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4\2 FEBRER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PROGRAMA'!$C$5:$F$171</definedName>
    <definedName name="_xlnm._FilterDatabase" localSheetId="10" hidden="1">'GTOS CAP VI X PROYECTO'!$A$4:$N$488</definedName>
    <definedName name="_xlnm._FilterDatabase" localSheetId="4" hidden="1">'GTOS X SECC Y X CAP'!$A$4:$D$186</definedName>
    <definedName name="_xlnm._FilterDatabase" localSheetId="6" hidden="1">'ING X SOCIEDAD Y X CAP'!$A$4:$I$75</definedName>
    <definedName name="_xlnm._FilterDatabase" localSheetId="3" hidden="1">'INGR X CONCEPTO'!$A$4:$J$106</definedName>
    <definedName name="_xlnm.Print_Area" localSheetId="8">'GASTOS X FINANCIACIÓN'!$A$1:$J$123</definedName>
    <definedName name="_xlnm.Print_Area" localSheetId="10">'GTOS CAP VI X PROYECTO'!$A$1:$N$488</definedName>
    <definedName name="_xlnm.Print_Area" localSheetId="6">'ING X SOCIEDAD Y X CAP'!$A$1:$I$75</definedName>
    <definedName name="_xlnm.Print_Area" localSheetId="1">'INGRESOS X CAP'!$A$1:$H$19</definedName>
    <definedName name="_xlnm.Print_Area" localSheetId="9">'INGRESOS X FINANCIACIÓN'!$A$1:$H$122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F481" i="19" l="1"/>
  <c r="F483" i="19"/>
  <c r="F487" i="19"/>
  <c r="F470" i="19"/>
  <c r="F472" i="19"/>
  <c r="F474" i="19"/>
  <c r="F479" i="19"/>
  <c r="F413" i="19"/>
  <c r="F414" i="19"/>
  <c r="F424" i="19"/>
  <c r="F428" i="19"/>
  <c r="F434" i="19"/>
  <c r="F435" i="19"/>
  <c r="F436" i="19"/>
  <c r="F437" i="19"/>
  <c r="F442" i="19"/>
  <c r="F443" i="19"/>
  <c r="F444" i="19"/>
  <c r="F445" i="19"/>
  <c r="F450" i="19"/>
  <c r="F451" i="19"/>
  <c r="F452" i="19"/>
  <c r="F454" i="19"/>
  <c r="F459" i="19"/>
  <c r="F464" i="19"/>
  <c r="F465" i="19"/>
  <c r="F466" i="19"/>
  <c r="G118" i="22"/>
  <c r="G119" i="22"/>
  <c r="G120" i="22"/>
  <c r="G110" i="22"/>
  <c r="G112" i="22"/>
  <c r="G113" i="22"/>
  <c r="G115" i="22"/>
  <c r="G89" i="22"/>
  <c r="G91" i="22"/>
  <c r="G92" i="22"/>
  <c r="G94" i="22"/>
  <c r="G97" i="22"/>
  <c r="G99" i="22"/>
  <c r="G100" i="22"/>
  <c r="G102" i="22"/>
  <c r="G105" i="22"/>
  <c r="G107" i="22"/>
  <c r="I101" i="16"/>
  <c r="I102" i="16"/>
  <c r="I105" i="16"/>
  <c r="I82" i="16"/>
  <c r="I84" i="16"/>
  <c r="I87" i="16"/>
  <c r="I88" i="16"/>
  <c r="I89" i="16"/>
  <c r="I92" i="16"/>
  <c r="I93" i="16"/>
  <c r="I103" i="16" l="1"/>
  <c r="G101" i="22"/>
  <c r="G93" i="22"/>
  <c r="G114" i="22"/>
  <c r="F462" i="19"/>
  <c r="F448" i="19"/>
  <c r="F440" i="19"/>
  <c r="F432" i="19"/>
  <c r="F477" i="19"/>
  <c r="I91" i="16"/>
  <c r="G103" i="22"/>
  <c r="G95" i="22"/>
  <c r="G116" i="22"/>
  <c r="G108" i="22"/>
  <c r="F460" i="19"/>
  <c r="F446" i="19"/>
  <c r="F438" i="19"/>
  <c r="F416" i="19"/>
  <c r="F475" i="19"/>
  <c r="I96" i="16"/>
  <c r="I83" i="16"/>
  <c r="G104" i="22"/>
  <c r="G96" i="22"/>
  <c r="G117" i="22"/>
  <c r="G109" i="22"/>
  <c r="F463" i="19"/>
  <c r="F458" i="19"/>
  <c r="F449" i="19"/>
  <c r="F441" i="19"/>
  <c r="F478" i="19"/>
  <c r="F480" i="19"/>
  <c r="I95" i="16"/>
  <c r="I100" i="16"/>
  <c r="G106" i="22"/>
  <c r="G98" i="22"/>
  <c r="G90" i="22"/>
  <c r="G111" i="22"/>
  <c r="F461" i="19"/>
  <c r="F456" i="19"/>
  <c r="F447" i="19"/>
  <c r="F439" i="19"/>
  <c r="F420" i="19"/>
  <c r="F417" i="19"/>
  <c r="F476" i="19"/>
  <c r="F453" i="19"/>
  <c r="F429" i="19"/>
  <c r="F426" i="19"/>
  <c r="F423" i="19"/>
  <c r="F469" i="19"/>
  <c r="F457" i="19"/>
  <c r="F421" i="19"/>
  <c r="F418" i="19"/>
  <c r="F415" i="19"/>
  <c r="F473" i="19"/>
  <c r="F467" i="19"/>
  <c r="F485" i="19"/>
  <c r="F482" i="19"/>
  <c r="F433" i="19"/>
  <c r="F430" i="19"/>
  <c r="F427" i="19"/>
  <c r="F455" i="19"/>
  <c r="F425" i="19"/>
  <c r="F422" i="19"/>
  <c r="F419" i="19"/>
  <c r="F471" i="19"/>
  <c r="F468" i="19"/>
  <c r="F486" i="19"/>
  <c r="F431" i="19"/>
  <c r="F484" i="19"/>
  <c r="G121" i="22"/>
  <c r="I98" i="16"/>
  <c r="I86" i="16"/>
  <c r="I99" i="16"/>
  <c r="I97" i="16"/>
  <c r="I85" i="16"/>
  <c r="I104" i="16"/>
  <c r="I90" i="16"/>
  <c r="I94" i="16"/>
  <c r="I81" i="16"/>
  <c r="F347" i="19" l="1"/>
  <c r="F346" i="19"/>
  <c r="F321" i="19"/>
  <c r="F328" i="19"/>
  <c r="F318" i="19"/>
  <c r="F310" i="19"/>
  <c r="F309" i="19"/>
  <c r="F307" i="19"/>
  <c r="F304" i="19"/>
  <c r="F298" i="19"/>
  <c r="F170" i="19"/>
  <c r="F146" i="19"/>
  <c r="F358" i="19"/>
  <c r="F357" i="19"/>
  <c r="F355" i="19"/>
  <c r="F353" i="19"/>
  <c r="F351" i="19"/>
  <c r="F344" i="19"/>
  <c r="F331" i="19"/>
  <c r="F329" i="19"/>
  <c r="F326" i="19"/>
  <c r="F324" i="19"/>
  <c r="F322" i="19"/>
  <c r="F319" i="19"/>
  <c r="F315" i="19"/>
  <c r="F314" i="19"/>
  <c r="F312" i="19"/>
  <c r="F356" i="19"/>
  <c r="F350" i="19"/>
  <c r="F348" i="19"/>
  <c r="F345" i="19"/>
  <c r="F342" i="19"/>
  <c r="F339" i="19"/>
  <c r="F338" i="19"/>
  <c r="F336" i="19"/>
  <c r="F334" i="19"/>
  <c r="F332" i="19"/>
  <c r="F313" i="19"/>
  <c r="F311" i="19"/>
  <c r="F308" i="19"/>
  <c r="F30" i="19"/>
  <c r="F28" i="19"/>
  <c r="F26" i="19"/>
  <c r="F24" i="19"/>
  <c r="F22" i="19"/>
  <c r="F20" i="19"/>
  <c r="F18" i="19"/>
  <c r="F399" i="19"/>
  <c r="F397" i="19"/>
  <c r="F385" i="19"/>
  <c r="F384" i="19"/>
  <c r="F382" i="19"/>
  <c r="F380" i="19"/>
  <c r="F377" i="19"/>
  <c r="F376" i="19"/>
  <c r="F374" i="19"/>
  <c r="F369" i="19"/>
  <c r="F368" i="19"/>
  <c r="F366" i="19"/>
  <c r="F364" i="19"/>
  <c r="F362" i="19"/>
  <c r="F360" i="19"/>
  <c r="F340" i="19"/>
  <c r="F316" i="19"/>
  <c r="F305" i="19"/>
  <c r="F303" i="19"/>
  <c r="F363" i="19"/>
  <c r="F359" i="19"/>
  <c r="F354" i="19"/>
  <c r="F352" i="19"/>
  <c r="F349" i="19"/>
  <c r="F343" i="19"/>
  <c r="F341" i="19"/>
  <c r="F337" i="19"/>
  <c r="F335" i="19"/>
  <c r="F333" i="19"/>
  <c r="F330" i="19"/>
  <c r="F327" i="19"/>
  <c r="F325" i="19"/>
  <c r="F323" i="19"/>
  <c r="F320" i="19"/>
  <c r="F317" i="19"/>
  <c r="F306" i="19"/>
  <c r="F301" i="19"/>
  <c r="F299" i="19"/>
  <c r="F255" i="19"/>
  <c r="F253" i="19"/>
  <c r="F251" i="19"/>
  <c r="F249" i="19"/>
  <c r="F247" i="19"/>
  <c r="F150" i="19"/>
  <c r="F148" i="19"/>
  <c r="F147" i="19"/>
  <c r="F144" i="19"/>
  <c r="F133" i="19"/>
  <c r="F131" i="19"/>
  <c r="F129" i="19"/>
  <c r="F127" i="19"/>
  <c r="F125" i="19"/>
  <c r="F123" i="19"/>
  <c r="F121" i="19"/>
  <c r="F119" i="19"/>
  <c r="F117" i="19"/>
  <c r="F115" i="19"/>
  <c r="F113" i="19"/>
  <c r="F111" i="19"/>
  <c r="F109" i="19"/>
  <c r="F29" i="19"/>
  <c r="F27" i="19"/>
  <c r="F25" i="19"/>
  <c r="F23" i="19"/>
  <c r="F21" i="19"/>
  <c r="F19" i="19"/>
  <c r="F412" i="19"/>
  <c r="F408" i="19"/>
  <c r="F407" i="19"/>
  <c r="F398" i="19"/>
  <c r="F290" i="19"/>
  <c r="F284" i="19"/>
  <c r="F282" i="19"/>
  <c r="F280" i="19"/>
  <c r="F278" i="19"/>
  <c r="F276" i="19"/>
  <c r="F274" i="19"/>
  <c r="F272" i="19"/>
  <c r="F270" i="19"/>
  <c r="F268" i="19"/>
  <c r="F266" i="19"/>
  <c r="F264" i="19"/>
  <c r="F262" i="19"/>
  <c r="F260" i="19"/>
  <c r="F258" i="19"/>
  <c r="F256" i="19"/>
  <c r="F254" i="19"/>
  <c r="F252" i="19"/>
  <c r="F250" i="19"/>
  <c r="F248" i="19"/>
  <c r="F246" i="19"/>
  <c r="F244" i="19"/>
  <c r="F242" i="19"/>
  <c r="F240" i="19"/>
  <c r="F238" i="19"/>
  <c r="F236" i="19"/>
  <c r="F234" i="19"/>
  <c r="F232" i="19"/>
  <c r="F230" i="19"/>
  <c r="F228" i="19"/>
  <c r="F226" i="19"/>
  <c r="F224" i="19"/>
  <c r="F222" i="19"/>
  <c r="F220" i="19"/>
  <c r="F218" i="19"/>
  <c r="F216" i="19"/>
  <c r="F214" i="19"/>
  <c r="F212" i="19"/>
  <c r="F210" i="19"/>
  <c r="F208" i="19"/>
  <c r="F206" i="19"/>
  <c r="F204" i="19"/>
  <c r="F202" i="19"/>
  <c r="F200" i="19"/>
  <c r="F198" i="19"/>
  <c r="F196" i="19"/>
  <c r="F194" i="19"/>
  <c r="F192" i="19"/>
  <c r="F190" i="19"/>
  <c r="F188" i="19"/>
  <c r="F186" i="19"/>
  <c r="F184" i="19"/>
  <c r="F182" i="19"/>
  <c r="F180" i="19"/>
  <c r="F178" i="19"/>
  <c r="F176" i="19"/>
  <c r="F174" i="19"/>
  <c r="F172" i="19"/>
  <c r="F171" i="19"/>
  <c r="F168" i="19"/>
  <c r="F166" i="19"/>
  <c r="F164" i="19"/>
  <c r="F162" i="19"/>
  <c r="F140" i="19"/>
  <c r="F132" i="19"/>
  <c r="F130" i="19"/>
  <c r="F128" i="19"/>
  <c r="F126" i="19"/>
  <c r="F124" i="19"/>
  <c r="F122" i="19"/>
  <c r="F120" i="19"/>
  <c r="F118" i="19"/>
  <c r="F116" i="19"/>
  <c r="F114" i="19"/>
  <c r="F112" i="19"/>
  <c r="F110" i="19"/>
  <c r="F108" i="19"/>
  <c r="F106" i="19"/>
  <c r="F104" i="19"/>
  <c r="F102" i="19"/>
  <c r="F100" i="19"/>
  <c r="F98" i="19"/>
  <c r="F96" i="19"/>
  <c r="F94" i="19"/>
  <c r="F92" i="19"/>
  <c r="F90" i="19"/>
  <c r="F88" i="19"/>
  <c r="F86" i="19"/>
  <c r="F84" i="19"/>
  <c r="F82" i="19"/>
  <c r="F80" i="19"/>
  <c r="F78" i="19"/>
  <c r="F76" i="19"/>
  <c r="F74" i="19"/>
  <c r="F72" i="19"/>
  <c r="F70" i="19"/>
  <c r="F68" i="19"/>
  <c r="F66" i="19"/>
  <c r="F64" i="19"/>
  <c r="F62" i="19"/>
  <c r="F60" i="19"/>
  <c r="F58" i="19"/>
  <c r="F56" i="19"/>
  <c r="F54" i="19"/>
  <c r="F52" i="19"/>
  <c r="F50" i="19"/>
  <c r="F48" i="19"/>
  <c r="F46" i="19"/>
  <c r="F44" i="19"/>
  <c r="F42" i="19"/>
  <c r="F40" i="19"/>
  <c r="F38" i="19"/>
  <c r="F36" i="19"/>
  <c r="F34" i="19"/>
  <c r="F32" i="19"/>
  <c r="F17" i="19"/>
  <c r="F411" i="19"/>
  <c r="F410" i="19"/>
  <c r="F405" i="19"/>
  <c r="F404" i="19"/>
  <c r="F402" i="19"/>
  <c r="F400" i="19"/>
  <c r="F395" i="19"/>
  <c r="F393" i="19"/>
  <c r="F391" i="19"/>
  <c r="F389" i="19"/>
  <c r="F387" i="19"/>
  <c r="F378" i="19"/>
  <c r="F372" i="19"/>
  <c r="F371" i="19"/>
  <c r="F296" i="19"/>
  <c r="F295" i="19"/>
  <c r="F293" i="19"/>
  <c r="F291" i="19"/>
  <c r="F288" i="19"/>
  <c r="F286" i="19"/>
  <c r="F283" i="19"/>
  <c r="F281" i="19"/>
  <c r="F279" i="19"/>
  <c r="F277" i="19"/>
  <c r="F275" i="19"/>
  <c r="F273" i="19"/>
  <c r="F271" i="19"/>
  <c r="F269" i="19"/>
  <c r="F267" i="19"/>
  <c r="F265" i="19"/>
  <c r="F263" i="19"/>
  <c r="F261" i="19"/>
  <c r="F259" i="19"/>
  <c r="F257" i="19"/>
  <c r="F245" i="19"/>
  <c r="F243" i="19"/>
  <c r="F241" i="19"/>
  <c r="F239" i="19"/>
  <c r="F237" i="19"/>
  <c r="F235" i="19"/>
  <c r="F233" i="19"/>
  <c r="F231" i="19"/>
  <c r="F229" i="19"/>
  <c r="F227" i="19"/>
  <c r="F225" i="19"/>
  <c r="F223" i="19"/>
  <c r="F221" i="19"/>
  <c r="F219" i="19"/>
  <c r="F217" i="19"/>
  <c r="F215" i="19"/>
  <c r="F213" i="19"/>
  <c r="F211" i="19"/>
  <c r="F209" i="19"/>
  <c r="F207" i="19"/>
  <c r="F205" i="19"/>
  <c r="F203" i="19"/>
  <c r="F201" i="19"/>
  <c r="F199" i="19"/>
  <c r="F197" i="19"/>
  <c r="F195" i="19"/>
  <c r="F193" i="19"/>
  <c r="F191" i="19"/>
  <c r="F189" i="19"/>
  <c r="F187" i="19"/>
  <c r="F185" i="19"/>
  <c r="F183" i="19"/>
  <c r="F181" i="19"/>
  <c r="F179" i="19"/>
  <c r="F177" i="19"/>
  <c r="F175" i="19"/>
  <c r="F173" i="19"/>
  <c r="F160" i="19"/>
  <c r="F159" i="19"/>
  <c r="F157" i="19"/>
  <c r="F155" i="19"/>
  <c r="F153" i="19"/>
  <c r="F151" i="19"/>
  <c r="F142" i="19"/>
  <c r="F141" i="19"/>
  <c r="F138" i="19"/>
  <c r="F136" i="19"/>
  <c r="F134" i="19"/>
  <c r="F105" i="19"/>
  <c r="F103" i="19"/>
  <c r="F101" i="19"/>
  <c r="F99" i="19"/>
  <c r="F97" i="19"/>
  <c r="F95" i="19"/>
  <c r="F93" i="19"/>
  <c r="F91" i="19"/>
  <c r="F89" i="19"/>
  <c r="F87" i="19"/>
  <c r="F85" i="19"/>
  <c r="F83" i="19"/>
  <c r="F81" i="19"/>
  <c r="F79" i="19"/>
  <c r="F77" i="19"/>
  <c r="F75" i="19"/>
  <c r="F73" i="19"/>
  <c r="F71" i="19"/>
  <c r="F69" i="19"/>
  <c r="F67" i="19"/>
  <c r="F65" i="19"/>
  <c r="F63" i="19"/>
  <c r="F61" i="19"/>
  <c r="F59" i="19"/>
  <c r="F57" i="19"/>
  <c r="F55" i="19"/>
  <c r="F53" i="19"/>
  <c r="F51" i="19"/>
  <c r="F49" i="19"/>
  <c r="F47" i="19"/>
  <c r="F45" i="19"/>
  <c r="F43" i="19"/>
  <c r="F41" i="19"/>
  <c r="F39" i="19"/>
  <c r="F37" i="19"/>
  <c r="F35" i="19"/>
  <c r="F33" i="19"/>
  <c r="F31" i="19"/>
  <c r="F409" i="19"/>
  <c r="F406" i="19"/>
  <c r="F403" i="19"/>
  <c r="F401" i="19"/>
  <c r="F396" i="19"/>
  <c r="F394" i="19"/>
  <c r="F392" i="19"/>
  <c r="F390" i="19"/>
  <c r="F388" i="19"/>
  <c r="F386" i="19"/>
  <c r="F383" i="19"/>
  <c r="F381" i="19"/>
  <c r="F379" i="19"/>
  <c r="F375" i="19"/>
  <c r="F373" i="19"/>
  <c r="F370" i="19"/>
  <c r="F367" i="19"/>
  <c r="F365" i="19"/>
  <c r="F361" i="19"/>
  <c r="F302" i="19"/>
  <c r="F300" i="19"/>
  <c r="F297" i="19"/>
  <c r="F294" i="19"/>
  <c r="F292" i="19"/>
  <c r="F289" i="19"/>
  <c r="F287" i="19"/>
  <c r="F285" i="19"/>
  <c r="F169" i="19"/>
  <c r="F167" i="19"/>
  <c r="F165" i="19"/>
  <c r="F163" i="19"/>
  <c r="F161" i="19"/>
  <c r="F158" i="19"/>
  <c r="F156" i="19"/>
  <c r="F154" i="19"/>
  <c r="F152" i="19"/>
  <c r="F149" i="19"/>
  <c r="F145" i="19"/>
  <c r="F143" i="19"/>
  <c r="F139" i="19"/>
  <c r="F137" i="19"/>
  <c r="F135" i="19"/>
  <c r="F107" i="19"/>
  <c r="H14" i="25" l="1"/>
  <c r="F9" i="19" l="1"/>
  <c r="F11" i="19"/>
  <c r="F12" i="19"/>
  <c r="F14" i="19"/>
  <c r="F15" i="19"/>
  <c r="F16" i="19" l="1"/>
  <c r="F13" i="19"/>
  <c r="F10" i="19"/>
  <c r="F8" i="19"/>
  <c r="F7" i="19" l="1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27" i="16"/>
  <c r="I16" i="16"/>
  <c r="I14" i="16"/>
  <c r="I1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<sst xmlns="http://schemas.openxmlformats.org/spreadsheetml/2006/main" count="5911" uniqueCount="2038">
  <si>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</si>
  <si>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</si>
  <si>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</si>
  <si>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</si>
  <si>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</si>
  <si>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</si>
  <si>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</si>
  <si>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</si>
  <si>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</si>
  <si>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</si>
  <si>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</si>
  <si>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</si>
  <si>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</si>
  <si>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</si>
  <si>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</si>
  <si>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</si>
  <si>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</si>
  <si>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</si>
  <si>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</si>
  <si>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</si>
  <si>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</si>
  <si>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</si>
  <si>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</si>
  <si>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</si>
  <si>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</si>
  <si>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</si>
  <si>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</si>
  <si>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</si>
  <si>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</si>
  <si>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</si>
  <si>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</si>
  <si>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</si>
  <si>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</si>
  <si>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</si>
  <si>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</si>
  <si>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</si>
  <si>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</si>
  <si>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</si>
  <si>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</si>
  <si>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</si>
  <si>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</si>
  <si>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</si>
  <si>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</si>
  <si>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</si>
  <si>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</si>
  <si>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</si>
  <si>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</si>
  <si>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</si>
  <si>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</si>
  <si>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</si>
  <si>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</si>
  <si>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</si>
  <si>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</si>
  <si>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</si>
  <si>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</si>
  <si>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</si>
  <si>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</si>
  <si>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</si>
  <si>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</si>
  <si>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</si>
  <si>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</si>
  <si>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</si>
  <si>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</si>
  <si>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29/02/2024</t>
  </si>
  <si>
    <t>DATOS CONTABILIZADOS (actualizados a fecha 24 de marzo)</t>
  </si>
  <si>
    <t>EJECUCIÓN DEL PRESUPUESTO CONSOLIDADO DE INGRESOS A FECHA 29/02/2024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</si>
  <si>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</si>
  <si>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</si>
  <si>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</si>
  <si>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</si>
  <si>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</si>
  <si>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</si>
  <si>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</si>
  <si>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</si>
  <si>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</si>
  <si>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</si>
  <si>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</si>
  <si>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</si>
  <si>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</si>
  <si>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</si>
  <si>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</si>
  <si>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</si>
  <si>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</si>
  <si>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</si>
  <si>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</si>
  <si>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</si>
  <si>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</si>
  <si>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</si>
  <si>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</si>
  <si>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</si>
  <si>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</si>
  <si>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</si>
  <si>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</si>
  <si>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</si>
  <si>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</si>
  <si>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</si>
  <si>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</si>
  <si>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</si>
  <si>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</si>
  <si>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</si>
  <si>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</si>
  <si>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</si>
  <si>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</si>
  <si>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</si>
  <si>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</si>
  <si>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</si>
  <si>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</si>
  <si>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</si>
  <si>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</si>
  <si>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</si>
  <si>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</si>
  <si>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</si>
  <si>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</si>
  <si>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</si>
  <si>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</si>
  <si>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</si>
  <si>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</si>
  <si>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</si>
  <si>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</si>
  <si>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</si>
  <si>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</si>
  <si>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</si>
  <si>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</si>
  <si>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</si>
  <si>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</si>
  <si>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</si>
  <si>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</si>
  <si>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</si>
  <si>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</si>
  <si>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</si>
  <si>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</si>
  <si>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</si>
  <si>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</si>
  <si>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</si>
  <si>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</si>
  <si>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</si>
  <si>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</si>
  <si>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</si>
  <si>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</si>
  <si>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</si>
  <si>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</si>
  <si>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</si>
  <si>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</si>
  <si>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</si>
  <si>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</si>
  <si>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</si>
  <si>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</si>
  <si>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</si>
  <si>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</si>
  <si>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</si>
  <si>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</si>
  <si>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</si>
  <si>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</si>
  <si>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</si>
  <si>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</si>
  <si>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</si>
  <si>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</si>
  <si>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</si>
  <si>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</si>
  <si>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</si>
  <si>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</si>
  <si>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</si>
  <si>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</si>
  <si>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</si>
  <si>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</si>
  <si>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</si>
  <si>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</si>
  <si>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</si>
  <si>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</si>
  <si>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</si>
  <si>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</si>
  <si>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</si>
  <si>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</si>
  <si>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</si>
  <si>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</si>
  <si>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</si>
  <si>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</si>
  <si>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</si>
  <si>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</si>
  <si>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</si>
  <si>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</si>
  <si>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</si>
  <si>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</si>
  <si>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</si>
  <si>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</si>
  <si>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</si>
  <si>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</si>
  <si>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</si>
  <si>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</si>
  <si>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</si>
  <si>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</si>
  <si>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</si>
  <si>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</si>
  <si>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</si>
  <si>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</si>
  <si>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</si>
  <si>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</si>
  <si>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</si>
  <si>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</si>
  <si>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</si>
  <si>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</si>
  <si>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</si>
  <si>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</si>
  <si>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</si>
  <si>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</si>
  <si>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</si>
  <si>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</si>
  <si>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</si>
  <si>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</si>
  <si>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</si>
  <si>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</si>
  <si>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</si>
  <si>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</si>
  <si>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</si>
  <si>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</si>
  <si>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</si>
  <si>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</si>
  <si>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</si>
  <si>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</si>
  <si>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</si>
  <si>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</si>
  <si>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</si>
  <si>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</si>
  <si>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</si>
  <si>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</si>
  <si>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</si>
  <si>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</si>
  <si>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</si>
  <si>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</si>
  <si>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</si>
  <si>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</si>
  <si>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</si>
  <si>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</si>
  <si>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</si>
  <si>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</si>
  <si>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</si>
  <si>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</si>
  <si>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</si>
  <si>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</si>
  <si>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</si>
  <si>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</si>
  <si>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</si>
  <si>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</si>
  <si>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</si>
  <si>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</si>
  <si>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</si>
  <si>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</si>
  <si>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</si>
  <si>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</si>
  <si>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</si>
  <si>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</si>
  <si>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</si>
  <si>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</si>
  <si>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</si>
  <si>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</si>
  <si>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</si>
  <si>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</si>
  <si>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</si>
  <si>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</si>
  <si>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</si>
  <si>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</si>
  <si>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</si>
  <si>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</si>
  <si>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</si>
  <si>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</si>
  <si>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</si>
  <si>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</si>
  <si>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</si>
  <si>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</si>
  <si>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</si>
  <si>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</si>
  <si>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</si>
  <si>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</si>
  <si>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</si>
  <si>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</si>
  <si>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</si>
  <si>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</si>
  <si>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</si>
  <si>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</si>
  <si>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</si>
  <si>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</si>
  <si>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</si>
  <si>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</si>
  <si>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</si>
  <si>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</si>
  <si>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</si>
  <si>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</si>
  <si>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</si>
  <si>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</si>
  <si>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</si>
  <si>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</si>
  <si>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</si>
  <si>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</si>
  <si>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</si>
  <si>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</si>
  <si>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</si>
  <si>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</si>
  <si>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</si>
  <si>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</si>
  <si>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</si>
  <si>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</si>
  <si>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</si>
  <si>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</si>
  <si>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</si>
  <si>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</si>
  <si>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</si>
  <si>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</si>
  <si>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</si>
  <si>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</si>
  <si>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</si>
  <si>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</si>
  <si>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</si>
  <si>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</si>
  <si>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</si>
  <si>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</si>
  <si>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</si>
  <si>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</si>
  <si>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</si>
  <si>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</si>
  <si>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</si>
  <si>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</si>
  <si>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</si>
  <si>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</si>
  <si>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</si>
  <si>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</si>
  <si>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</si>
  <si>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</si>
  <si>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</si>
  <si>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</si>
  <si>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</si>
  <si>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</si>
  <si>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</si>
  <si>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</si>
  <si>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</si>
  <si>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</si>
  <si>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</si>
  <si>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</si>
  <si>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</si>
  <si>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</si>
  <si>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</si>
  <si>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</si>
  <si>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</si>
  <si>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</si>
  <si>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</si>
  <si>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</si>
  <si>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</si>
  <si>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</si>
  <si>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</si>
  <si>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</si>
  <si>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</si>
  <si>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</si>
  <si>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</si>
  <si>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</si>
  <si>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</si>
  <si>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</si>
  <si>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</si>
  <si>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</si>
  <si>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</si>
  <si>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</si>
  <si>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</si>
  <si>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</si>
  <si>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</si>
  <si>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</si>
  <si>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</si>
  <si>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</si>
  <si>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</si>
  <si>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</si>
  <si>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</si>
  <si>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</si>
  <si>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</si>
  <si>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</si>
  <si>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</si>
  <si>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</si>
  <si>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</si>
  <si>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</si>
  <si>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</si>
  <si>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</si>
  <si>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</si>
  <si>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</si>
  <si>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</si>
  <si>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</si>
  <si>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</si>
  <si>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</si>
  <si>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</si>
  <si>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</si>
  <si>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</si>
  <si>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</si>
  <si>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</si>
  <si>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</si>
  <si>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</si>
  <si>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</si>
  <si>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</si>
  <si>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</si>
  <si>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</si>
  <si>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</si>
  <si>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</si>
  <si>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</si>
  <si>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</si>
  <si>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</si>
  <si>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</si>
  <si>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</si>
  <si>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</si>
  <si>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</si>
  <si>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</si>
  <si>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</si>
  <si>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</si>
  <si>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</si>
  <si>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</si>
  <si>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</si>
  <si>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</si>
  <si>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</si>
  <si>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#</t>
  </si>
  <si>
    <t>ADGA/Sin asignar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</si>
  <si>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</si>
  <si>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</si>
  <si>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</si>
  <si>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</si>
  <si>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</si>
  <si>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</si>
  <si>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</si>
  <si>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</si>
  <si>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</si>
  <si>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</si>
  <si>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</si>
  <si>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</si>
  <si>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</si>
  <si>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</si>
  <si>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</si>
  <si>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</si>
  <si>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</si>
  <si>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</si>
  <si>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</si>
  <si>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</si>
  <si>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</si>
  <si>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</si>
  <si>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</si>
  <si>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</si>
  <si>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</si>
  <si>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</si>
  <si>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</si>
  <si>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</si>
  <si>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</si>
  <si>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</si>
  <si>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</si>
  <si>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</si>
  <si>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</si>
  <si>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</si>
  <si>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</si>
  <si>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</si>
  <si>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</si>
  <si>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</si>
  <si>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</si>
  <si>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</si>
  <si>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</si>
  <si>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</si>
  <si>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</si>
  <si>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</si>
  <si>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</si>
  <si>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</si>
  <si>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</si>
  <si>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</si>
  <si>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</si>
  <si>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</si>
  <si>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</si>
  <si>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</si>
  <si>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</si>
  <si>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</si>
  <si>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</si>
  <si>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</si>
  <si>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</si>
  <si>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</si>
  <si>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</si>
  <si>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</si>
  <si>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</si>
  <si>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</si>
  <si>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</si>
  <si>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</si>
  <si>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</si>
  <si>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</si>
  <si>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</si>
  <si>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</si>
  <si>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</si>
  <si>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</si>
  <si>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</si>
  <si>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</si>
  <si>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</si>
  <si>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</si>
  <si>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</si>
  <si>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</si>
  <si>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</si>
  <si>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</si>
  <si>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</si>
  <si>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</si>
  <si>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</si>
  <si>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</si>
  <si>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</si>
  <si>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</si>
  <si>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</si>
  <si>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</si>
  <si>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</si>
  <si>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</si>
  <si>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</si>
  <si>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</si>
  <si>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</si>
  <si>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</si>
  <si>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</si>
  <si>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</si>
  <si>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</si>
  <si>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</si>
  <si>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</si>
  <si>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</si>
  <si>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</si>
  <si>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</si>
  <si>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</si>
  <si>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</si>
  <si>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</si>
  <si>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</si>
  <si>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</si>
  <si>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</si>
  <si>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</si>
  <si>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</si>
  <si>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</si>
  <si>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</si>
  <si>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</si>
  <si>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</si>
  <si>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</si>
  <si>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</si>
  <si>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</si>
  <si>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</si>
  <si>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</si>
  <si>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</si>
  <si>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</si>
  <si>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</si>
  <si>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</si>
  <si>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</si>
  <si>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</si>
  <si>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</si>
  <si>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</si>
  <si>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</si>
  <si>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</si>
  <si>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</si>
  <si>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</si>
  <si>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</si>
  <si>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</si>
  <si>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</si>
  <si>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</si>
  <si>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</si>
  <si>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</si>
  <si>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</si>
  <si>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</si>
  <si>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</si>
  <si>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</si>
  <si>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</si>
  <si>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</si>
  <si>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</si>
  <si>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</si>
  <si>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</si>
  <si>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</si>
  <si>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</si>
  <si>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</si>
  <si>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</si>
  <si>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</si>
  <si>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</si>
  <si>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</si>
  <si>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</si>
  <si>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</si>
  <si>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</si>
  <si>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</si>
  <si>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</si>
  <si>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</si>
  <si>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</si>
  <si>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</si>
  <si>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</si>
  <si>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</si>
  <si>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</si>
  <si>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</si>
  <si>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</si>
  <si>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</si>
  <si>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</si>
  <si>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</si>
  <si>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</si>
  <si>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</si>
  <si>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</si>
  <si>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</si>
  <si>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</si>
  <si>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</si>
  <si>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</si>
  <si>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</si>
  <si>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</si>
  <si>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</si>
  <si>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</si>
  <si>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</si>
  <si>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</si>
  <si>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</si>
  <si>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</si>
  <si>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</si>
  <si>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</si>
  <si>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</si>
  <si>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</si>
  <si>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</si>
  <si>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</si>
  <si>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</si>
  <si>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</si>
  <si>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</si>
  <si>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</si>
  <si>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</si>
  <si>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</si>
  <si>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</si>
  <si>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</si>
  <si>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</si>
  <si>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</si>
  <si>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</si>
  <si>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</si>
  <si>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</si>
  <si>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</si>
  <si>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</si>
  <si>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</si>
  <si>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</si>
  <si>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</si>
  <si>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</si>
  <si>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</si>
  <si>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</si>
  <si>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</si>
  <si>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</si>
  <si>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</si>
  <si>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</si>
  <si>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</si>
  <si>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</si>
  <si>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</si>
  <si>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</si>
  <si>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</si>
  <si>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</si>
  <si>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</si>
  <si>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</si>
  <si>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</si>
  <si>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</si>
  <si>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</si>
  <si>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</si>
  <si>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</si>
  <si>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</si>
  <si>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</si>
  <si>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</si>
  <si>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</si>
  <si>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</si>
  <si>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</si>
  <si>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</si>
  <si>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</si>
  <si>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</si>
  <si>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</si>
  <si>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</si>
  <si>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</si>
  <si>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</si>
  <si>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</si>
  <si>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</si>
  <si>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</si>
  <si>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</si>
  <si>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</si>
  <si>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</si>
  <si>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</si>
  <si>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</si>
  <si>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</si>
  <si>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</si>
  <si>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</si>
  <si>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</si>
  <si>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</si>
  <si>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</si>
  <si>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</si>
  <si>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</si>
  <si>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</si>
  <si>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</si>
  <si>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</si>
  <si>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</si>
  <si>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</si>
  <si>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</si>
  <si>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</si>
  <si>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</si>
  <si>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</si>
  <si>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</si>
  <si>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</si>
  <si>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</si>
  <si>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</si>
  <si>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</si>
  <si>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</si>
  <si>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</si>
  <si>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</si>
  <si>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</si>
  <si>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</si>
  <si>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</si>
  <si>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</si>
  <si>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</si>
  <si>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</si>
  <si>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</si>
  <si>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</si>
  <si>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</si>
  <si>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</si>
  <si>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</si>
  <si>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</si>
  <si>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</si>
  <si>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</si>
  <si>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</si>
  <si>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</si>
  <si>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</si>
  <si>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</si>
  <si>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</si>
  <si>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</si>
  <si>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</si>
  <si>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</si>
  <si>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</si>
  <si>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</si>
  <si>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</si>
  <si>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</si>
  <si>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</si>
  <si>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</si>
  <si>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</si>
  <si>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</si>
  <si>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</si>
  <si>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</si>
  <si>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</si>
  <si>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</si>
  <si>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</si>
  <si>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</si>
  <si>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</si>
  <si>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</si>
  <si>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</si>
  <si>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</si>
  <si>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</si>
  <si>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</si>
  <si>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</si>
  <si>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</si>
  <si>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</si>
  <si>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</si>
  <si>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</si>
  <si>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</si>
  <si>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</si>
  <si>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</si>
  <si>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</si>
  <si>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</si>
  <si>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</si>
  <si>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</si>
  <si>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</si>
  <si>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</si>
  <si>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</si>
  <si>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</si>
  <si>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</si>
  <si>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</si>
  <si>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</si>
  <si>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</si>
  <si>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</si>
  <si>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</si>
  <si>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</si>
  <si>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</si>
  <si>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</si>
  <si>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</si>
  <si>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</si>
  <si>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</si>
  <si>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</si>
  <si>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</si>
  <si>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</si>
  <si>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</si>
  <si>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</si>
  <si>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</si>
  <si>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</si>
  <si>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</si>
  <si>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</si>
  <si>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</si>
  <si>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</si>
  <si>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</si>
  <si>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</si>
  <si>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</si>
  <si>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</si>
  <si>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</si>
  <si>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</si>
  <si>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</si>
  <si>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</si>
  <si>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</si>
  <si>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</si>
  <si>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</si>
  <si>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</si>
  <si>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</si>
  <si>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</si>
  <si>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</si>
  <si>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</si>
  <si>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</si>
  <si>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</si>
  <si>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</si>
  <si>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</si>
  <si>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</si>
  <si>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</si>
  <si>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</si>
  <si>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</si>
  <si>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</si>
  <si>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</si>
  <si>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</si>
  <si>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</si>
  <si>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</si>
  <si>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</si>
  <si>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</si>
  <si>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</si>
  <si>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</si>
  <si>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</si>
  <si>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</si>
  <si>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</si>
  <si>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</si>
  <si>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</si>
  <si>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</si>
  <si>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</si>
  <si>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</si>
  <si>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</si>
  <si>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</si>
  <si>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</si>
  <si>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</si>
  <si>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</si>
  <si>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</si>
  <si>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</si>
  <si>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</si>
  <si>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</si>
  <si>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</si>
  <si>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</si>
  <si>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</si>
  <si>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</si>
  <si>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</si>
  <si>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</si>
  <si>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</si>
  <si>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</si>
  <si>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</si>
  <si>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</si>
  <si>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</si>
  <si>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</si>
  <si>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</si>
  <si>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</si>
  <si>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</si>
  <si>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</si>
  <si>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</si>
  <si>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</si>
  <si>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</si>
  <si>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</si>
  <si>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</si>
  <si>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</si>
  <si>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</si>
  <si>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</si>
  <si>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</si>
  <si>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</si>
  <si>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</si>
  <si>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</si>
  <si>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</si>
  <si>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</si>
  <si>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</si>
  <si>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</si>
  <si>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</si>
  <si>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</si>
  <si>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</si>
  <si>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</si>
  <si>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</si>
  <si>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</si>
  <si>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</si>
  <si>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</si>
  <si>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</si>
  <si>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</si>
  <si>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</si>
  <si>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</si>
  <si>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</si>
  <si>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</si>
  <si>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</si>
  <si>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</si>
  <si>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</si>
  <si>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</si>
  <si>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</si>
  <si>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</si>
  <si>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</si>
  <si>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</si>
  <si>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</si>
  <si>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</si>
  <si>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</si>
  <si>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</si>
  <si>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</si>
  <si>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</si>
  <si>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</si>
  <si>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</si>
  <si>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</si>
  <si>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</si>
  <si>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</si>
  <si>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</si>
  <si>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</si>
  <si>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</si>
  <si>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</si>
  <si>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</si>
  <si>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</si>
  <si>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</si>
  <si>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</si>
  <si>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</si>
  <si>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</si>
  <si>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</si>
  <si>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</si>
  <si>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</si>
  <si>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</si>
  <si>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</si>
  <si>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</si>
  <si>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</si>
  <si>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</si>
  <si>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</si>
  <si>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</si>
  <si>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</si>
  <si>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</si>
  <si>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</si>
  <si>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</si>
  <si>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</si>
  <si>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</si>
  <si>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</si>
  <si>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</si>
  <si>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</si>
  <si>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</si>
  <si>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</si>
  <si>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</si>
  <si>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</si>
  <si>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</si>
  <si>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</si>
  <si>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</si>
  <si>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</si>
  <si>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</si>
  <si>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</si>
  <si>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</si>
  <si>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</si>
  <si>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</si>
  <si>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</si>
  <si>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</si>
  <si>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</si>
  <si>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</si>
  <si>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</si>
  <si>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</si>
  <si>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</si>
  <si>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</si>
  <si>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</si>
  <si>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</si>
  <si>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</si>
  <si>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</si>
  <si>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</si>
  <si>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</si>
  <si>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</si>
  <si>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</si>
  <si>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</si>
  <si>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</si>
  <si>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</si>
  <si>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</si>
  <si>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</si>
  <si>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</si>
  <si>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</si>
  <si>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</si>
  <si>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</si>
  <si>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</si>
  <si>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</si>
  <si>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</si>
  <si>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</si>
  <si>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</si>
  <si>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</si>
  <si>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</si>
  <si>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</si>
  <si>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</si>
  <si>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</si>
  <si>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</si>
  <si>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</si>
  <si>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</si>
  <si>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</si>
  <si>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</si>
  <si>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</si>
  <si>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</si>
  <si>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</si>
  <si>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</si>
  <si>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</si>
  <si>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</si>
  <si>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</si>
  <si>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</si>
  <si>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</si>
  <si>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</si>
  <si>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</si>
  <si>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</si>
  <si>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</si>
  <si>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</si>
  <si>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</si>
  <si>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</si>
  <si>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</si>
  <si>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</si>
  <si>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</si>
  <si>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</si>
  <si>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</si>
  <si>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</si>
  <si>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</si>
  <si>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</si>
  <si>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</si>
  <si>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39157</t>
  </si>
  <si>
    <t>PLAN ESTATAL DE VIVIENDA 2022-2025</t>
  </si>
  <si>
    <t>39158</t>
  </si>
  <si>
    <t>Mº.TTES. AYUDAS DIRECTAS TRANS. PUBLICO TERRESTRE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</si>
  <si>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</si>
  <si>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</si>
  <si>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</si>
  <si>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</si>
  <si>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</si>
  <si>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</si>
  <si>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</si>
  <si>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</si>
  <si>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</si>
  <si>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</si>
  <si>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</si>
  <si>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</si>
  <si>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</si>
  <si>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</si>
  <si>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</si>
  <si>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</si>
  <si>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</si>
  <si>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</si>
  <si>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</si>
  <si>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</si>
  <si>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</si>
  <si>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</si>
  <si>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</si>
  <si>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</si>
  <si>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</si>
  <si>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</si>
  <si>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</si>
  <si>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</si>
  <si>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</si>
  <si>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</si>
  <si>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</si>
  <si>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</si>
  <si>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</si>
  <si>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</si>
  <si>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</si>
  <si>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</si>
  <si>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</si>
  <si>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</si>
  <si>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</si>
  <si>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</si>
  <si>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</si>
  <si>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</si>
  <si>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FEADER  2023-2027</t>
  </si>
  <si>
    <t>14202</t>
  </si>
  <si>
    <t>POCTEFA 2014-2020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</si>
  <si>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</si>
  <si>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</si>
  <si>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</si>
  <si>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</si>
  <si>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</si>
  <si>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</si>
  <si>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35011</t>
  </si>
  <si>
    <t>PLAN DE ACCION A FAVOR PERS .SITUACION DEPENDENCIA</t>
  </si>
  <si>
    <t>39407</t>
  </si>
  <si>
    <t>AYUDAS REGIMEN PROTECC. TEMP. CONFLICTO UCRANIA</t>
  </si>
  <si>
    <t>91003</t>
  </si>
  <si>
    <t>INGRESOS FINANC.INCONDICIONAL</t>
  </si>
  <si>
    <t>91220</t>
  </si>
  <si>
    <t>REC. PROPIOS COFINANCIADO FITE 2020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</si>
  <si>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</si>
  <si>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</si>
  <si>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</si>
  <si>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</si>
  <si>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</si>
  <si>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</si>
  <si>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</si>
  <si>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</si>
  <si>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</si>
  <si>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</si>
  <si>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</si>
  <si>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</si>
  <si>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EQUIPAMIENTOS DIVERSOS PARA LAS UNIDADES DE LA PRESIDENCIA D</t>
  </si>
  <si>
    <t>EL GOBIERNO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</si>
  <si>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</si>
  <si>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</si>
  <si>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</si>
  <si>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</si>
  <si>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</si>
  <si>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</si>
  <si>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</si>
  <si>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</si>
  <si>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</si>
  <si>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</si>
  <si>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</si>
  <si>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</si>
  <si>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</si>
  <si>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ACONDICIONAMIENTO  Y EQUIPAMIENTO DE COMISARIAS DE POLICIA A</t>
  </si>
  <si>
    <t>DSCRITAS A LA C. AUTONOMA</t>
  </si>
  <si>
    <t>2006/003738</t>
  </si>
  <si>
    <t>DEC. MURAL I.  SANTIAGO MONTALBÁN (TERUEL)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</si>
  <si>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</si>
  <si>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</si>
  <si>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</si>
  <si>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</si>
  <si>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</si>
  <si>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</si>
  <si>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2008/000225</t>
  </si>
  <si>
    <t>ADQUISICIÓN DE MOBILIARIO Y EQUIPOS INFORMATICOS PARA EL DEP</t>
  </si>
  <si>
    <t>ARTAMENTO</t>
  </si>
  <si>
    <t>2008/000227</t>
  </si>
  <si>
    <t>ADQUISICIÓN DE DOS VEHICULOS PARA EL DEPARTAMENTO DE PRESIDE</t>
  </si>
  <si>
    <t>NCIA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</si>
  <si>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</si>
  <si>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</si>
  <si>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</si>
  <si>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</si>
  <si>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</si>
  <si>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</si>
  <si>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</si>
  <si>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</si>
  <si>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2010/000036</t>
  </si>
  <si>
    <t>PORTADA DE SANTA MARIA DE UNCASTILLO</t>
  </si>
  <si>
    <t>2011/000023</t>
  </si>
  <si>
    <t>ACTUACIONES INVERSIONES EN MATERIA PROTECCION CIVIL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</si>
  <si>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</si>
  <si>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</si>
  <si>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</si>
  <si>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</si>
  <si>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</si>
  <si>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CARTOGRAFÍA COMARCAL Y APLICACIÓN TURISMO PARA ACCESO TELEFÓ</t>
  </si>
  <si>
    <t>NICO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</si>
  <si>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</si>
  <si>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</si>
  <si>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</si>
  <si>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</si>
  <si>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</si>
  <si>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</si>
  <si>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</si>
  <si>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</si>
  <si>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</si>
  <si>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</si>
  <si>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</si>
  <si>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</si>
  <si>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</si>
  <si>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</si>
  <si>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</si>
  <si>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</si>
  <si>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</si>
  <si>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</si>
  <si>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</si>
  <si>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</si>
  <si>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</si>
  <si>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MOBILIARIO Y ENSERES PARA SERVICIO DE RELACIONES INSTITUCION</t>
  </si>
  <si>
    <t>ALES</t>
  </si>
  <si>
    <t>2020/000219</t>
  </si>
  <si>
    <t>APLICACIONES INFORMÁTICAS RELACIONES INSTITUCIONALES</t>
  </si>
  <si>
    <t>2021/000019</t>
  </si>
  <si>
    <t>OBRAS Y EQUIPAMIENTO</t>
  </si>
  <si>
    <t>2021/000111</t>
  </si>
  <si>
    <t>OBRAS DE REFORMA DE LA COMISARÍA UNIDAD POLICÍA NACIONAL ADS</t>
  </si>
  <si>
    <t>CRITA EN TERUEL</t>
  </si>
  <si>
    <t>2021/000118</t>
  </si>
  <si>
    <t>BASE AERÓDROMO DE VILLANUEVA DE GÁLLEGO PARA ATENCIÓN EMERGE</t>
  </si>
  <si>
    <t>NCIAS SANITARIAS</t>
  </si>
  <si>
    <t>2021/000134</t>
  </si>
  <si>
    <t>VEHÍCULOS</t>
  </si>
  <si>
    <t>2021/000148</t>
  </si>
  <si>
    <t>COMUNIDADES ARAGONESAS EN EL EXTERIOR</t>
  </si>
  <si>
    <t>2021/000234</t>
  </si>
  <si>
    <t>OBRAS DE MANTENIMIENTO DE EDIFICIOS DEL DEPARTAMENTO DE PRES</t>
  </si>
  <si>
    <t>IDENCIA Y RR.II.</t>
  </si>
  <si>
    <t>2022/000062</t>
  </si>
  <si>
    <t>APLICACIÓN INFORMÁTICA PARA JUEGOS DEPORTIVOS EN EDAD ESCOLA</t>
  </si>
  <si>
    <t>R</t>
  </si>
  <si>
    <t>2022/000318</t>
  </si>
  <si>
    <t>APLICACIONES INFORMÁTICAS EN MATERIA DE JUEGO</t>
  </si>
  <si>
    <t>2023/000060</t>
  </si>
  <si>
    <t>IGLESIA YEBRA DE BASA</t>
  </si>
  <si>
    <t>2023/000110</t>
  </si>
  <si>
    <t>CENTRO INTEGRADO DE COORDINACIÓN DE EMERGENCIAS DE ARAGÓN (C</t>
  </si>
  <si>
    <t>ICEA)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</si>
  <si>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</si>
  <si>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</si>
  <si>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</si>
  <si>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</si>
  <si>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</si>
  <si>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ADQUISICIÓN DE MOBILIARIO,EQUIPOS INFORMATICOS, ETC. PARA LO</t>
  </si>
  <si>
    <t>S SERVICIOS DE INTERIOR</t>
  </si>
  <si>
    <t>2023/000367</t>
  </si>
  <si>
    <t>ENCARGO DE EJECUCION AST</t>
  </si>
  <si>
    <t>2006/000196</t>
  </si>
  <si>
    <t>OBRAS DE MANTENIMIENTO DE INMUEBLES ADSCRITOS AL DEPARTAMENT</t>
  </si>
  <si>
    <t>O DE HACIENDA Y ADMINISTRACIÓN PÚBLICA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</si>
  <si>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</si>
  <si>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</si>
  <si>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</si>
  <si>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</si>
  <si>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</si>
  <si>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</si>
  <si>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</si>
  <si>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CONVENIO DGA-FÁBRICA DE MONEDA Y TIMBRE PARA IMPLANTACIÓN CE</t>
  </si>
  <si>
    <t>RTIF. FIRMA DIGITAL</t>
  </si>
  <si>
    <t>2006/002599</t>
  </si>
  <si>
    <t>PLAN DE FORMACION CONTINUA EN LA ADMINISTRACIÓN  DE LA C.AUT</t>
  </si>
  <si>
    <t>ONOMA  ARAGON</t>
  </si>
  <si>
    <t>2007/000276</t>
  </si>
  <si>
    <t>ACTUACIONES EN EDIFICIOS EN ZARAGOZA</t>
  </si>
  <si>
    <t>2009/001155</t>
  </si>
  <si>
    <t>EXTENCION DE LA TELEVISION DIGITAL TERRESTRE (TDT) ESTATAL</t>
  </si>
  <si>
    <t>2011/000083</t>
  </si>
  <si>
    <t>EQUIPOS INFORMÁTICOS</t>
  </si>
  <si>
    <t>2012/000004</t>
  </si>
  <si>
    <t>SISTEMA DE GESTIÓN DE RECURSOS HUMANOS DEL GOBIERNO DE ARAGÓ</t>
  </si>
  <si>
    <t>N.</t>
  </si>
  <si>
    <t>2013/000277</t>
  </si>
  <si>
    <t>ADQUISICIÓN VEHÍCULOS PARA EL POOL DE LA ADMINISTRACIÓN DE L</t>
  </si>
  <si>
    <t>A CAA</t>
  </si>
  <si>
    <t>2013/000307</t>
  </si>
  <si>
    <t>PROYECTO EXTENSION BANDA ANCHA ULTRARRAPIDA EN ARAGON</t>
  </si>
  <si>
    <t>2014/000017</t>
  </si>
  <si>
    <t>APLICACIONES INFORMATICAS</t>
  </si>
  <si>
    <t>2016/000329</t>
  </si>
  <si>
    <t>PORTAL GOBIERNO DE ARAGÓN</t>
  </si>
  <si>
    <t>2017/000088</t>
  </si>
  <si>
    <t>ADAPTACIÓN APLICACIONES INFORMÁTICAS</t>
  </si>
  <si>
    <t>2017/000251</t>
  </si>
  <si>
    <t>DERRIBO DEL ANTIGÜO CENTRO "BUEN PASTOR"DE MENORES DEL BUEN</t>
  </si>
  <si>
    <t>PASTOR EN ZARAGOZA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</si>
  <si>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</si>
  <si>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</si>
  <si>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</si>
  <si>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</si>
  <si>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</si>
  <si>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</si>
  <si>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</si>
  <si>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</si>
  <si>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</si>
  <si>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</si>
  <si>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</si>
  <si>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</si>
  <si>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</si>
  <si>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</si>
  <si>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</si>
  <si>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</si>
  <si>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OBRAS DE REHABILITACIÓN DEL EDIFICIO "CENTRO ARAGONÉS" EN BA</t>
  </si>
  <si>
    <t>RCELONA</t>
  </si>
  <si>
    <t>2023/000149</t>
  </si>
  <si>
    <t>DESARROLLO APLICACIONES INFORMÁTICAS</t>
  </si>
  <si>
    <t>2024/000132</t>
  </si>
  <si>
    <t>NAVE A CONSTRUIR POR MONTEPINO EN EL PARQUE TECNOLÓGICO DEL</t>
  </si>
  <si>
    <t>RECICLADO</t>
  </si>
  <si>
    <t>2006/001217</t>
  </si>
  <si>
    <t>MARQUESINAS</t>
  </si>
  <si>
    <t>2006/003093</t>
  </si>
  <si>
    <t>EQUIPOS PARA PROCESOS DE INFORMACIÓN</t>
  </si>
  <si>
    <t>2009/000423</t>
  </si>
  <si>
    <t>DESARROLLO DEL SISTEMA DE INFORMACION URBANISTICA</t>
  </si>
  <si>
    <t>2012/000318</t>
  </si>
  <si>
    <t>SUMINISTRO MATERIAL FUNDENTE CON DESCARGA EN SILOS Y TRANSPO</t>
  </si>
  <si>
    <t>RTE EN CISTERNA</t>
  </si>
  <si>
    <t>2013/000144</t>
  </si>
  <si>
    <t>FORMULACION,ELABORACION Y FINANCIACION DE DELIMITACIONES DE</t>
  </si>
  <si>
    <t>SUELO URBANO</t>
  </si>
  <si>
    <t>2013/000183</t>
  </si>
  <si>
    <t>ACONDICIONAMIENTO BÁSCULAS</t>
  </si>
  <si>
    <t>2013/000329</t>
  </si>
  <si>
    <t>SUMINISTRO COMBUSTIBLE MAQUINARA</t>
  </si>
  <si>
    <t>2014/000403</t>
  </si>
  <si>
    <t>SUMINISTRO DE EMULSIONES BITUMINOSAS EN LAS CTRAS. AUTONOMIC</t>
  </si>
  <si>
    <t>AS DE Z, HU Y TE</t>
  </si>
  <si>
    <t>2015/000008</t>
  </si>
  <si>
    <t>LIQUIDACIONES Y REVISIONES DE PRECIOS</t>
  </si>
  <si>
    <t>2015/000022</t>
  </si>
  <si>
    <t>CONTROL DEL EJERCICIO DE LAS FACULTADES RELATIVAS AL USO Y E</t>
  </si>
  <si>
    <t>DIFICACION DEL SUELO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</si>
  <si>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</si>
  <si>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</si>
  <si>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</si>
  <si>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</si>
  <si>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</si>
  <si>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</si>
  <si>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</si>
  <si>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ELABORACIÓN Y FINANCIACIÓN DE PLANES GENERALES DE ORDENCIÓN</t>
  </si>
  <si>
    <t>URBANA SIMPLIFICADOS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</si>
  <si>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</si>
  <si>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</si>
  <si>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</si>
  <si>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</si>
  <si>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</si>
  <si>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</si>
  <si>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</si>
  <si>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</si>
  <si>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</si>
  <si>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MEJORA DE LA CRTRA. A-1205 DE JACA A LA PEÑA.TRAMO:FIN TRAVE</t>
  </si>
  <si>
    <t>SÍA LA PEÑA-INT.A-132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</si>
  <si>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</si>
  <si>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</si>
  <si>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</si>
  <si>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</si>
  <si>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</si>
  <si>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</si>
  <si>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</si>
  <si>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</si>
  <si>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</si>
  <si>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</si>
  <si>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</si>
  <si>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</si>
  <si>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</si>
  <si>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</si>
  <si>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2018/000335</t>
  </si>
  <si>
    <t>EQUIPAMIENTO Y APLICACIONES INFORMÁTICAS D.G.MOVILIDAD E INF</t>
  </si>
  <si>
    <t>RAESTRUCTURAS</t>
  </si>
  <si>
    <t>2020/000084</t>
  </si>
  <si>
    <t>PLAN EXTRAORDINARIO DE INVERSIONES EN LA RED AUTONÓMICA DE C</t>
  </si>
  <si>
    <t>ARRETERAS</t>
  </si>
  <si>
    <t>2020/000278</t>
  </si>
  <si>
    <t>ACONDICIONAMIENTO HIJAR LA PUEBLA DE HIJAR</t>
  </si>
  <si>
    <t>2020/000280</t>
  </si>
  <si>
    <t>MEMORIA DE LA SEGURIDAD VIAL EN LA CRTRA. A-2506-TRAMO CUBEL</t>
  </si>
  <si>
    <t>-MONERDE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</si>
  <si>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</si>
  <si>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</si>
  <si>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</si>
  <si>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</si>
  <si>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</si>
  <si>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</si>
  <si>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</si>
  <si>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REFUERZO Y ENSANCHE DE LA A-1604 DE LANAVE A BOLTAÑA POR LA</t>
  </si>
  <si>
    <t>GUARGUERA PK 1+300 AL 13020</t>
  </si>
  <si>
    <t>2021/000096</t>
  </si>
  <si>
    <t>ARRENDAMIENTO FINANCIERO VEHÍCULOS Y MAQUINARIA DE LA D.GRAL</t>
  </si>
  <si>
    <t>. DE CARRETERAS 2022-2026</t>
  </si>
  <si>
    <t>2021/000130</t>
  </si>
  <si>
    <t>SERVICIOS DE ASISTENCIA A LA VIALIDAD INVERNAL PARA EL PERIO</t>
  </si>
  <si>
    <t>DO 2021-2026</t>
  </si>
  <si>
    <t>2021/000217</t>
  </si>
  <si>
    <t>MEJORA DE LA A-2520 DE A-23 LA PUEBLA DE VALVERDE-JAVALAMBRE</t>
  </si>
  <si>
    <t>.TRAMO:LA PUEBLA-ESTACIÓN JAVALAMBRE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</si>
  <si>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</si>
  <si>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</si>
  <si>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</si>
  <si>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</si>
  <si>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</si>
  <si>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</si>
  <si>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</si>
  <si>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</si>
  <si>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</si>
  <si>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</si>
  <si>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NUEVOS DESARROLLOS DE INFORMACION URBANISTICA Y TRAMITACION</t>
  </si>
  <si>
    <t>TELEMATICA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</si>
  <si>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</si>
  <si>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</si>
  <si>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</si>
  <si>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</si>
  <si>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</si>
  <si>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ESTUDIO INFORMATIVO DE LA VARIANTE OESTE DE EPILA CONEXIÓN A</t>
  </si>
  <si>
    <t>-122 CON A-1305</t>
  </si>
  <si>
    <t>2022/000317</t>
  </si>
  <si>
    <t>REFUERZO Y ENSANCHE DE LA A-1508 DE CALAMOCHA A VIVEL DEL RÍ</t>
  </si>
  <si>
    <t>O MARTÍN, PK 1+550 A 10+106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</si>
  <si>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</si>
  <si>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</si>
  <si>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</si>
  <si>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</si>
  <si>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</si>
  <si>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</si>
  <si>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</si>
  <si>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2023/000214</t>
  </si>
  <si>
    <t>2023/000216</t>
  </si>
  <si>
    <t>2023/000334</t>
  </si>
  <si>
    <t>OPTIMIZACIÓN TRÁFICO VEHICULOS EN LAS PLATAFORMAS LOGÍSTICAS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</si>
  <si>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</si>
  <si>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</si>
  <si>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</si>
  <si>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</si>
  <si>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</si>
  <si>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</si>
  <si>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</si>
  <si>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</si>
  <si>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</si>
  <si>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</si>
  <si>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</si>
  <si>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AMPLIACION DE ESTRUCTURA ANTIALUDES EN CARRETERA DE ACCESO A</t>
  </si>
  <si>
    <t>L BALNEARIO DE PANTICOSA</t>
  </si>
  <si>
    <t>2024/000123</t>
  </si>
  <si>
    <t>REDACCION DE PROYECTOS Y ASISTENCIAS TECNICAS PARA LA DGC 20</t>
  </si>
  <si>
    <t>24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</si>
  <si>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</si>
  <si>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</si>
  <si>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</si>
  <si>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</si>
  <si>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</si>
  <si>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</si>
  <si>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</si>
  <si>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EQUIPAMIENTO CENTROS PROTEC. VEGETAL Y SEMILLAS Y PLANTAS DE</t>
  </si>
  <si>
    <t xml:space="preserve"> VIVERO</t>
  </si>
  <si>
    <t>2006/000551</t>
  </si>
  <si>
    <t>CALIDAD SEMILLAS Y PLANTAS</t>
  </si>
  <si>
    <t>2006/000717</t>
  </si>
  <si>
    <t>PROGRAMA CONTROL Y VIGILANCIA ENCEFALOPATIAS ESPONGIFORMES T</t>
  </si>
  <si>
    <t>RANSMISIBLES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</si>
  <si>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</si>
  <si>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</si>
  <si>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</si>
  <si>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</si>
  <si>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</si>
  <si>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DESARROLLO E INTEGRACION DE PROGRAMAS DE IDENTIFICACION GANA</t>
  </si>
  <si>
    <t>DERA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</si>
  <si>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</si>
  <si>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</si>
  <si>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</si>
  <si>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</si>
  <si>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</si>
  <si>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</si>
  <si>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</si>
  <si>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DESARROLLOS INFORMATICOS GESTION Y CONTROL DPTO. AGRICULTURA</t>
  </si>
  <si>
    <t>, G. Y M.A.</t>
  </si>
  <si>
    <t>2007/000135</t>
  </si>
  <si>
    <t>MEDIDAS CERTIFICACION CUENTA FEOGA-FEAGA-FEADER ISO</t>
  </si>
  <si>
    <t>2007/000137</t>
  </si>
  <si>
    <t>PREVENCION DE RIESGOS LABORALES</t>
  </si>
  <si>
    <t>2009/001015</t>
  </si>
  <si>
    <t>MANTENIMIENTO Y MEJORA SISTEMA INFORMATICO INTEGRADO GESTION</t>
  </si>
  <si>
    <t xml:space="preserve"> - CONTROL PAC</t>
  </si>
  <si>
    <t>2009/001422</t>
  </si>
  <si>
    <t>LLEVANZA SISTEMA INTEGRADO DE GESTION Y DECLARACION DE PARCE</t>
  </si>
  <si>
    <t>LAS DE LA PAC</t>
  </si>
  <si>
    <t>2013/000320</t>
  </si>
  <si>
    <t>C.P. DE EL POYO DEL CID (TERUEL)</t>
  </si>
  <si>
    <t>2013/000321</t>
  </si>
  <si>
    <t>C.P. DE CELLA (TERUEL)</t>
  </si>
  <si>
    <t>2016/000190</t>
  </si>
  <si>
    <t>AMORTIZACION E INTERESES OBRAS DE MODERNIZACION DE REGADIOS</t>
  </si>
  <si>
    <t>2016/000192</t>
  </si>
  <si>
    <t>CONCENTRACION PARCELARIA DEL REGADIO SECTOR V CANAL DEL FLUM</t>
  </si>
  <si>
    <t>EN EN ALMUNIENTE (HU)</t>
  </si>
  <si>
    <t>2016/000196</t>
  </si>
  <si>
    <t>CONCENTRACION PARCELARIA ZONA DE REGADIO DE TORRALBA DE ARAG</t>
  </si>
  <si>
    <t>ON (HUESCA)</t>
  </si>
  <si>
    <t>2017/000402</t>
  </si>
  <si>
    <t>TRABAJOS CONCENTRACIÓN PARCELARIA ZONA DE BAÑÓN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</si>
  <si>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</si>
  <si>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</si>
  <si>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</si>
  <si>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</si>
  <si>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</si>
  <si>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</si>
  <si>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</si>
  <si>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</si>
  <si>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</si>
  <si>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</si>
  <si>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</si>
  <si>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</si>
  <si>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</si>
  <si>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</si>
  <si>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</si>
  <si>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VACIADO EMERGENCIA PRESAS VILLARROYA DE LA SIERRA Y VALCABRE</t>
  </si>
  <si>
    <t>RA</t>
  </si>
  <si>
    <t>2021/000286</t>
  </si>
  <si>
    <t>OBRAS EN AZUDES MONTÓN Y VILLAFELICHE</t>
  </si>
  <si>
    <t>2022/000092</t>
  </si>
  <si>
    <t>REDACCION DE PROYECTOS DE OBRAS DE CONCENTRACION PARCELARIA</t>
  </si>
  <si>
    <t>Y OTROS DOC. TECNICOS</t>
  </si>
  <si>
    <t>2023/000079</t>
  </si>
  <si>
    <t>ADQUISICIÓN SILO ÉPILA</t>
  </si>
  <si>
    <t>2023/000094</t>
  </si>
  <si>
    <t>TRABAJOS DE CONCENTRACIÓN PARCELARIA SUBPERIMETRO REGADIO SA</t>
  </si>
  <si>
    <t>MPER CALANDA</t>
  </si>
  <si>
    <t>2023/000095</t>
  </si>
  <si>
    <t>TRABAJOS DE CONCENTRACIÓN PARCELARIA VARIAS ZONAS PROV. TERU</t>
  </si>
  <si>
    <t>EL</t>
  </si>
  <si>
    <t>2023/000096</t>
  </si>
  <si>
    <t>PROYECTO DE MEJORA DE CAMINO RAÑÍN-NAVARRI (HUESCA)</t>
  </si>
  <si>
    <t>2023/000097</t>
  </si>
  <si>
    <t>OBRAS DE LA CONCENTRACIÓN PARCELARIA DE LA ZONA DE ALBERO BA</t>
  </si>
  <si>
    <t>JO (HUESCA)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</si>
  <si>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</si>
  <si>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</si>
  <si>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</si>
  <si>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</si>
  <si>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</si>
  <si>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</si>
  <si>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</si>
  <si>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</si>
  <si>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</si>
  <si>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</si>
  <si>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</si>
  <si>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MEJORAS EQUIPAMIENTO CENTRO DE SANIDAD Y CERTIFICACIÓN VEGET</t>
  </si>
  <si>
    <t>AL</t>
  </si>
  <si>
    <t>2024/000002</t>
  </si>
  <si>
    <t>2024/000085</t>
  </si>
  <si>
    <t>GESTION Y SEGUIMIENTO DEL PROGRAMA DE DESARROLLO RURAL 2007/</t>
  </si>
  <si>
    <t>2013</t>
  </si>
  <si>
    <t>2006/000167</t>
  </si>
  <si>
    <t>ADMINISTRACION ELECTRONICA. SISTEMA DE GESTION DE PROCEDIMIE</t>
  </si>
  <si>
    <t>NTOS</t>
  </si>
  <si>
    <t>2006/000193</t>
  </si>
  <si>
    <t>ACCIONES DE POLICIA INDUSTRIAL Y METROL., MEJORA SEGURIDAD,</t>
  </si>
  <si>
    <t>NORMATIVA TÉCNICA Y DESARROLLO LEGIS.</t>
  </si>
  <si>
    <t>2006/000313</t>
  </si>
  <si>
    <t>ESTUDIOS ESTRATEGICOS SECTOR COMERCIO Y PLAN EQUIPAMIENTO</t>
  </si>
  <si>
    <t>2006/001297</t>
  </si>
  <si>
    <t>OBRAS DE MANTENIMIENTO DE EDIFICIOS ADSCRITOS A LA DIRECCION</t>
  </si>
  <si>
    <t xml:space="preserve"> GENERAL DE TRABAJO</t>
  </si>
  <si>
    <t>2008/000226</t>
  </si>
  <si>
    <t>ESTUDIOS, INFORMES Y ASISTENCIAS TECNICAS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</si>
  <si>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</si>
  <si>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</si>
  <si>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</si>
  <si>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</si>
  <si>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</si>
  <si>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</si>
  <si>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</si>
  <si>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INVERS. PARA MEJORA DE LOS SERVICIOS Y DEL ENTORNO EMPRESARI</t>
  </si>
  <si>
    <t>AL E INDUSTRIAL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</si>
  <si>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</si>
  <si>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</si>
  <si>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</si>
  <si>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</si>
  <si>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</si>
  <si>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</si>
  <si>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</si>
  <si>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</si>
  <si>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</si>
  <si>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</si>
  <si>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</si>
  <si>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</si>
  <si>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</si>
  <si>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</si>
  <si>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</si>
  <si>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</si>
  <si>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</si>
  <si>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</si>
  <si>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</si>
  <si>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INVERSION EN MEJORA Y EQUIPAMIENTO DE DEPENDENCIAS ADMINISTR</t>
  </si>
  <si>
    <t>ATIVAS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</si>
  <si>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</si>
  <si>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</si>
  <si>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</si>
  <si>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</si>
  <si>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</si>
  <si>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</si>
  <si>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</si>
  <si>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</si>
  <si>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2006/002016</t>
  </si>
  <si>
    <t>OTRAS ACTUACIONES EN INFRAESTRUCTURAS DE EDUCACIÓN INFANTIL</t>
  </si>
  <si>
    <t>Y PRIMARIA DE LA PROVINCIA DE HUESCA</t>
  </si>
  <si>
    <t>2006/002026</t>
  </si>
  <si>
    <t>OTRAS INVERSIONES EN INFRAESTRUCTURAS DE EDUCACIÓN SECUNDARI</t>
  </si>
  <si>
    <t>A EN LA PROVINCIA DE HUESCA</t>
  </si>
  <si>
    <t>2006/002029</t>
  </si>
  <si>
    <t>OTRAS INVERSIONES EN INFRAESTRUCTURAS DE EDUCACIÓN INFANTIL</t>
  </si>
  <si>
    <t>Y PRIMARIA EN LA PROVINCIA DE ZARAGOZA</t>
  </si>
  <si>
    <t>2006/002104</t>
  </si>
  <si>
    <t>Y PRIMARIA DE LA PROVINCIA DE TERUEL</t>
  </si>
  <si>
    <t>2006/002210</t>
  </si>
  <si>
    <t>OTRAS ACTUACIONES DE SERVICIOS GENERALES DE GESTIÓN CENTRALI</t>
  </si>
  <si>
    <t>ZADA</t>
  </si>
  <si>
    <t>2006/002269</t>
  </si>
  <si>
    <t>EQUIPAMIENTO DE CENTROS DE EDUCACIÓN INFANTIL Y PRIMARIA DE</t>
  </si>
  <si>
    <t>LA PROVINCIA DE ZARAGOZA</t>
  </si>
  <si>
    <t>2007/000383</t>
  </si>
  <si>
    <t>EQUIPAMIENTO ADMINISTRATIVO PARA SERVICIOS CENTRALES Y SERVI</t>
  </si>
  <si>
    <t>CIOS PROVINCIALES</t>
  </si>
  <si>
    <t>2009/000467</t>
  </si>
  <si>
    <t>AMPLIACIÓN C.P. "RAMÓN Y CAJAL" DE LA LA JOYOSA (ZARAGOZA)</t>
  </si>
  <si>
    <t>2010/000500</t>
  </si>
  <si>
    <t>2010/000604</t>
  </si>
  <si>
    <t>CONSTRUCVCION DE UN COLEGIO CEIP 9+18 EN BARRIO MIRALBUENO I</t>
  </si>
  <si>
    <t>I</t>
  </si>
  <si>
    <t>2012/000156</t>
  </si>
  <si>
    <t>AMPLIACIÓN C.P. "GIL TARÍN" DE LA MUELA (ZARAGOZA)</t>
  </si>
  <si>
    <t>2014/000025</t>
  </si>
  <si>
    <t>CEIP ZARAGOZA  SUR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</si>
  <si>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</si>
  <si>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</si>
  <si>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</si>
  <si>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</si>
  <si>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</si>
  <si>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</si>
  <si>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</si>
  <si>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</si>
  <si>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</si>
  <si>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</si>
  <si>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</si>
  <si>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</si>
  <si>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</si>
  <si>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</si>
  <si>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</si>
  <si>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</si>
  <si>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</si>
  <si>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</si>
  <si>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2016/000362</t>
  </si>
  <si>
    <t>ZARAGOZA-IES DE CUARTE DE HUERVA</t>
  </si>
  <si>
    <t>2017/000179</t>
  </si>
  <si>
    <t>ADECUACIÓN GUARDERIAS Y E. INFANTILES TITULARIDAD GA A NORMA</t>
  </si>
  <si>
    <t>TIVA VIGENTE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</si>
  <si>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</si>
  <si>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</si>
  <si>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</si>
  <si>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</si>
  <si>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</si>
  <si>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</si>
  <si>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2019/000134</t>
  </si>
  <si>
    <t>ZARAGOZA - CPI ANA MARIA NAVALES (ARCOSUR II)</t>
  </si>
  <si>
    <t>2021/000301</t>
  </si>
  <si>
    <t>MRR 19.1 DOTACIÓN DISPOSITIVOS MÓVILES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</si>
  <si>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</si>
  <si>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</si>
  <si>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</si>
  <si>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</si>
  <si>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</si>
  <si>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</si>
  <si>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</si>
  <si>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</si>
  <si>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</si>
  <si>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</si>
  <si>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</si>
  <si>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2023/000359</t>
  </si>
  <si>
    <t>2024/000058</t>
  </si>
  <si>
    <t>EDICIFICIO COLEGIO DE OLBA (TE)</t>
  </si>
  <si>
    <t>2024/000128</t>
  </si>
  <si>
    <t>MONZON (HU) - IES MONZON II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</si>
  <si>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</si>
  <si>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</si>
  <si>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</si>
  <si>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</si>
  <si>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</si>
  <si>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</si>
  <si>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</si>
  <si>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APLICACIONES INFORMATICAS DEPARTAMENTO CIUDADANIA Y DERECHOS</t>
  </si>
  <si>
    <t xml:space="preserve"> SOCIALES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</si>
  <si>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</si>
  <si>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</si>
  <si>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</si>
  <si>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</si>
  <si>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</si>
  <si>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</si>
  <si>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</si>
  <si>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</si>
  <si>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</si>
  <si>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</si>
  <si>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2008/000683</t>
  </si>
  <si>
    <t>2009/000148</t>
  </si>
  <si>
    <t>ADQUISICION Y REPOSICION DE EQUIPAMIENTOS DE CENTROS</t>
  </si>
  <si>
    <t>2009/000783</t>
  </si>
  <si>
    <t>MODERNIZACION Y CONSOLIDACION DE LA INFRAESTRURA DE JUSTICIA</t>
  </si>
  <si>
    <t>2010/000286</t>
  </si>
  <si>
    <t>CARTOGRAFIA ESCALA 1/5000 CON MODELO DATOS BASE TOPOGRAFICA</t>
  </si>
  <si>
    <t>ARMONIZADA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</si>
  <si>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</si>
  <si>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</si>
  <si>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</si>
  <si>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</si>
  <si>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</si>
  <si>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</si>
  <si>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</si>
  <si>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</si>
  <si>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</si>
  <si>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</si>
  <si>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</si>
  <si>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</si>
  <si>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</si>
  <si>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</si>
  <si>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</si>
  <si>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</si>
  <si>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</si>
  <si>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</si>
  <si>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</si>
  <si>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</si>
  <si>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2021/000138</t>
  </si>
  <si>
    <t>EQUIPAMIENTO "PROYECTO 0". MECANISMO PARA LA RECUPERACIÓN Y</t>
  </si>
  <si>
    <t>RESILIENCIA</t>
  </si>
  <si>
    <t>2021/000139</t>
  </si>
  <si>
    <t>APLICACIONES "PROYECTO 0". MECANISMO PARA LA RECUPERACIÓN Y</t>
  </si>
  <si>
    <t>RESILENCIA</t>
  </si>
  <si>
    <t>2023/000080</t>
  </si>
  <si>
    <t>OBRAS DE REFORMA DEL PALACIO DE LOS LUNA DE ZARAGOZA. SEDE D</t>
  </si>
  <si>
    <t>EL TSJA Y FS</t>
  </si>
  <si>
    <t>2023/000296</t>
  </si>
  <si>
    <t>CAP. VI SGT</t>
  </si>
  <si>
    <t>2023/000302</t>
  </si>
  <si>
    <t>VEHÍCULO DEPARTAMENTO</t>
  </si>
  <si>
    <t>2006/000103</t>
  </si>
  <si>
    <t>PRESTACION SERVIOS AEREOS EXTINCION INCENDIOS FORESTALES CAM</t>
  </si>
  <si>
    <t>PAÑAS 2012-2015</t>
  </si>
  <si>
    <t>2006/000361</t>
  </si>
  <si>
    <t>REC PATRIMONIAL EN TERRITORIO FINES TURISTIC.ILUMINACIONES Y</t>
  </si>
  <si>
    <t xml:space="preserve"> SEÑALIZACIONES TURÍSTICAS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</si>
  <si>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</si>
  <si>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</si>
  <si>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</si>
  <si>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</si>
  <si>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</si>
  <si>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</si>
  <si>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</si>
  <si>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</si>
  <si>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</si>
  <si>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ESTUDIOS, PROYECTOS E INFORMES TÉCNICOS RELACIONADOS CON EL</t>
  </si>
  <si>
    <t>SECTOR TURISMO</t>
  </si>
  <si>
    <t>2008/000048</t>
  </si>
  <si>
    <t>RED DE EVALUACIÓN FITOSANITARIA EN LAS MASAS FORESTALES DE A</t>
  </si>
  <si>
    <t>RAGON</t>
  </si>
  <si>
    <t>2012/000232</t>
  </si>
  <si>
    <t>MANT Y AMPLIACION CERTIFICACION FORESTAL REGIONAL EN LA C.A.</t>
  </si>
  <si>
    <t xml:space="preserve"> ARAGÓN AÑO EN CURSO</t>
  </si>
  <si>
    <t>2014/000270</t>
  </si>
  <si>
    <t>RB94074 COORDINACIÓN EN MATERIA DE SEGURIDAD Y SALUD DE OBRA</t>
  </si>
  <si>
    <t>S Y SERVICIOS EN EL PN DE ORDESA</t>
  </si>
  <si>
    <t>2016/000076</t>
  </si>
  <si>
    <t>TRATAMIENTOS SELVÍCOLAS Y CULTURALES EN MUP</t>
  </si>
  <si>
    <t>2016/000079</t>
  </si>
  <si>
    <t>FONDO DE MEJORAS MONTES PROPIOS</t>
  </si>
  <si>
    <t>2016/000404</t>
  </si>
  <si>
    <t>ACTUACIONES DE DESCONTAMINACION DE LOS ESPACIOS CONTAMINADOS</t>
  </si>
  <si>
    <t xml:space="preserve"> POR HCH EN SABIÑANIGO (HUESCA)</t>
  </si>
  <si>
    <t>2017/000252</t>
  </si>
  <si>
    <t>ADQUISICION DE INSTRUMENTAL PARA EL CONTROL DE LA CALIDAD DE</t>
  </si>
  <si>
    <t>L AIRE</t>
  </si>
  <si>
    <t>2018/000033</t>
  </si>
  <si>
    <t>COORDINACIÓN Y PLANIFICACIÓN FORESTAL</t>
  </si>
  <si>
    <t>2018/000045</t>
  </si>
  <si>
    <t>CREACIÓN Y MANTENIMIENTO DE CAMINOS PARA PREVENCIÓN DE INCEN</t>
  </si>
  <si>
    <t>DIOS</t>
  </si>
  <si>
    <t>2018/000051</t>
  </si>
  <si>
    <t>RESTAURACIÓN DE DAÑOS POR INCENDIOS Y OTRAS CATÁSTROFES</t>
  </si>
  <si>
    <t>2018/000052</t>
  </si>
  <si>
    <t>REPOBLACIONES</t>
  </si>
  <si>
    <t>2018/000068</t>
  </si>
  <si>
    <t>ACTUACIONES PRUG 17 ESPACIOS NATURALES PROTEGIDOS</t>
  </si>
  <si>
    <t>2018/000070</t>
  </si>
  <si>
    <t>PLAN GESTIÓN ORDINARIA PN ORDESA Y MONTE PERDIDO</t>
  </si>
  <si>
    <t>2019/000084</t>
  </si>
  <si>
    <t>MATERIAL DIVERSO PARA EL SERVICIO PROVINCIAL DE ZARAGOZA DEL</t>
  </si>
  <si>
    <t xml:space="preserve"> DPTO. DESARROLLO RURAL Y SOSTENIBILIDAD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</si>
  <si>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</si>
  <si>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</si>
  <si>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</si>
  <si>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</si>
  <si>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</si>
  <si>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</si>
  <si>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</si>
  <si>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</si>
  <si>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</si>
  <si>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CONSTRUCCIÓN BASE ATENCIÓN CONJUNTA EMERGENCIAS SANITARIAS Y</t>
  </si>
  <si>
    <t xml:space="preserve"> DE INCENDIOS FORESTALES</t>
  </si>
  <si>
    <t>2021/000271</t>
  </si>
  <si>
    <t>CONSERVACIÓN DE LA BIODIVERSIDAD EN EL MECANISMO DE RECUPERA</t>
  </si>
  <si>
    <t>CIÓN Y RESILIENCIA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</si>
  <si>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</si>
  <si>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</si>
  <si>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</si>
  <si>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</si>
  <si>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</si>
  <si>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</si>
  <si>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</si>
  <si>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CREACIÓN DE UNA HERRAMIENTA DE GESTIÓN Y PLANIFICACIÓN DE LO</t>
  </si>
  <si>
    <t>S INCENDIOS FORESTALES EN ARAGÓN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</si>
  <si>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</si>
  <si>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</si>
  <si>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</si>
  <si>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</si>
  <si>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</si>
  <si>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REDACCION PROYECTOS DE ORDENACION DE MONMTES GESTIONADOS POR</t>
  </si>
  <si>
    <t xml:space="preserve"> ARAGÓN</t>
  </si>
  <si>
    <t>2022/000107</t>
  </si>
  <si>
    <t>RESTAURACION MUP AFECTADOS POR INCENDIOS FORESTALES EN PROVI</t>
  </si>
  <si>
    <t>NCIA ZARAGOZA</t>
  </si>
  <si>
    <t>2022/000119</t>
  </si>
  <si>
    <t>RB24054 NUEVAS INFRAESTRUCTURAS RELACIONADAS CON LA MOVILIDA</t>
  </si>
  <si>
    <t>D EN LOS VALLES DE PINETA Y ESCUAÍN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</si>
  <si>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</si>
  <si>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</si>
  <si>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</si>
  <si>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</si>
  <si>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</si>
  <si>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</si>
  <si>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</si>
  <si>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BASE OPERACIONES PARA PREVENCION Y EXTINCION INCENDIOS FORES</t>
  </si>
  <si>
    <t>TALES CALAMOCHA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</si>
  <si>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</si>
  <si>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</si>
  <si>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</si>
  <si>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</si>
  <si>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</si>
  <si>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PLAN GESTIÓN ORDINARIA DEL PARQUE NACIONAL DE ORDESA Y MONTE</t>
  </si>
  <si>
    <t xml:space="preserve"> PERDIDO, PDR 2023-2027</t>
  </si>
  <si>
    <t>2022/000304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</si>
  <si>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</si>
  <si>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</si>
  <si>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</si>
  <si>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</si>
  <si>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</si>
  <si>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</si>
  <si>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</si>
  <si>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</si>
  <si>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</si>
  <si>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</si>
  <si>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</si>
  <si>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</si>
  <si>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2023/000118</t>
  </si>
  <si>
    <t>RESTAURACION ZONA AFECTADA POR INCENDIOS FORESTALES EN PRADI</t>
  </si>
  <si>
    <t>LLA DE EBRO</t>
  </si>
  <si>
    <t>2023/000125</t>
  </si>
  <si>
    <t>RECONSTRUCCION DE OBRAS DE DEFENSA HISTORICAS DEL MUP 406 LO</t>
  </si>
  <si>
    <t>S ARAÑONES -CANFRANC-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</si>
  <si>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</si>
  <si>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</si>
  <si>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</si>
  <si>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</si>
  <si>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</si>
  <si>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</si>
  <si>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</si>
  <si>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</si>
  <si>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</si>
  <si>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</si>
  <si>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</si>
  <si>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</si>
  <si>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</si>
  <si>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</si>
  <si>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</si>
  <si>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</si>
  <si>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</si>
  <si>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</si>
  <si>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</si>
  <si>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</si>
  <si>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</si>
  <si>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</si>
  <si>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</si>
  <si>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</si>
  <si>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</si>
  <si>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</si>
  <si>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</si>
  <si>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</si>
  <si>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</si>
  <si>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</si>
  <si>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</si>
  <si>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</si>
  <si>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</si>
  <si>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</si>
  <si>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</si>
  <si>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</si>
  <si>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</si>
  <si>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</si>
  <si>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</si>
  <si>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</si>
  <si>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</si>
  <si>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</si>
  <si>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</si>
  <si>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</si>
  <si>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</si>
  <si>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</si>
  <si>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</si>
  <si>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</si>
  <si>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</si>
  <si>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</si>
  <si>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</si>
  <si>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</si>
  <si>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</si>
  <si>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</si>
  <si>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</si>
  <si>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</si>
  <si>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</si>
  <si>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ACCIONES PREVENCIÓN, ADECUACIÓN Y REPARACIONES DAÑOS POR RIA</t>
  </si>
  <si>
    <t>DAS DEL EBRO</t>
  </si>
  <si>
    <t>2024/000027</t>
  </si>
  <si>
    <t>PROGRAMA REHABILITACIÓN PATRIMONIO PÚBLICO Y VIVIENDAS POR L</t>
  </si>
  <si>
    <t>AS ENTIDADES LOCALES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</si>
  <si>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</si>
  <si>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</si>
  <si>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</si>
  <si>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</si>
  <si>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</si>
  <si>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</si>
  <si>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</si>
  <si>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</si>
  <si>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2017/052004</t>
  </si>
  <si>
    <t>C.S. UTEBO (ZARAGOZA)</t>
  </si>
  <si>
    <t>2017/052007</t>
  </si>
  <si>
    <t>OBRAS CENTRO SALUD BARBASTRO (HUESCA)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</si>
  <si>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</si>
  <si>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</si>
  <si>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</si>
  <si>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</si>
  <si>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</si>
  <si>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</si>
  <si>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</si>
  <si>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</si>
  <si>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</si>
  <si>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</si>
  <si>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</si>
  <si>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</si>
  <si>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</si>
  <si>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</si>
  <si>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</si>
  <si>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</si>
  <si>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</si>
  <si>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</si>
  <si>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</si>
  <si>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</si>
  <si>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</si>
  <si>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</si>
  <si>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</si>
  <si>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</si>
  <si>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</si>
  <si>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</si>
  <si>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</si>
  <si>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</si>
  <si>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</si>
  <si>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</si>
  <si>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</si>
  <si>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</si>
  <si>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</si>
  <si>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</si>
  <si>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</si>
  <si>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</si>
  <si>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</si>
  <si>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</si>
  <si>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</si>
  <si>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</si>
  <si>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</si>
  <si>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</si>
  <si>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</si>
  <si>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</si>
  <si>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</si>
  <si>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</si>
  <si>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</si>
  <si>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</si>
  <si>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</si>
  <si>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</si>
  <si>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</si>
  <si>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</si>
  <si>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</si>
  <si>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</si>
  <si>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</si>
  <si>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</si>
  <si>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</si>
  <si>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</si>
  <si>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</si>
  <si>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</si>
  <si>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</si>
  <si>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</si>
  <si>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</si>
  <si>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</si>
  <si>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</si>
  <si>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</si>
  <si>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</si>
  <si>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</si>
  <si>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EXTENSION SERVICIO RED ARAGONESA DE COMUNICACIONES INSTITUCI</t>
  </si>
  <si>
    <t>ONALES</t>
  </si>
  <si>
    <t>2006/001871</t>
  </si>
  <si>
    <t>AMPLIACION Y MEJORA DE LA PLATAFORMA DE SISTEMAS INFORMATICO</t>
  </si>
  <si>
    <t>S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</si>
  <si>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</si>
  <si>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</si>
  <si>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</si>
  <si>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</si>
  <si>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</si>
  <si>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</si>
  <si>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2006/000079</t>
  </si>
  <si>
    <t>PROGRAMA INFORMATICO SIGEDAR</t>
  </si>
  <si>
    <t>2016/000423</t>
  </si>
  <si>
    <t>MANTENIMIENTO APLICACIONES INFORMATICAS GAIAA, VICA Y WICA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</si>
  <si>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</si>
  <si>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</si>
  <si>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</si>
  <si>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</si>
  <si>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</si>
  <si>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</si>
  <si>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2018/000440</t>
  </si>
  <si>
    <t>CONSTRUCCION Y FUNCIONAMIENTO INICIAL DE LA EDAR DE FORMIGAL</t>
  </si>
  <si>
    <t>-SALLENT DE GALLEGO (HUESCA)</t>
  </si>
  <si>
    <t>2018/000442</t>
  </si>
  <si>
    <t>CONSTRUCC FUNCIONAMIENTO INICIAL EDA DE ANSO (H)</t>
  </si>
  <si>
    <t>2018/000445</t>
  </si>
  <si>
    <t>CONSTRUCCION Y FUNCIONAMIENTO INICIAL DE LA EDAR DE HECHO-SI</t>
  </si>
  <si>
    <t>RESA (HUESCA)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</si>
  <si>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</si>
  <si>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</si>
  <si>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</si>
  <si>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</si>
  <si>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</si>
  <si>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</si>
  <si>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</si>
  <si>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</si>
  <si>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</si>
  <si>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</si>
  <si>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</si>
  <si>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</si>
  <si>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</si>
  <si>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</si>
  <si>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</si>
  <si>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</si>
  <si>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</si>
  <si>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</si>
  <si>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</si>
  <si>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</si>
  <si>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</si>
  <si>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</si>
  <si>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</si>
  <si>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</si>
  <si>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2022/000168</t>
  </si>
  <si>
    <t>EDAR BROTO-OTO</t>
  </si>
  <si>
    <t>2022/000327</t>
  </si>
  <si>
    <t>RD AYUDAS DIRECTAS EBRO RESILIENCE -MRR</t>
  </si>
  <si>
    <t>2022/000329</t>
  </si>
  <si>
    <t>CONVOCATORIA PROTOCOLOS PARA ASEGURAR ABASTEC AGUA EELL FREN</t>
  </si>
  <si>
    <t>TE A INCENDIOS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</si>
  <si>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</si>
  <si>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</si>
  <si>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</si>
  <si>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</si>
  <si>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</si>
  <si>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</si>
  <si>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</si>
  <si>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</si>
  <si>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</si>
  <si>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</si>
  <si>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</si>
  <si>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</si>
  <si>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</si>
  <si>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</si>
  <si>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</si>
  <si>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</si>
  <si>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</si>
  <si>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</si>
  <si>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2007/000248</t>
  </si>
  <si>
    <t>INVERSIONES DE LOS PROYECTOS DE INVESTIGACION (EXC. MED. REG</t>
  </si>
  <si>
    <t>ENERATIVA)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</si>
  <si>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</si>
  <si>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</si>
  <si>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</si>
  <si>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</si>
  <si>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</si>
  <si>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</si>
  <si>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</si>
  <si>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</si>
  <si>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</si>
  <si>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</si>
  <si>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</si>
  <si>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</si>
  <si>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2024/000003</t>
  </si>
  <si>
    <t>PROYECTO BOLSA PARA EQUIPAMIENTO DE OFICINAS EJERCICIO 2024</t>
  </si>
  <si>
    <t>2006/000821</t>
  </si>
  <si>
    <t>EQUIPAMIENTO DE LA ENTIDAD PÚBLICA ARAGONESA DEL BANCO DE SA</t>
  </si>
  <si>
    <t>NGRE Y TEJIDOS</t>
  </si>
  <si>
    <t>2006/002362</t>
  </si>
  <si>
    <t>INFRAESTRUCTURA Y EQUIPAMIENTO DE LA AGENCIA</t>
  </si>
  <si>
    <t>2020/000036</t>
  </si>
  <si>
    <t>INVERSIONES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</si>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</sst>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0" xfId="97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844550</xdr:colOff>
      <xdr:row>487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2213766.8199999998</v>
      </c>
      <c r="E7" s="17">
        <v>2939521991.7600002</v>
      </c>
      <c r="F7" s="17">
        <v>399931233.41000003</v>
      </c>
      <c r="G7" s="17">
        <v>399931233.41000003</v>
      </c>
      <c r="H7" s="17">
        <v>383938092.79000002</v>
      </c>
      <c r="I7" s="19">
        <v>13.0612424015281</v>
      </c>
      <c r="J7" s="17">
        <v>362721760.24000001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26411960.57</v>
      </c>
      <c r="E8" s="17">
        <v>1367433906.99</v>
      </c>
      <c r="F8" s="17">
        <v>777991871.50999999</v>
      </c>
      <c r="G8" s="17">
        <v>702732582.14999998</v>
      </c>
      <c r="H8" s="17">
        <v>265258339.22999999</v>
      </c>
      <c r="I8" s="19">
        <v>19.398256681662001</v>
      </c>
      <c r="J8" s="17">
        <v>239918716.00999999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-1049999.3999999999</v>
      </c>
      <c r="E9" s="17">
        <v>222926291.00999999</v>
      </c>
      <c r="F9" s="17">
        <v>165470724.40000001</v>
      </c>
      <c r="G9" s="17">
        <v>165470723.80000001</v>
      </c>
      <c r="H9" s="17">
        <v>49911524.909999996</v>
      </c>
      <c r="I9" s="19">
        <v>22.389250134593201</v>
      </c>
      <c r="J9" s="17">
        <v>49908896.869999997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-2993334.36</v>
      </c>
      <c r="E10" s="17">
        <v>1924430733.05</v>
      </c>
      <c r="F10" s="17">
        <v>759779715.94000006</v>
      </c>
      <c r="G10" s="17">
        <v>672740473.10000002</v>
      </c>
      <c r="H10" s="17">
        <v>161368132.31</v>
      </c>
      <c r="I10" s="19">
        <v>8.3852398290402608</v>
      </c>
      <c r="J10" s="17">
        <v>155560951.34999999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12257374.84</v>
      </c>
      <c r="E12" s="17">
        <v>426398907.44999999</v>
      </c>
      <c r="F12" s="17">
        <v>191098576.25999999</v>
      </c>
      <c r="G12" s="17">
        <v>155625032.87</v>
      </c>
      <c r="H12" s="17">
        <v>6839133.2000000002</v>
      </c>
      <c r="I12" s="19">
        <v>1.60392840612566</v>
      </c>
      <c r="J12" s="17">
        <v>5722702.9900000002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31157371.809999999</v>
      </c>
      <c r="E13" s="17">
        <v>670824514.44000006</v>
      </c>
      <c r="F13" s="17">
        <v>260970573.28999999</v>
      </c>
      <c r="G13" s="17">
        <v>140534487.28999999</v>
      </c>
      <c r="H13" s="17">
        <v>4916004.72</v>
      </c>
      <c r="I13" s="19">
        <v>0.73283021329414</v>
      </c>
      <c r="J13" s="17">
        <v>3185102.05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67997140.280000001</v>
      </c>
      <c r="E14" s="20">
        <f t="shared" si="0"/>
        <v>7591536344.7000008</v>
      </c>
      <c r="F14" s="20">
        <f t="shared" si="0"/>
        <v>2555242694.8100004</v>
      </c>
      <c r="G14" s="20">
        <f t="shared" si="0"/>
        <v>2237034532.6199999</v>
      </c>
      <c r="H14" s="20">
        <f>SUM(H7:H13)</f>
        <v>872231227.16000009</v>
      </c>
      <c r="I14" s="31">
        <f>H14*100/E14</f>
        <v>11.489521851119697</v>
      </c>
      <c r="J14" s="20">
        <f t="shared" si="0"/>
        <v>817018129.50999999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1020511270.47</v>
      </c>
      <c r="G16" s="17">
        <v>1020511270.47</v>
      </c>
      <c r="H16" s="17">
        <v>381471886.77999997</v>
      </c>
      <c r="I16" s="19">
        <v>37.380451436429901</v>
      </c>
      <c r="J16" s="17">
        <v>381471886.77999997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1022761270.47</v>
      </c>
      <c r="G17" s="20">
        <f t="shared" si="1"/>
        <v>1022761270.47</v>
      </c>
      <c r="H17" s="20">
        <f t="shared" si="1"/>
        <v>381471886.77999997</v>
      </c>
      <c r="I17" s="31">
        <f t="shared" ref="I17:I18" si="2">H17*100/E17</f>
        <v>37.298217212824184</v>
      </c>
      <c r="J17" s="20">
        <f t="shared" si="1"/>
        <v>381471886.77999997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67997140.280000001</v>
      </c>
      <c r="E18" s="21">
        <f t="shared" si="3"/>
        <v>8614298061.710001</v>
      </c>
      <c r="F18" s="21">
        <f t="shared" si="3"/>
        <v>3578003965.2800007</v>
      </c>
      <c r="G18" s="21">
        <f t="shared" si="3"/>
        <v>3259795803.0900002</v>
      </c>
      <c r="H18" s="21">
        <f t="shared" si="3"/>
        <v>1253703113.9400001</v>
      </c>
      <c r="I18" s="32">
        <f t="shared" si="2"/>
        <v>14.553746630995153</v>
      </c>
      <c r="J18" s="21">
        <f t="shared" si="3"/>
        <v>1198490016.29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64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1032</v>
      </c>
      <c r="B7" s="42" t="s">
        <v>1033</v>
      </c>
      <c r="C7" s="38">
        <v>0</v>
      </c>
      <c r="D7" s="38">
        <v>0</v>
      </c>
      <c r="E7" s="38">
        <v>0</v>
      </c>
      <c r="F7" s="38">
        <v>118.64</v>
      </c>
      <c r="G7" s="35">
        <f>IF(E7=0,0,F7*100/E7)</f>
        <v>0</v>
      </c>
      <c r="H7" s="55">
        <v>118.64</v>
      </c>
    </row>
    <row r="8" spans="1:10" ht="13.8" x14ac:dyDescent="0.2">
      <c r="A8" s="37" t="s">
        <v>802</v>
      </c>
      <c r="B8" s="42" t="s">
        <v>803</v>
      </c>
      <c r="C8" s="38">
        <v>109459.68</v>
      </c>
      <c r="D8" s="38">
        <v>0</v>
      </c>
      <c r="E8" s="38">
        <v>109459.68</v>
      </c>
      <c r="F8" s="38">
        <v>2010.9</v>
      </c>
      <c r="G8" s="35">
        <f t="shared" ref="G8:G67" si="0">IF(E8=0,0,F8*100/E8)</f>
        <v>1.8371148170723688</v>
      </c>
      <c r="H8" s="55">
        <v>2010.9</v>
      </c>
    </row>
    <row r="9" spans="1:10" ht="13.8" x14ac:dyDescent="0.2">
      <c r="A9" s="37" t="s">
        <v>804</v>
      </c>
      <c r="B9" s="42" t="s">
        <v>805</v>
      </c>
      <c r="C9" s="38">
        <v>11664310.91</v>
      </c>
      <c r="D9" s="38">
        <v>0</v>
      </c>
      <c r="E9" s="38">
        <v>11664310.91</v>
      </c>
      <c r="F9" s="38">
        <v>0</v>
      </c>
      <c r="G9" s="35">
        <f t="shared" si="0"/>
        <v>0</v>
      </c>
      <c r="H9" s="55">
        <v>0</v>
      </c>
    </row>
    <row r="10" spans="1:10" ht="13.8" x14ac:dyDescent="0.2">
      <c r="A10" s="37" t="s">
        <v>806</v>
      </c>
      <c r="B10" s="42" t="s">
        <v>807</v>
      </c>
      <c r="C10" s="38">
        <v>452784142.95999998</v>
      </c>
      <c r="D10" s="38">
        <v>0</v>
      </c>
      <c r="E10" s="38">
        <v>452784142.95999998</v>
      </c>
      <c r="F10" s="38">
        <v>2408398.3199999998</v>
      </c>
      <c r="G10" s="35">
        <f t="shared" si="0"/>
        <v>0.53190871576365328</v>
      </c>
      <c r="H10" s="55">
        <v>2408398.3199999998</v>
      </c>
    </row>
    <row r="11" spans="1:10" ht="13.8" x14ac:dyDescent="0.2">
      <c r="A11" s="37" t="s">
        <v>808</v>
      </c>
      <c r="B11" s="42" t="s">
        <v>809</v>
      </c>
      <c r="C11" s="38">
        <v>51668909.68</v>
      </c>
      <c r="D11" s="38">
        <v>0</v>
      </c>
      <c r="E11" s="38">
        <v>51668909.68</v>
      </c>
      <c r="F11" s="38">
        <v>14439584.460000001</v>
      </c>
      <c r="G11" s="35">
        <f t="shared" si="0"/>
        <v>27.946369585556155</v>
      </c>
      <c r="H11" s="55">
        <v>14439584.460000001</v>
      </c>
    </row>
    <row r="12" spans="1:10" ht="13.8" x14ac:dyDescent="0.2">
      <c r="A12" s="37" t="s">
        <v>810</v>
      </c>
      <c r="B12" s="42" t="s">
        <v>811</v>
      </c>
      <c r="C12" s="38">
        <v>1644765</v>
      </c>
      <c r="D12" s="38">
        <v>0</v>
      </c>
      <c r="E12" s="38">
        <v>1644765</v>
      </c>
      <c r="F12" s="38">
        <v>2093126.82</v>
      </c>
      <c r="G12" s="35">
        <f t="shared" si="0"/>
        <v>127.25993196596474</v>
      </c>
      <c r="H12" s="55">
        <v>2093126.82</v>
      </c>
    </row>
    <row r="13" spans="1:10" ht="13.8" x14ac:dyDescent="0.2">
      <c r="A13" s="37" t="s">
        <v>812</v>
      </c>
      <c r="B13" s="42" t="s">
        <v>1034</v>
      </c>
      <c r="C13" s="38">
        <v>37730279.090000004</v>
      </c>
      <c r="D13" s="38">
        <v>0</v>
      </c>
      <c r="E13" s="38">
        <v>37730279.090000004</v>
      </c>
      <c r="F13" s="38">
        <v>7606005.1100000003</v>
      </c>
      <c r="G13" s="35">
        <f t="shared" si="0"/>
        <v>20.158889076481515</v>
      </c>
      <c r="H13" s="55">
        <v>7606005.1100000003</v>
      </c>
    </row>
    <row r="14" spans="1:10" ht="13.8" x14ac:dyDescent="0.2">
      <c r="A14" s="37" t="s">
        <v>814</v>
      </c>
      <c r="B14" s="42" t="s">
        <v>815</v>
      </c>
      <c r="C14" s="38">
        <v>1100000</v>
      </c>
      <c r="D14" s="38">
        <v>0</v>
      </c>
      <c r="E14" s="38">
        <v>1100000</v>
      </c>
      <c r="F14" s="38">
        <v>0</v>
      </c>
      <c r="G14" s="35">
        <f t="shared" si="0"/>
        <v>0</v>
      </c>
      <c r="H14" s="55">
        <v>0</v>
      </c>
    </row>
    <row r="15" spans="1:10" ht="13.8" x14ac:dyDescent="0.2">
      <c r="A15" s="37" t="s">
        <v>816</v>
      </c>
      <c r="B15" s="42" t="s">
        <v>817</v>
      </c>
      <c r="C15" s="38">
        <v>129220.3</v>
      </c>
      <c r="D15" s="38">
        <v>0</v>
      </c>
      <c r="E15" s="38">
        <v>129220.3</v>
      </c>
      <c r="F15" s="38">
        <v>0</v>
      </c>
      <c r="G15" s="35">
        <f t="shared" si="0"/>
        <v>0</v>
      </c>
      <c r="H15" s="55">
        <v>0</v>
      </c>
    </row>
    <row r="16" spans="1:10" ht="13.8" x14ac:dyDescent="0.2">
      <c r="A16" s="37" t="s">
        <v>1035</v>
      </c>
      <c r="B16" s="42" t="s">
        <v>1036</v>
      </c>
      <c r="C16" s="38">
        <v>0</v>
      </c>
      <c r="D16" s="38">
        <v>0</v>
      </c>
      <c r="E16" s="38">
        <v>0</v>
      </c>
      <c r="F16" s="38">
        <v>25588.89</v>
      </c>
      <c r="G16" s="35">
        <f t="shared" si="0"/>
        <v>0</v>
      </c>
      <c r="H16" s="55">
        <v>25588.89</v>
      </c>
    </row>
    <row r="17" spans="1:8" ht="13.8" x14ac:dyDescent="0.2">
      <c r="A17" s="37" t="s">
        <v>818</v>
      </c>
      <c r="B17" s="42" t="s">
        <v>819</v>
      </c>
      <c r="C17" s="38">
        <v>45000</v>
      </c>
      <c r="D17" s="38">
        <v>0</v>
      </c>
      <c r="E17" s="38">
        <v>45000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820</v>
      </c>
      <c r="B18" s="42" t="s">
        <v>821</v>
      </c>
      <c r="C18" s="38">
        <v>14000</v>
      </c>
      <c r="D18" s="38">
        <v>0</v>
      </c>
      <c r="E18" s="38">
        <v>14000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822</v>
      </c>
      <c r="B19" s="42" t="s">
        <v>823</v>
      </c>
      <c r="C19" s="38">
        <v>24390972.859999999</v>
      </c>
      <c r="D19" s="38">
        <v>0</v>
      </c>
      <c r="E19" s="38">
        <v>24390972.859999999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824</v>
      </c>
      <c r="B20" s="42" t="s">
        <v>825</v>
      </c>
      <c r="C20" s="38">
        <v>6800</v>
      </c>
      <c r="D20" s="38">
        <v>0</v>
      </c>
      <c r="E20" s="38">
        <v>6800</v>
      </c>
      <c r="F20" s="38">
        <v>0</v>
      </c>
      <c r="G20" s="35">
        <f t="shared" si="0"/>
        <v>0</v>
      </c>
      <c r="H20" s="55">
        <v>0</v>
      </c>
    </row>
    <row r="21" spans="1:8" ht="13.8" x14ac:dyDescent="0.2">
      <c r="A21" s="37" t="s">
        <v>826</v>
      </c>
      <c r="B21" s="42" t="s">
        <v>827</v>
      </c>
      <c r="C21" s="38">
        <v>143200</v>
      </c>
      <c r="D21" s="38">
        <v>0</v>
      </c>
      <c r="E21" s="38">
        <v>143200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828</v>
      </c>
      <c r="B22" s="42" t="s">
        <v>829</v>
      </c>
      <c r="C22" s="38">
        <v>52947.16</v>
      </c>
      <c r="D22" s="38">
        <v>0</v>
      </c>
      <c r="E22" s="38">
        <v>52947.16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830</v>
      </c>
      <c r="B23" s="42" t="s">
        <v>831</v>
      </c>
      <c r="C23" s="38">
        <v>34200</v>
      </c>
      <c r="D23" s="38">
        <v>0</v>
      </c>
      <c r="E23" s="38">
        <v>34200</v>
      </c>
      <c r="F23" s="38">
        <v>23940</v>
      </c>
      <c r="G23" s="35">
        <f t="shared" si="0"/>
        <v>70</v>
      </c>
      <c r="H23" s="55">
        <v>23940</v>
      </c>
    </row>
    <row r="24" spans="1:8" ht="13.8" x14ac:dyDescent="0.2">
      <c r="A24" s="37" t="s">
        <v>832</v>
      </c>
      <c r="B24" s="42" t="s">
        <v>833</v>
      </c>
      <c r="C24" s="38">
        <v>61491</v>
      </c>
      <c r="D24" s="38">
        <v>0</v>
      </c>
      <c r="E24" s="38">
        <v>61491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834</v>
      </c>
      <c r="B25" s="42" t="s">
        <v>835</v>
      </c>
      <c r="C25" s="38">
        <v>1375538</v>
      </c>
      <c r="D25" s="38">
        <v>0</v>
      </c>
      <c r="E25" s="38">
        <v>1375538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836</v>
      </c>
      <c r="B26" s="42" t="s">
        <v>837</v>
      </c>
      <c r="C26" s="38">
        <v>42175</v>
      </c>
      <c r="D26" s="38">
        <v>0</v>
      </c>
      <c r="E26" s="38">
        <v>42175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838</v>
      </c>
      <c r="B27" s="42" t="s">
        <v>839</v>
      </c>
      <c r="C27" s="38">
        <v>117531.25</v>
      </c>
      <c r="D27" s="38">
        <v>0</v>
      </c>
      <c r="E27" s="38">
        <v>117531.25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840</v>
      </c>
      <c r="B28" s="42" t="s">
        <v>841</v>
      </c>
      <c r="C28" s="38">
        <v>72372</v>
      </c>
      <c r="D28" s="38">
        <v>0</v>
      </c>
      <c r="E28" s="38">
        <v>72372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842</v>
      </c>
      <c r="B29" s="42" t="s">
        <v>843</v>
      </c>
      <c r="C29" s="38">
        <v>21000</v>
      </c>
      <c r="D29" s="38">
        <v>0</v>
      </c>
      <c r="E29" s="38">
        <v>21000</v>
      </c>
      <c r="F29" s="38">
        <v>32332.73</v>
      </c>
      <c r="G29" s="35">
        <f t="shared" si="0"/>
        <v>153.96538095238094</v>
      </c>
      <c r="H29" s="55">
        <v>32332.73</v>
      </c>
    </row>
    <row r="30" spans="1:8" ht="13.8" x14ac:dyDescent="0.2">
      <c r="A30" s="37" t="s">
        <v>844</v>
      </c>
      <c r="B30" s="42" t="s">
        <v>845</v>
      </c>
      <c r="C30" s="38">
        <v>3461656.95</v>
      </c>
      <c r="D30" s="38">
        <v>0</v>
      </c>
      <c r="E30" s="38">
        <v>3461656.95</v>
      </c>
      <c r="F30" s="38">
        <v>566455.78</v>
      </c>
      <c r="G30" s="35">
        <f t="shared" si="0"/>
        <v>16.363717958823159</v>
      </c>
      <c r="H30" s="55">
        <v>566455.78</v>
      </c>
    </row>
    <row r="31" spans="1:8" ht="13.8" x14ac:dyDescent="0.2">
      <c r="A31" s="37" t="s">
        <v>846</v>
      </c>
      <c r="B31" s="42" t="s">
        <v>847</v>
      </c>
      <c r="C31" s="38">
        <v>3650745.47</v>
      </c>
      <c r="D31" s="38">
        <v>0</v>
      </c>
      <c r="E31" s="38">
        <v>3650745.47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1037</v>
      </c>
      <c r="B32" s="42" t="s">
        <v>1038</v>
      </c>
      <c r="C32" s="38">
        <v>0</v>
      </c>
      <c r="D32" s="38">
        <v>0</v>
      </c>
      <c r="E32" s="38">
        <v>0</v>
      </c>
      <c r="F32" s="38">
        <v>604.94000000000005</v>
      </c>
      <c r="G32" s="35">
        <f t="shared" si="0"/>
        <v>0</v>
      </c>
      <c r="H32" s="55">
        <v>604.94000000000005</v>
      </c>
    </row>
    <row r="33" spans="1:8" ht="13.8" x14ac:dyDescent="0.2">
      <c r="A33" s="37" t="s">
        <v>854</v>
      </c>
      <c r="B33" s="42" t="s">
        <v>855</v>
      </c>
      <c r="C33" s="38">
        <v>30000000</v>
      </c>
      <c r="D33" s="38">
        <v>0</v>
      </c>
      <c r="E33" s="38">
        <v>30000000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856</v>
      </c>
      <c r="B34" s="42" t="s">
        <v>857</v>
      </c>
      <c r="C34" s="38">
        <v>18257055</v>
      </c>
      <c r="D34" s="38">
        <v>0</v>
      </c>
      <c r="E34" s="38">
        <v>18257055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858</v>
      </c>
      <c r="B35" s="42" t="s">
        <v>859</v>
      </c>
      <c r="C35" s="38">
        <v>4164144.29</v>
      </c>
      <c r="D35" s="38">
        <v>0</v>
      </c>
      <c r="E35" s="38">
        <v>4164144.29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 t="s">
        <v>860</v>
      </c>
      <c r="B36" s="42" t="s">
        <v>861</v>
      </c>
      <c r="C36" s="38">
        <v>5085641.54</v>
      </c>
      <c r="D36" s="38">
        <v>0</v>
      </c>
      <c r="E36" s="38">
        <v>5085641.54</v>
      </c>
      <c r="F36" s="38">
        <v>162136.84</v>
      </c>
      <c r="G36" s="35">
        <f t="shared" si="0"/>
        <v>3.1881295353742134</v>
      </c>
      <c r="H36" s="55">
        <v>162136.84</v>
      </c>
    </row>
    <row r="37" spans="1:8" ht="13.8" x14ac:dyDescent="0.2">
      <c r="A37" s="37" t="s">
        <v>862</v>
      </c>
      <c r="B37" s="42" t="s">
        <v>863</v>
      </c>
      <c r="C37" s="38">
        <v>17533559.25</v>
      </c>
      <c r="D37" s="38">
        <v>0</v>
      </c>
      <c r="E37" s="38">
        <v>17533559.25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 t="s">
        <v>864</v>
      </c>
      <c r="B38" s="42" t="s">
        <v>865</v>
      </c>
      <c r="C38" s="38">
        <v>29518975.379999999</v>
      </c>
      <c r="D38" s="38">
        <v>0</v>
      </c>
      <c r="E38" s="38">
        <v>29518975.379999999</v>
      </c>
      <c r="F38" s="38">
        <v>22063.09</v>
      </c>
      <c r="G38" s="35">
        <f t="shared" si="0"/>
        <v>7.4742059017903484E-2</v>
      </c>
      <c r="H38" s="55">
        <v>22063.09</v>
      </c>
    </row>
    <row r="39" spans="1:8" ht="13.8" x14ac:dyDescent="0.2">
      <c r="A39" s="37" t="s">
        <v>866</v>
      </c>
      <c r="B39" s="42" t="s">
        <v>867</v>
      </c>
      <c r="C39" s="38">
        <v>34704142.350000001</v>
      </c>
      <c r="D39" s="38">
        <v>0</v>
      </c>
      <c r="E39" s="38">
        <v>34704142.350000001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868</v>
      </c>
      <c r="B40" s="42" t="s">
        <v>869</v>
      </c>
      <c r="C40" s="38">
        <v>92759661.290000007</v>
      </c>
      <c r="D40" s="38">
        <v>28610495</v>
      </c>
      <c r="E40" s="38">
        <v>121370156.29000001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870</v>
      </c>
      <c r="B41" s="42" t="s">
        <v>871</v>
      </c>
      <c r="C41" s="38">
        <v>51915076.57</v>
      </c>
      <c r="D41" s="38">
        <v>0</v>
      </c>
      <c r="E41" s="38">
        <v>51915076.57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872</v>
      </c>
      <c r="B42" s="42" t="s">
        <v>873</v>
      </c>
      <c r="C42" s="38">
        <v>518701.17</v>
      </c>
      <c r="D42" s="38">
        <v>0</v>
      </c>
      <c r="E42" s="38">
        <v>518701.17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874</v>
      </c>
      <c r="B43" s="42" t="s">
        <v>875</v>
      </c>
      <c r="C43" s="38">
        <v>2211512.88</v>
      </c>
      <c r="D43" s="38">
        <v>0</v>
      </c>
      <c r="E43" s="38">
        <v>2211512.88</v>
      </c>
      <c r="F43" s="38">
        <v>1434.98</v>
      </c>
      <c r="G43" s="35">
        <f t="shared" si="0"/>
        <v>6.4886802739308483E-2</v>
      </c>
      <c r="H43" s="55">
        <v>1434.98</v>
      </c>
    </row>
    <row r="44" spans="1:8" ht="13.8" x14ac:dyDescent="0.2">
      <c r="A44" s="37" t="s">
        <v>876</v>
      </c>
      <c r="B44" s="42" t="s">
        <v>877</v>
      </c>
      <c r="C44" s="38">
        <v>11723916.789999999</v>
      </c>
      <c r="D44" s="38">
        <v>10006.5</v>
      </c>
      <c r="E44" s="38">
        <v>11733923.289999999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878</v>
      </c>
      <c r="B45" s="42" t="s">
        <v>879</v>
      </c>
      <c r="C45" s="38">
        <v>6749247</v>
      </c>
      <c r="D45" s="38">
        <v>151988.01</v>
      </c>
      <c r="E45" s="38">
        <v>6901235.0099999998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880</v>
      </c>
      <c r="B46" s="42" t="s">
        <v>881</v>
      </c>
      <c r="C46" s="38">
        <v>55327709.32</v>
      </c>
      <c r="D46" s="38">
        <v>7775595.5899999999</v>
      </c>
      <c r="E46" s="38">
        <v>63103304.909999996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882</v>
      </c>
      <c r="B47" s="42" t="s">
        <v>883</v>
      </c>
      <c r="C47" s="38">
        <v>1480000</v>
      </c>
      <c r="D47" s="38">
        <v>0</v>
      </c>
      <c r="E47" s="38">
        <v>1480000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 t="s">
        <v>884</v>
      </c>
      <c r="B48" s="42" t="s">
        <v>885</v>
      </c>
      <c r="C48" s="38">
        <v>4168383</v>
      </c>
      <c r="D48" s="38">
        <v>0</v>
      </c>
      <c r="E48" s="38">
        <v>4168383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 t="s">
        <v>886</v>
      </c>
      <c r="B49" s="42" t="s">
        <v>887</v>
      </c>
      <c r="C49" s="38">
        <v>6855448.0099999998</v>
      </c>
      <c r="D49" s="38">
        <v>0</v>
      </c>
      <c r="E49" s="38">
        <v>6855448.0099999998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888</v>
      </c>
      <c r="B50" s="42" t="s">
        <v>889</v>
      </c>
      <c r="C50" s="38">
        <v>3450000</v>
      </c>
      <c r="D50" s="38">
        <v>0</v>
      </c>
      <c r="E50" s="38">
        <v>3450000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890</v>
      </c>
      <c r="B51" s="42" t="s">
        <v>891</v>
      </c>
      <c r="C51" s="38">
        <v>3387794.68</v>
      </c>
      <c r="D51" s="38">
        <v>0</v>
      </c>
      <c r="E51" s="38">
        <v>3387794.68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892</v>
      </c>
      <c r="B52" s="42" t="s">
        <v>893</v>
      </c>
      <c r="C52" s="38">
        <v>0</v>
      </c>
      <c r="D52" s="38">
        <v>3000</v>
      </c>
      <c r="E52" s="38">
        <v>3000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894</v>
      </c>
      <c r="B53" s="42" t="s">
        <v>895</v>
      </c>
      <c r="C53" s="38">
        <v>34636649.390000001</v>
      </c>
      <c r="D53" s="38">
        <v>0</v>
      </c>
      <c r="E53" s="38">
        <v>34636649.390000001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896</v>
      </c>
      <c r="B54" s="42" t="s">
        <v>897</v>
      </c>
      <c r="C54" s="38">
        <v>2650000</v>
      </c>
      <c r="D54" s="38">
        <v>0</v>
      </c>
      <c r="E54" s="38">
        <v>2650000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898</v>
      </c>
      <c r="B55" s="42" t="s">
        <v>899</v>
      </c>
      <c r="C55" s="38">
        <v>1706489.77</v>
      </c>
      <c r="D55" s="38">
        <v>0</v>
      </c>
      <c r="E55" s="38">
        <v>1706489.77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900</v>
      </c>
      <c r="B56" s="42" t="s">
        <v>901</v>
      </c>
      <c r="C56" s="38">
        <v>1018289.05</v>
      </c>
      <c r="D56" s="38">
        <v>0</v>
      </c>
      <c r="E56" s="38">
        <v>1018289.05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902</v>
      </c>
      <c r="B57" s="42" t="s">
        <v>903</v>
      </c>
      <c r="C57" s="38">
        <v>2749089.42</v>
      </c>
      <c r="D57" s="38">
        <v>0</v>
      </c>
      <c r="E57" s="38">
        <v>2749089.42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1039</v>
      </c>
      <c r="B58" s="42" t="s">
        <v>1040</v>
      </c>
      <c r="C58" s="38">
        <v>0</v>
      </c>
      <c r="D58" s="38">
        <v>0</v>
      </c>
      <c r="E58" s="38">
        <v>0</v>
      </c>
      <c r="F58" s="38">
        <v>89.01</v>
      </c>
      <c r="G58" s="35">
        <f t="shared" si="0"/>
        <v>0</v>
      </c>
      <c r="H58" s="55">
        <v>89.01</v>
      </c>
    </row>
    <row r="59" spans="1:8" ht="13.8" x14ac:dyDescent="0.2">
      <c r="A59" s="37" t="s">
        <v>904</v>
      </c>
      <c r="B59" s="42" t="s">
        <v>905</v>
      </c>
      <c r="C59" s="38">
        <v>29663060.170000002</v>
      </c>
      <c r="D59" s="38">
        <v>0</v>
      </c>
      <c r="E59" s="38">
        <v>29663060.170000002</v>
      </c>
      <c r="F59" s="38">
        <v>16732.099999999999</v>
      </c>
      <c r="G59" s="35">
        <f t="shared" si="0"/>
        <v>5.640719434915941E-2</v>
      </c>
      <c r="H59" s="55">
        <v>16732.099999999999</v>
      </c>
    </row>
    <row r="60" spans="1:8" ht="13.8" x14ac:dyDescent="0.2">
      <c r="A60" s="37" t="s">
        <v>906</v>
      </c>
      <c r="B60" s="42" t="s">
        <v>907</v>
      </c>
      <c r="C60" s="38">
        <v>39548258.789999999</v>
      </c>
      <c r="D60" s="38">
        <v>0</v>
      </c>
      <c r="E60" s="38">
        <v>39548258.789999999</v>
      </c>
      <c r="F60" s="38">
        <v>30932.94</v>
      </c>
      <c r="G60" s="35">
        <f t="shared" si="0"/>
        <v>7.8215681161218575E-2</v>
      </c>
      <c r="H60" s="55">
        <v>30932.94</v>
      </c>
    </row>
    <row r="61" spans="1:8" ht="13.8" x14ac:dyDescent="0.2">
      <c r="A61" s="37" t="s">
        <v>908</v>
      </c>
      <c r="B61" s="42" t="s">
        <v>909</v>
      </c>
      <c r="C61" s="38">
        <v>0</v>
      </c>
      <c r="D61" s="38">
        <v>0</v>
      </c>
      <c r="E61" s="38">
        <v>0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910</v>
      </c>
      <c r="B62" s="42" t="s">
        <v>911</v>
      </c>
      <c r="C62" s="38">
        <v>191000</v>
      </c>
      <c r="D62" s="38">
        <v>0</v>
      </c>
      <c r="E62" s="38">
        <v>191000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912</v>
      </c>
      <c r="B63" s="42" t="s">
        <v>913</v>
      </c>
      <c r="C63" s="38">
        <v>180000</v>
      </c>
      <c r="D63" s="38">
        <v>0</v>
      </c>
      <c r="E63" s="38">
        <v>180000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914</v>
      </c>
      <c r="B64" s="42" t="s">
        <v>915</v>
      </c>
      <c r="C64" s="38">
        <v>355651.93</v>
      </c>
      <c r="D64" s="38">
        <v>0</v>
      </c>
      <c r="E64" s="38">
        <v>355651.93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916</v>
      </c>
      <c r="B65" s="42" t="s">
        <v>917</v>
      </c>
      <c r="C65" s="38">
        <v>670674.65</v>
      </c>
      <c r="D65" s="38">
        <v>0</v>
      </c>
      <c r="E65" s="38">
        <v>670674.65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918</v>
      </c>
      <c r="B66" s="42" t="s">
        <v>919</v>
      </c>
      <c r="C66" s="38">
        <v>725500</v>
      </c>
      <c r="D66" s="38">
        <v>0</v>
      </c>
      <c r="E66" s="38">
        <v>725500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920</v>
      </c>
      <c r="B67" s="42" t="s">
        <v>921</v>
      </c>
      <c r="C67" s="38">
        <v>50000</v>
      </c>
      <c r="D67" s="38">
        <v>0</v>
      </c>
      <c r="E67" s="38">
        <v>50000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922</v>
      </c>
      <c r="B68" s="42" t="s">
        <v>923</v>
      </c>
      <c r="C68" s="38">
        <v>125000</v>
      </c>
      <c r="D68" s="38">
        <v>0</v>
      </c>
      <c r="E68" s="38">
        <v>125000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1041</v>
      </c>
      <c r="B69" s="42" t="s">
        <v>1042</v>
      </c>
      <c r="C69" s="38">
        <v>0</v>
      </c>
      <c r="D69" s="38">
        <v>0</v>
      </c>
      <c r="E69" s="38">
        <v>0</v>
      </c>
      <c r="F69" s="38">
        <v>502.94</v>
      </c>
      <c r="G69" s="35">
        <f t="shared" ref="G69:G76" si="1">IF(E69=0,0,F69*100/E69)</f>
        <v>0</v>
      </c>
      <c r="H69" s="55">
        <v>502.94</v>
      </c>
    </row>
    <row r="70" spans="1:8" ht="13.8" x14ac:dyDescent="0.2">
      <c r="A70" s="37" t="s">
        <v>924</v>
      </c>
      <c r="B70" s="42" t="s">
        <v>925</v>
      </c>
      <c r="C70" s="38">
        <v>27210093.789999999</v>
      </c>
      <c r="D70" s="38">
        <v>0</v>
      </c>
      <c r="E70" s="38">
        <v>27210093.789999999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1043</v>
      </c>
      <c r="B71" s="42" t="s">
        <v>1044</v>
      </c>
      <c r="C71" s="38">
        <v>0</v>
      </c>
      <c r="D71" s="38">
        <v>0</v>
      </c>
      <c r="E71" s="38">
        <v>0</v>
      </c>
      <c r="F71" s="38">
        <v>12095609.73</v>
      </c>
      <c r="G71" s="35">
        <f t="shared" si="1"/>
        <v>0</v>
      </c>
      <c r="H71" s="55">
        <v>12095609.73</v>
      </c>
    </row>
    <row r="72" spans="1:8" ht="13.8" x14ac:dyDescent="0.2">
      <c r="A72" s="37" t="s">
        <v>926</v>
      </c>
      <c r="B72" s="42" t="s">
        <v>927</v>
      </c>
      <c r="C72" s="38">
        <v>51600</v>
      </c>
      <c r="D72" s="38">
        <v>0</v>
      </c>
      <c r="E72" s="38">
        <v>51600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928</v>
      </c>
      <c r="B73" s="42" t="s">
        <v>929</v>
      </c>
      <c r="C73" s="38">
        <v>3635318.02</v>
      </c>
      <c r="D73" s="38">
        <v>0</v>
      </c>
      <c r="E73" s="38">
        <v>3635318.02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930</v>
      </c>
      <c r="B74" s="42" t="s">
        <v>931</v>
      </c>
      <c r="C74" s="38">
        <v>657292</v>
      </c>
      <c r="D74" s="38">
        <v>0</v>
      </c>
      <c r="E74" s="38">
        <v>657292</v>
      </c>
      <c r="F74" s="38">
        <v>0</v>
      </c>
      <c r="G74" s="35">
        <f t="shared" si="1"/>
        <v>0</v>
      </c>
      <c r="H74" s="55">
        <v>0</v>
      </c>
    </row>
    <row r="75" spans="1:8" s="88" customFormat="1" ht="13.8" x14ac:dyDescent="0.2">
      <c r="A75" s="37" t="s">
        <v>932</v>
      </c>
      <c r="B75" s="42" t="s">
        <v>933</v>
      </c>
      <c r="C75" s="38">
        <v>810500</v>
      </c>
      <c r="D75" s="38">
        <v>0</v>
      </c>
      <c r="E75" s="38">
        <v>810500</v>
      </c>
      <c r="F75" s="38">
        <v>0</v>
      </c>
      <c r="G75" s="35">
        <f t="shared" si="1"/>
        <v>0</v>
      </c>
      <c r="H75" s="55">
        <v>0</v>
      </c>
    </row>
    <row r="76" spans="1:8" s="88" customFormat="1" ht="13.8" x14ac:dyDescent="0.2">
      <c r="A76" s="37" t="s">
        <v>934</v>
      </c>
      <c r="B76" s="42" t="s">
        <v>935</v>
      </c>
      <c r="C76" s="38">
        <v>383328</v>
      </c>
      <c r="D76" s="38">
        <v>0</v>
      </c>
      <c r="E76" s="38">
        <v>383328</v>
      </c>
      <c r="F76" s="38">
        <v>0</v>
      </c>
      <c r="G76" s="35">
        <f t="shared" si="1"/>
        <v>0</v>
      </c>
      <c r="H76" s="55">
        <v>0</v>
      </c>
    </row>
    <row r="77" spans="1:8" s="88" customFormat="1" ht="13.8" x14ac:dyDescent="0.2">
      <c r="A77" s="37" t="s">
        <v>936</v>
      </c>
      <c r="B77" s="42" t="s">
        <v>937</v>
      </c>
      <c r="C77" s="38">
        <v>245043.59</v>
      </c>
      <c r="D77" s="38">
        <v>0</v>
      </c>
      <c r="E77" s="38">
        <v>245043.59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938</v>
      </c>
      <c r="B78" s="42" t="s">
        <v>939</v>
      </c>
      <c r="C78" s="38">
        <v>725531.71</v>
      </c>
      <c r="D78" s="38">
        <v>0</v>
      </c>
      <c r="E78" s="38">
        <v>725531.71</v>
      </c>
      <c r="F78" s="38">
        <v>0</v>
      </c>
      <c r="G78" s="35">
        <f t="shared" si="2"/>
        <v>0</v>
      </c>
      <c r="H78" s="55">
        <v>0</v>
      </c>
    </row>
    <row r="79" spans="1:8" s="88" customFormat="1" ht="13.8" x14ac:dyDescent="0.2">
      <c r="A79" s="37" t="s">
        <v>940</v>
      </c>
      <c r="B79" s="42" t="s">
        <v>941</v>
      </c>
      <c r="C79" s="38">
        <v>50000</v>
      </c>
      <c r="D79" s="38">
        <v>0</v>
      </c>
      <c r="E79" s="38">
        <v>50000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942</v>
      </c>
      <c r="B80" s="42" t="s">
        <v>943</v>
      </c>
      <c r="C80" s="38">
        <v>9612607.1799999997</v>
      </c>
      <c r="D80" s="38">
        <v>0</v>
      </c>
      <c r="E80" s="38">
        <v>9612607.1799999997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944</v>
      </c>
      <c r="B81" s="42" t="s">
        <v>945</v>
      </c>
      <c r="C81" s="38">
        <v>50000</v>
      </c>
      <c r="D81" s="38">
        <v>0</v>
      </c>
      <c r="E81" s="38">
        <v>50000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946</v>
      </c>
      <c r="B82" s="42" t="s">
        <v>947</v>
      </c>
      <c r="C82" s="38">
        <v>63000</v>
      </c>
      <c r="D82" s="38">
        <v>0</v>
      </c>
      <c r="E82" s="38">
        <v>63000</v>
      </c>
      <c r="F82" s="38">
        <v>0</v>
      </c>
      <c r="G82" s="35">
        <f t="shared" si="4"/>
        <v>0</v>
      </c>
      <c r="H82" s="55">
        <v>0</v>
      </c>
    </row>
    <row r="83" spans="1:8" s="88" customFormat="1" ht="13.8" x14ac:dyDescent="0.2">
      <c r="A83" s="37" t="s">
        <v>948</v>
      </c>
      <c r="B83" s="42" t="s">
        <v>949</v>
      </c>
      <c r="C83" s="38">
        <v>65933.289999999994</v>
      </c>
      <c r="D83" s="38">
        <v>0</v>
      </c>
      <c r="E83" s="38">
        <v>65933.289999999994</v>
      </c>
      <c r="F83" s="38">
        <v>0</v>
      </c>
      <c r="G83" s="35">
        <f t="shared" si="4"/>
        <v>0</v>
      </c>
      <c r="H83" s="55">
        <v>0</v>
      </c>
    </row>
    <row r="84" spans="1:8" s="88" customFormat="1" ht="13.8" x14ac:dyDescent="0.2">
      <c r="A84" s="37" t="s">
        <v>950</v>
      </c>
      <c r="B84" s="42" t="s">
        <v>951</v>
      </c>
      <c r="C84" s="38">
        <v>472000</v>
      </c>
      <c r="D84" s="38">
        <v>0</v>
      </c>
      <c r="E84" s="38">
        <v>472000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952</v>
      </c>
      <c r="B85" s="42" t="s">
        <v>953</v>
      </c>
      <c r="C85" s="38">
        <v>5000</v>
      </c>
      <c r="D85" s="38">
        <v>0</v>
      </c>
      <c r="E85" s="38">
        <v>5000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954</v>
      </c>
      <c r="B86" s="42" t="s">
        <v>955</v>
      </c>
      <c r="C86" s="38">
        <v>383000</v>
      </c>
      <c r="D86" s="38">
        <v>9278535.5700000003</v>
      </c>
      <c r="E86" s="38">
        <v>9661535.5700000003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956</v>
      </c>
      <c r="B87" s="42" t="s">
        <v>957</v>
      </c>
      <c r="C87" s="38">
        <v>2200000</v>
      </c>
      <c r="D87" s="38">
        <v>0</v>
      </c>
      <c r="E87" s="38">
        <v>2200000</v>
      </c>
      <c r="F87" s="38">
        <v>922852.04</v>
      </c>
      <c r="G87" s="35">
        <f t="shared" si="4"/>
        <v>41.94782</v>
      </c>
      <c r="H87" s="55">
        <v>922852.04</v>
      </c>
    </row>
    <row r="88" spans="1:8" s="88" customFormat="1" ht="13.8" x14ac:dyDescent="0.2">
      <c r="A88" s="37" t="s">
        <v>958</v>
      </c>
      <c r="B88" s="42" t="s">
        <v>959</v>
      </c>
      <c r="C88" s="38">
        <v>0</v>
      </c>
      <c r="D88" s="38">
        <v>0</v>
      </c>
      <c r="E88" s="38">
        <v>0</v>
      </c>
      <c r="F88" s="38">
        <v>2008440</v>
      </c>
      <c r="G88" s="35">
        <f t="shared" si="4"/>
        <v>0</v>
      </c>
      <c r="H88" s="55">
        <v>1004220</v>
      </c>
    </row>
    <row r="89" spans="1:8" s="88" customFormat="1" ht="13.8" x14ac:dyDescent="0.2">
      <c r="A89" s="37" t="s">
        <v>960</v>
      </c>
      <c r="B89" s="42" t="s">
        <v>961</v>
      </c>
      <c r="C89" s="38">
        <v>100000</v>
      </c>
      <c r="D89" s="38">
        <v>0</v>
      </c>
      <c r="E89" s="38">
        <v>100000</v>
      </c>
      <c r="F89" s="38">
        <v>0</v>
      </c>
      <c r="G89" s="35">
        <f t="shared" ref="G89:G108" si="5">IF(E89=0,0,F89*100/E89)</f>
        <v>0</v>
      </c>
      <c r="H89" s="55">
        <v>0</v>
      </c>
    </row>
    <row r="90" spans="1:8" s="88" customFormat="1" ht="13.8" x14ac:dyDescent="0.2">
      <c r="A90" s="37" t="s">
        <v>962</v>
      </c>
      <c r="B90" s="42" t="s">
        <v>963</v>
      </c>
      <c r="C90" s="38">
        <v>750000</v>
      </c>
      <c r="D90" s="38">
        <v>0</v>
      </c>
      <c r="E90" s="38">
        <v>750000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964</v>
      </c>
      <c r="B91" s="42" t="s">
        <v>965</v>
      </c>
      <c r="C91" s="38">
        <v>1550000</v>
      </c>
      <c r="D91" s="38">
        <v>0</v>
      </c>
      <c r="E91" s="38">
        <v>1550000</v>
      </c>
      <c r="F91" s="38">
        <v>0</v>
      </c>
      <c r="G91" s="35">
        <f t="shared" si="5"/>
        <v>0</v>
      </c>
      <c r="H91" s="55">
        <v>0</v>
      </c>
    </row>
    <row r="92" spans="1:8" s="88" customFormat="1" ht="13.8" x14ac:dyDescent="0.2">
      <c r="A92" s="37" t="s">
        <v>966</v>
      </c>
      <c r="B92" s="42" t="s">
        <v>967</v>
      </c>
      <c r="C92" s="38">
        <v>300000</v>
      </c>
      <c r="D92" s="38">
        <v>0</v>
      </c>
      <c r="E92" s="38">
        <v>300000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968</v>
      </c>
      <c r="B93" s="42" t="s">
        <v>969</v>
      </c>
      <c r="C93" s="38">
        <v>2228582.87</v>
      </c>
      <c r="D93" s="38">
        <v>0</v>
      </c>
      <c r="E93" s="38">
        <v>2228582.87</v>
      </c>
      <c r="F93" s="38">
        <v>29246.66</v>
      </c>
      <c r="G93" s="35">
        <f t="shared" si="5"/>
        <v>1.3123433906678104</v>
      </c>
      <c r="H93" s="55">
        <v>29246.66</v>
      </c>
    </row>
    <row r="94" spans="1:8" s="88" customFormat="1" ht="13.8" x14ac:dyDescent="0.2">
      <c r="A94" s="37" t="s">
        <v>970</v>
      </c>
      <c r="B94" s="42" t="s">
        <v>971</v>
      </c>
      <c r="C94" s="38">
        <v>5000</v>
      </c>
      <c r="D94" s="38">
        <v>303577.37</v>
      </c>
      <c r="E94" s="38">
        <v>308577.37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972</v>
      </c>
      <c r="B95" s="42" t="s">
        <v>973</v>
      </c>
      <c r="C95" s="38">
        <v>373400</v>
      </c>
      <c r="D95" s="38">
        <v>0</v>
      </c>
      <c r="E95" s="38">
        <v>373400</v>
      </c>
      <c r="F95" s="38">
        <v>-38444.239999999998</v>
      </c>
      <c r="G95" s="35">
        <f t="shared" si="5"/>
        <v>-10.295725763256561</v>
      </c>
      <c r="H95" s="55">
        <v>-38444.239999999998</v>
      </c>
    </row>
    <row r="96" spans="1:8" s="88" customFormat="1" ht="13.8" x14ac:dyDescent="0.2">
      <c r="A96" s="37" t="s">
        <v>974</v>
      </c>
      <c r="B96" s="42" t="s">
        <v>975</v>
      </c>
      <c r="C96" s="38">
        <v>200000</v>
      </c>
      <c r="D96" s="38">
        <v>0</v>
      </c>
      <c r="E96" s="38">
        <v>200000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976</v>
      </c>
      <c r="B97" s="42" t="s">
        <v>977</v>
      </c>
      <c r="C97" s="38">
        <v>800000</v>
      </c>
      <c r="D97" s="38">
        <v>0</v>
      </c>
      <c r="E97" s="38">
        <v>800000</v>
      </c>
      <c r="F97" s="38">
        <v>0</v>
      </c>
      <c r="G97" s="35">
        <f t="shared" si="5"/>
        <v>0</v>
      </c>
      <c r="H97" s="55">
        <v>0</v>
      </c>
    </row>
    <row r="98" spans="1:8" s="88" customFormat="1" ht="13.8" x14ac:dyDescent="0.2">
      <c r="A98" s="37" t="s">
        <v>978</v>
      </c>
      <c r="B98" s="42" t="s">
        <v>979</v>
      </c>
      <c r="C98" s="38">
        <v>4000000</v>
      </c>
      <c r="D98" s="38">
        <v>0</v>
      </c>
      <c r="E98" s="38">
        <v>4000000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980</v>
      </c>
      <c r="B99" s="42" t="s">
        <v>981</v>
      </c>
      <c r="C99" s="38">
        <v>2927906.68</v>
      </c>
      <c r="D99" s="38">
        <v>0</v>
      </c>
      <c r="E99" s="38">
        <v>2927906.68</v>
      </c>
      <c r="F99" s="38">
        <v>0</v>
      </c>
      <c r="G99" s="35">
        <f t="shared" si="5"/>
        <v>0</v>
      </c>
      <c r="H99" s="55">
        <v>0</v>
      </c>
    </row>
    <row r="100" spans="1:8" s="88" customFormat="1" ht="13.8" x14ac:dyDescent="0.2">
      <c r="A100" s="37" t="s">
        <v>982</v>
      </c>
      <c r="B100" s="42" t="s">
        <v>983</v>
      </c>
      <c r="C100" s="38">
        <v>3100000</v>
      </c>
      <c r="D100" s="38">
        <v>0</v>
      </c>
      <c r="E100" s="38">
        <v>3100000</v>
      </c>
      <c r="F100" s="38">
        <v>601.99</v>
      </c>
      <c r="G100" s="35">
        <f t="shared" si="5"/>
        <v>1.9419032258064517E-2</v>
      </c>
      <c r="H100" s="55">
        <v>601.99</v>
      </c>
    </row>
    <row r="101" spans="1:8" s="88" customFormat="1" ht="13.8" x14ac:dyDescent="0.2">
      <c r="A101" s="37" t="s">
        <v>984</v>
      </c>
      <c r="B101" s="42" t="s">
        <v>985</v>
      </c>
      <c r="C101" s="38">
        <v>600000</v>
      </c>
      <c r="D101" s="38">
        <v>0</v>
      </c>
      <c r="E101" s="38">
        <v>600000</v>
      </c>
      <c r="F101" s="38">
        <v>0</v>
      </c>
      <c r="G101" s="35">
        <f t="shared" si="5"/>
        <v>0</v>
      </c>
      <c r="H101" s="55">
        <v>0</v>
      </c>
    </row>
    <row r="102" spans="1:8" s="88" customFormat="1" ht="13.8" x14ac:dyDescent="0.2">
      <c r="A102" s="37" t="s">
        <v>986</v>
      </c>
      <c r="B102" s="42" t="s">
        <v>987</v>
      </c>
      <c r="C102" s="38">
        <v>27178304.809999999</v>
      </c>
      <c r="D102" s="38">
        <v>0</v>
      </c>
      <c r="E102" s="38">
        <v>27178304.809999999</v>
      </c>
      <c r="F102" s="38">
        <v>114782.67</v>
      </c>
      <c r="G102" s="35">
        <f t="shared" si="5"/>
        <v>0.42233196957069524</v>
      </c>
      <c r="H102" s="55">
        <v>114782.67</v>
      </c>
    </row>
    <row r="103" spans="1:8" s="88" customFormat="1" ht="13.8" x14ac:dyDescent="0.2">
      <c r="A103" s="37" t="s">
        <v>988</v>
      </c>
      <c r="B103" s="42" t="s">
        <v>989</v>
      </c>
      <c r="C103" s="38">
        <v>13984000</v>
      </c>
      <c r="D103" s="38">
        <v>0</v>
      </c>
      <c r="E103" s="38">
        <v>13984000</v>
      </c>
      <c r="F103" s="38">
        <v>0</v>
      </c>
      <c r="G103" s="35">
        <f t="shared" si="5"/>
        <v>0</v>
      </c>
      <c r="H103" s="55">
        <v>0</v>
      </c>
    </row>
    <row r="104" spans="1:8" s="88" customFormat="1" ht="13.8" x14ac:dyDescent="0.2">
      <c r="A104" s="37" t="s">
        <v>990</v>
      </c>
      <c r="B104" s="42" t="s">
        <v>991</v>
      </c>
      <c r="C104" s="38">
        <v>1165208.58</v>
      </c>
      <c r="D104" s="38">
        <v>0</v>
      </c>
      <c r="E104" s="38">
        <v>1165208.58</v>
      </c>
      <c r="F104" s="38">
        <v>0</v>
      </c>
      <c r="G104" s="35">
        <f t="shared" si="5"/>
        <v>0</v>
      </c>
      <c r="H104" s="55">
        <v>0</v>
      </c>
    </row>
    <row r="105" spans="1:8" s="88" customFormat="1" ht="13.8" x14ac:dyDescent="0.2">
      <c r="A105" s="37" t="s">
        <v>992</v>
      </c>
      <c r="B105" s="42" t="s">
        <v>993</v>
      </c>
      <c r="C105" s="38">
        <v>58205.71</v>
      </c>
      <c r="D105" s="38">
        <v>0</v>
      </c>
      <c r="E105" s="38">
        <v>58205.71</v>
      </c>
      <c r="F105" s="38">
        <v>0</v>
      </c>
      <c r="G105" s="35">
        <f t="shared" si="5"/>
        <v>0</v>
      </c>
      <c r="H105" s="55">
        <v>0</v>
      </c>
    </row>
    <row r="106" spans="1:8" s="88" customFormat="1" ht="13.8" x14ac:dyDescent="0.2">
      <c r="A106" s="37" t="s">
        <v>994</v>
      </c>
      <c r="B106" s="42" t="s">
        <v>995</v>
      </c>
      <c r="C106" s="38">
        <v>32642.05</v>
      </c>
      <c r="D106" s="38">
        <v>0</v>
      </c>
      <c r="E106" s="38">
        <v>32642.05</v>
      </c>
      <c r="F106" s="38">
        <v>0</v>
      </c>
      <c r="G106" s="35">
        <f t="shared" si="5"/>
        <v>0</v>
      </c>
      <c r="H106" s="55">
        <v>0</v>
      </c>
    </row>
    <row r="107" spans="1:8" s="88" customFormat="1" ht="13.8" x14ac:dyDescent="0.2">
      <c r="A107" s="37" t="s">
        <v>1045</v>
      </c>
      <c r="B107" s="42" t="s">
        <v>1046</v>
      </c>
      <c r="C107" s="38">
        <v>0</v>
      </c>
      <c r="D107" s="38">
        <v>0</v>
      </c>
      <c r="E107" s="38">
        <v>0</v>
      </c>
      <c r="F107" s="38">
        <v>29835.759999999998</v>
      </c>
      <c r="G107" s="35">
        <f t="shared" si="5"/>
        <v>0</v>
      </c>
      <c r="H107" s="55">
        <v>29835.759999999998</v>
      </c>
    </row>
    <row r="108" spans="1:8" s="88" customFormat="1" ht="13.8" x14ac:dyDescent="0.2">
      <c r="A108" s="37" t="s">
        <v>996</v>
      </c>
      <c r="B108" s="42" t="s">
        <v>997</v>
      </c>
      <c r="C108" s="38">
        <v>200000</v>
      </c>
      <c r="D108" s="38">
        <v>0</v>
      </c>
      <c r="E108" s="38">
        <v>200000</v>
      </c>
      <c r="F108" s="38">
        <v>0</v>
      </c>
      <c r="G108" s="35">
        <f t="shared" si="5"/>
        <v>0</v>
      </c>
      <c r="H108" s="55">
        <v>0</v>
      </c>
    </row>
    <row r="109" spans="1:8" s="88" customFormat="1" ht="13.8" x14ac:dyDescent="0.2">
      <c r="A109" s="37" t="s">
        <v>998</v>
      </c>
      <c r="B109" s="42" t="s">
        <v>999</v>
      </c>
      <c r="C109" s="38">
        <v>55000</v>
      </c>
      <c r="D109" s="38">
        <v>0</v>
      </c>
      <c r="E109" s="38">
        <v>55000</v>
      </c>
      <c r="F109" s="38">
        <v>0</v>
      </c>
      <c r="G109" s="35">
        <f t="shared" ref="G109:G121" si="6">IF(E109=0,0,F109*100/E109)</f>
        <v>0</v>
      </c>
      <c r="H109" s="55">
        <v>0</v>
      </c>
    </row>
    <row r="110" spans="1:8" s="88" customFormat="1" ht="13.8" x14ac:dyDescent="0.2">
      <c r="A110" s="37" t="s">
        <v>1000</v>
      </c>
      <c r="B110" s="42" t="s">
        <v>1001</v>
      </c>
      <c r="C110" s="38">
        <v>650000</v>
      </c>
      <c r="D110" s="38">
        <v>0</v>
      </c>
      <c r="E110" s="38">
        <v>650000</v>
      </c>
      <c r="F110" s="38">
        <v>0</v>
      </c>
      <c r="G110" s="35">
        <f t="shared" si="6"/>
        <v>0</v>
      </c>
      <c r="H110" s="55">
        <v>0</v>
      </c>
    </row>
    <row r="111" spans="1:8" s="88" customFormat="1" ht="13.8" x14ac:dyDescent="0.2">
      <c r="A111" s="37" t="s">
        <v>1002</v>
      </c>
      <c r="B111" s="42" t="s">
        <v>1003</v>
      </c>
      <c r="C111" s="38">
        <v>496904.3</v>
      </c>
      <c r="D111" s="38">
        <v>0</v>
      </c>
      <c r="E111" s="38">
        <v>496904.3</v>
      </c>
      <c r="F111" s="38">
        <v>2017.05</v>
      </c>
      <c r="G111" s="35">
        <f t="shared" si="6"/>
        <v>0.40592323310544909</v>
      </c>
      <c r="H111" s="55">
        <v>2017.05</v>
      </c>
    </row>
    <row r="112" spans="1:8" s="88" customFormat="1" ht="13.8" x14ac:dyDescent="0.2">
      <c r="A112" s="37" t="s">
        <v>1004</v>
      </c>
      <c r="B112" s="42" t="s">
        <v>1005</v>
      </c>
      <c r="C112" s="38">
        <v>650000</v>
      </c>
      <c r="D112" s="38">
        <v>0</v>
      </c>
      <c r="E112" s="38">
        <v>650000</v>
      </c>
      <c r="F112" s="38">
        <v>0</v>
      </c>
      <c r="G112" s="35">
        <f t="shared" si="6"/>
        <v>0</v>
      </c>
      <c r="H112" s="55">
        <v>0</v>
      </c>
    </row>
    <row r="113" spans="1:8" s="88" customFormat="1" ht="13.8" x14ac:dyDescent="0.2">
      <c r="A113" s="37" t="s">
        <v>1006</v>
      </c>
      <c r="B113" s="42" t="s">
        <v>1007</v>
      </c>
      <c r="C113" s="38">
        <v>1677156.09</v>
      </c>
      <c r="D113" s="38">
        <v>0</v>
      </c>
      <c r="E113" s="38">
        <v>1677156.09</v>
      </c>
      <c r="F113" s="38">
        <v>670265.66</v>
      </c>
      <c r="G113" s="35">
        <f t="shared" si="6"/>
        <v>39.964417384669304</v>
      </c>
      <c r="H113" s="55">
        <v>46477.62</v>
      </c>
    </row>
    <row r="114" spans="1:8" s="88" customFormat="1" ht="13.8" x14ac:dyDescent="0.2">
      <c r="A114" s="37" t="s">
        <v>1008</v>
      </c>
      <c r="B114" s="42" t="s">
        <v>1009</v>
      </c>
      <c r="C114" s="38">
        <v>776121.9</v>
      </c>
      <c r="D114" s="38">
        <v>0</v>
      </c>
      <c r="E114" s="38">
        <v>776121.9</v>
      </c>
      <c r="F114" s="38">
        <v>88125.05</v>
      </c>
      <c r="G114" s="35">
        <f t="shared" si="6"/>
        <v>11.354537218960063</v>
      </c>
      <c r="H114" s="55">
        <v>67.5</v>
      </c>
    </row>
    <row r="115" spans="1:8" s="88" customFormat="1" ht="13.8" x14ac:dyDescent="0.2">
      <c r="A115" s="37" t="s">
        <v>1010</v>
      </c>
      <c r="B115" s="42" t="s">
        <v>1011</v>
      </c>
      <c r="C115" s="38">
        <v>0</v>
      </c>
      <c r="D115" s="38">
        <v>0</v>
      </c>
      <c r="E115" s="38">
        <v>0</v>
      </c>
      <c r="F115" s="38">
        <v>353043.53</v>
      </c>
      <c r="G115" s="35">
        <f t="shared" si="6"/>
        <v>0</v>
      </c>
      <c r="H115" s="55">
        <v>353043.53</v>
      </c>
    </row>
    <row r="116" spans="1:8" s="88" customFormat="1" ht="13.8" x14ac:dyDescent="0.2">
      <c r="A116" s="37" t="s">
        <v>1012</v>
      </c>
      <c r="B116" s="42" t="s">
        <v>1013</v>
      </c>
      <c r="C116" s="38">
        <v>502881.49</v>
      </c>
      <c r="D116" s="38">
        <v>0</v>
      </c>
      <c r="E116" s="38">
        <v>502881.49</v>
      </c>
      <c r="F116" s="38">
        <v>0</v>
      </c>
      <c r="G116" s="35">
        <f t="shared" si="6"/>
        <v>0</v>
      </c>
      <c r="H116" s="55">
        <v>0</v>
      </c>
    </row>
    <row r="117" spans="1:8" s="88" customFormat="1" ht="13.8" x14ac:dyDescent="0.2">
      <c r="A117" s="37" t="s">
        <v>1047</v>
      </c>
      <c r="B117" s="42" t="s">
        <v>1048</v>
      </c>
      <c r="C117" s="38">
        <v>7286418010.3699999</v>
      </c>
      <c r="D117" s="38">
        <v>10242586.85</v>
      </c>
      <c r="E117" s="38">
        <v>7296660597.2200003</v>
      </c>
      <c r="F117" s="38">
        <v>791226816.77999997</v>
      </c>
      <c r="G117" s="35">
        <f t="shared" si="6"/>
        <v>10.843683987185239</v>
      </c>
      <c r="H117" s="55">
        <v>762075311.87</v>
      </c>
    </row>
    <row r="118" spans="1:8" s="88" customFormat="1" ht="13.8" x14ac:dyDescent="0.2">
      <c r="A118" s="37" t="s">
        <v>1020</v>
      </c>
      <c r="B118" s="42" t="s">
        <v>1021</v>
      </c>
      <c r="C118" s="38">
        <v>64500000</v>
      </c>
      <c r="D118" s="38">
        <v>0</v>
      </c>
      <c r="E118" s="38">
        <v>64500000</v>
      </c>
      <c r="F118" s="38">
        <v>8310861.6399999997</v>
      </c>
      <c r="G118" s="35">
        <f t="shared" si="6"/>
        <v>12.88505680620155</v>
      </c>
      <c r="H118" s="55">
        <v>26987.35</v>
      </c>
    </row>
    <row r="119" spans="1:8" s="88" customFormat="1" ht="13.8" x14ac:dyDescent="0.2">
      <c r="A119" s="37" t="s">
        <v>1049</v>
      </c>
      <c r="B119" s="42" t="s">
        <v>1050</v>
      </c>
      <c r="C119" s="38">
        <v>0</v>
      </c>
      <c r="D119" s="38">
        <v>0</v>
      </c>
      <c r="E119" s="38">
        <v>0</v>
      </c>
      <c r="F119" s="38">
        <v>604.94000000000005</v>
      </c>
      <c r="G119" s="35">
        <f t="shared" si="6"/>
        <v>0</v>
      </c>
      <c r="H119" s="55">
        <v>604.94000000000005</v>
      </c>
    </row>
    <row r="120" spans="1:8" s="88" customFormat="1" ht="13.8" x14ac:dyDescent="0.2">
      <c r="A120" s="37" t="s">
        <v>1030</v>
      </c>
      <c r="B120" s="42" t="s">
        <v>1051</v>
      </c>
      <c r="C120" s="38">
        <v>0</v>
      </c>
      <c r="D120" s="38">
        <v>0</v>
      </c>
      <c r="E120" s="38">
        <v>0</v>
      </c>
      <c r="F120" s="38">
        <v>19127.5</v>
      </c>
      <c r="G120" s="35">
        <f t="shared" si="6"/>
        <v>0</v>
      </c>
      <c r="H120" s="55">
        <v>0</v>
      </c>
    </row>
    <row r="121" spans="1:8" s="88" customFormat="1" ht="13.8" x14ac:dyDescent="0.2">
      <c r="A121" s="129" t="s">
        <v>260</v>
      </c>
      <c r="B121" s="130" t="s">
        <v>68</v>
      </c>
      <c r="C121" s="66">
        <v>8546300921.4300003</v>
      </c>
      <c r="D121" s="66">
        <v>56375784.890000001</v>
      </c>
      <c r="E121" s="66">
        <v>8602676706.3199997</v>
      </c>
      <c r="F121" s="66">
        <v>843265845.25</v>
      </c>
      <c r="G121" s="71">
        <f t="shared" si="6"/>
        <v>9.802365868642843</v>
      </c>
      <c r="H121" s="68">
        <v>804095272.96000004</v>
      </c>
    </row>
    <row r="122" spans="1:8" ht="13.8" x14ac:dyDescent="0.3">
      <c r="A122" s="39" t="s">
        <v>61</v>
      </c>
      <c r="B122" s="39"/>
      <c r="C122" s="39"/>
      <c r="D122" s="39"/>
      <c r="E122" s="39"/>
      <c r="F122" s="39"/>
      <c r="G122" s="39"/>
      <c r="H122" s="53"/>
    </row>
  </sheetData>
  <mergeCells count="4">
    <mergeCell ref="A2:H2"/>
    <mergeCell ref="A5:B6"/>
    <mergeCell ref="A1:H1"/>
    <mergeCell ref="A121:B12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8"/>
  <sheetViews>
    <sheetView zoomScale="80" zoomScaleNormal="80" workbookViewId="0">
      <selection sqref="A1:N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5" width="16.140625" style="88" customWidth="1"/>
    <col min="6" max="6" width="107.140625" customWidth="1"/>
    <col min="7" max="7" width="18.7109375" style="63" customWidth="1"/>
    <col min="8" max="8" width="18.42578125" style="63" bestFit="1" customWidth="1"/>
    <col min="9" max="9" width="19.85546875" style="63" bestFit="1" customWidth="1"/>
    <col min="10" max="10" width="18.7109375" style="63" bestFit="1" customWidth="1"/>
    <col min="11" max="11" width="19" style="63" bestFit="1" customWidth="1"/>
    <col min="12" max="12" width="22.28515625" style="63" customWidth="1"/>
    <col min="13" max="13" width="16.85546875" style="64" customWidth="1"/>
    <col min="14" max="14" width="18.85546875" style="63" bestFit="1" customWidth="1"/>
  </cols>
  <sheetData>
    <row r="1" spans="1:14" s="76" customFormat="1" ht="26.25" customHeight="1" x14ac:dyDescent="0.35">
      <c r="A1" s="141" t="s">
        <v>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x14ac:dyDescent="0.2">
      <c r="A2" s="3"/>
      <c r="B2" s="6"/>
      <c r="C2" s="3"/>
      <c r="D2" s="3"/>
      <c r="E2" s="3"/>
      <c r="F2" s="6"/>
      <c r="G2" s="56"/>
      <c r="H2" s="56"/>
      <c r="I2" s="56"/>
      <c r="J2" s="57"/>
      <c r="K2" s="57"/>
      <c r="L2" s="34"/>
      <c r="M2" s="36"/>
      <c r="N2" s="34"/>
    </row>
    <row r="3" spans="1:14" s="88" customFormat="1" x14ac:dyDescent="0.2">
      <c r="A3" s="3"/>
      <c r="B3" s="6"/>
      <c r="C3" s="3"/>
      <c r="D3" s="3"/>
      <c r="E3" s="3"/>
      <c r="F3" s="6"/>
      <c r="G3" s="56"/>
      <c r="H3" s="56"/>
      <c r="I3" s="56"/>
      <c r="J3" s="57"/>
      <c r="K3" s="57"/>
      <c r="L3" s="34"/>
      <c r="M3" s="36"/>
      <c r="N3" s="34"/>
    </row>
    <row r="4" spans="1:14" x14ac:dyDescent="0.2">
      <c r="A4" s="11" t="s">
        <v>64</v>
      </c>
      <c r="B4" s="7"/>
      <c r="C4" s="2"/>
      <c r="D4" s="2"/>
      <c r="E4" s="2"/>
      <c r="F4" s="8"/>
      <c r="G4" s="57"/>
      <c r="H4" s="58"/>
      <c r="I4" s="58"/>
      <c r="J4" s="57"/>
      <c r="K4" s="57"/>
      <c r="L4" s="34"/>
      <c r="M4" s="36"/>
      <c r="N4" s="34"/>
    </row>
    <row r="5" spans="1:14" ht="28.8" x14ac:dyDescent="0.2">
      <c r="A5" s="117" t="s">
        <v>45</v>
      </c>
      <c r="B5" s="118"/>
      <c r="C5" s="117" t="s">
        <v>51</v>
      </c>
      <c r="D5" s="139"/>
      <c r="E5" s="139"/>
      <c r="F5" s="118"/>
      <c r="G5" s="59" t="s">
        <v>13</v>
      </c>
      <c r="H5" s="59" t="s">
        <v>42</v>
      </c>
      <c r="I5" s="59" t="s">
        <v>0</v>
      </c>
      <c r="J5" s="59" t="s">
        <v>40</v>
      </c>
      <c r="K5" s="59" t="s">
        <v>41</v>
      </c>
      <c r="L5" s="33" t="s">
        <v>1</v>
      </c>
      <c r="M5" s="60" t="s">
        <v>39</v>
      </c>
      <c r="N5" s="59" t="s">
        <v>14</v>
      </c>
    </row>
    <row r="6" spans="1:14" ht="14.4" x14ac:dyDescent="0.2">
      <c r="A6" s="119"/>
      <c r="B6" s="120"/>
      <c r="C6" s="119"/>
      <c r="D6" s="140"/>
      <c r="E6" s="140"/>
      <c r="F6" s="120"/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61" t="s">
        <v>2</v>
      </c>
      <c r="M6" s="62" t="s">
        <v>34</v>
      </c>
      <c r="N6" s="61" t="s">
        <v>2</v>
      </c>
    </row>
    <row r="7" spans="1:14" ht="13.8" x14ac:dyDescent="0.2">
      <c r="A7" s="37" t="s">
        <v>413</v>
      </c>
      <c r="B7" s="16" t="s">
        <v>414</v>
      </c>
      <c r="C7" s="16" t="s">
        <v>1052</v>
      </c>
      <c r="D7" s="16" t="s">
        <v>1053</v>
      </c>
      <c r="E7" s="16" t="s">
        <v>411</v>
      </c>
      <c r="F7" s="16" t="str">
        <f>CONCATENATE(D7,E7)</f>
        <v>ACTIVIDAD LEGISLATIVA#</v>
      </c>
      <c r="G7" s="85">
        <v>370222.46</v>
      </c>
      <c r="H7" s="85">
        <v>0</v>
      </c>
      <c r="I7" s="85">
        <v>370222.46</v>
      </c>
      <c r="J7" s="85">
        <v>370222.46</v>
      </c>
      <c r="K7" s="85">
        <v>370222.46</v>
      </c>
      <c r="L7" s="85">
        <v>92555.62</v>
      </c>
      <c r="M7" s="110">
        <v>25.000001350539399</v>
      </c>
      <c r="N7" s="85">
        <v>0</v>
      </c>
    </row>
    <row r="8" spans="1:14" ht="13.8" x14ac:dyDescent="0.2">
      <c r="A8" s="37" t="s">
        <v>68</v>
      </c>
      <c r="B8" s="16" t="s">
        <v>68</v>
      </c>
      <c r="C8" s="16" t="s">
        <v>1054</v>
      </c>
      <c r="D8" s="16" t="s">
        <v>1055</v>
      </c>
      <c r="E8" s="16" t="s">
        <v>411</v>
      </c>
      <c r="F8" s="16" t="str">
        <f t="shared" ref="F8:F16" si="0">CONCATENATE(D8,E8)</f>
        <v>ACTUACIONES ALJAFERIA#</v>
      </c>
      <c r="G8" s="85">
        <v>61500</v>
      </c>
      <c r="H8" s="85">
        <v>0</v>
      </c>
      <c r="I8" s="85">
        <v>61500</v>
      </c>
      <c r="J8" s="85">
        <v>61500</v>
      </c>
      <c r="K8" s="85">
        <v>61500</v>
      </c>
      <c r="L8" s="85">
        <v>15375</v>
      </c>
      <c r="M8" s="110">
        <v>25</v>
      </c>
      <c r="N8" s="85">
        <v>0</v>
      </c>
    </row>
    <row r="9" spans="1:14" ht="13.8" x14ac:dyDescent="0.2">
      <c r="A9" s="37" t="s">
        <v>68</v>
      </c>
      <c r="B9" s="16" t="s">
        <v>68</v>
      </c>
      <c r="C9" s="16" t="s">
        <v>1056</v>
      </c>
      <c r="D9" s="16" t="s">
        <v>1057</v>
      </c>
      <c r="E9" s="16" t="s">
        <v>411</v>
      </c>
      <c r="F9" s="16" t="str">
        <f t="shared" si="0"/>
        <v>EL JUSTICIA DE ARAGON#</v>
      </c>
      <c r="G9" s="85">
        <v>32600</v>
      </c>
      <c r="H9" s="85">
        <v>0</v>
      </c>
      <c r="I9" s="85">
        <v>32600</v>
      </c>
      <c r="J9" s="85">
        <v>32600</v>
      </c>
      <c r="K9" s="85">
        <v>32600</v>
      </c>
      <c r="L9" s="85">
        <v>8150</v>
      </c>
      <c r="M9" s="110">
        <v>25</v>
      </c>
      <c r="N9" s="85">
        <v>0</v>
      </c>
    </row>
    <row r="10" spans="1:14" ht="13.8" x14ac:dyDescent="0.2">
      <c r="A10" s="37" t="s">
        <v>68</v>
      </c>
      <c r="B10" s="16" t="s">
        <v>68</v>
      </c>
      <c r="C10" s="16" t="s">
        <v>1058</v>
      </c>
      <c r="D10" s="16" t="s">
        <v>1059</v>
      </c>
      <c r="E10" s="16" t="s">
        <v>411</v>
      </c>
      <c r="F10" s="16" t="str">
        <f t="shared" si="0"/>
        <v>CAMARA DE CUENTAS#</v>
      </c>
      <c r="G10" s="85">
        <v>191072.9</v>
      </c>
      <c r="H10" s="85">
        <v>0</v>
      </c>
      <c r="I10" s="85">
        <v>191072.9</v>
      </c>
      <c r="J10" s="85">
        <v>191072.9</v>
      </c>
      <c r="K10" s="85">
        <v>191072.9</v>
      </c>
      <c r="L10" s="85">
        <v>47768.23</v>
      </c>
      <c r="M10" s="110">
        <v>25.000002616802298</v>
      </c>
      <c r="N10" s="85">
        <v>0</v>
      </c>
    </row>
    <row r="11" spans="1:14" ht="13.8" x14ac:dyDescent="0.2">
      <c r="A11" s="37" t="s">
        <v>68</v>
      </c>
      <c r="B11" s="16" t="s">
        <v>68</v>
      </c>
      <c r="C11" s="27" t="s">
        <v>125</v>
      </c>
      <c r="D11" s="27" t="s">
        <v>68</v>
      </c>
      <c r="E11" s="27" t="s">
        <v>68</v>
      </c>
      <c r="F11" s="27" t="str">
        <f t="shared" si="0"/>
        <v/>
      </c>
      <c r="G11" s="90">
        <v>655395.36</v>
      </c>
      <c r="H11" s="90">
        <v>0</v>
      </c>
      <c r="I11" s="90">
        <v>655395.36</v>
      </c>
      <c r="J11" s="90">
        <v>655395.36</v>
      </c>
      <c r="K11" s="90">
        <v>655395.36</v>
      </c>
      <c r="L11" s="90">
        <v>163848.85</v>
      </c>
      <c r="M11" s="111">
        <v>25.000001525796598</v>
      </c>
      <c r="N11" s="90">
        <v>0</v>
      </c>
    </row>
    <row r="12" spans="1:14" ht="13.8" x14ac:dyDescent="0.2">
      <c r="A12" s="37" t="s">
        <v>415</v>
      </c>
      <c r="B12" s="16" t="s">
        <v>416</v>
      </c>
      <c r="C12" s="16" t="s">
        <v>1060</v>
      </c>
      <c r="D12" s="16" t="s">
        <v>1061</v>
      </c>
      <c r="E12" s="16" t="s">
        <v>411</v>
      </c>
      <c r="F12" s="16" t="str">
        <f t="shared" si="0"/>
        <v>REFORMAS PATIO NORTE DE LA PRESIDENCIA#</v>
      </c>
      <c r="G12" s="85">
        <v>33048.17</v>
      </c>
      <c r="H12" s="85">
        <v>-32648.17</v>
      </c>
      <c r="I12" s="85">
        <v>400</v>
      </c>
      <c r="J12" s="85">
        <v>0</v>
      </c>
      <c r="K12" s="85">
        <v>0</v>
      </c>
      <c r="L12" s="85">
        <v>0</v>
      </c>
      <c r="M12" s="110">
        <v>0</v>
      </c>
      <c r="N12" s="85">
        <v>0</v>
      </c>
    </row>
    <row r="13" spans="1:14" ht="13.8" x14ac:dyDescent="0.2">
      <c r="A13" s="37" t="s">
        <v>68</v>
      </c>
      <c r="B13" s="16" t="s">
        <v>68</v>
      </c>
      <c r="C13" s="16" t="s">
        <v>1062</v>
      </c>
      <c r="D13" s="16" t="s">
        <v>1063</v>
      </c>
      <c r="E13" s="16" t="s">
        <v>1064</v>
      </c>
      <c r="F13" s="16" t="str">
        <f t="shared" si="0"/>
        <v>EQUIPAMIENTOS DIVERSOS PARA LAS UNIDADES DE LA PRESIDENCIA DEL GOBIERNO</v>
      </c>
      <c r="G13" s="85">
        <v>128733.1</v>
      </c>
      <c r="H13" s="85">
        <v>-12433.1</v>
      </c>
      <c r="I13" s="85">
        <v>116300</v>
      </c>
      <c r="J13" s="85">
        <v>0</v>
      </c>
      <c r="K13" s="85">
        <v>0</v>
      </c>
      <c r="L13" s="85">
        <v>0</v>
      </c>
      <c r="M13" s="110">
        <v>0</v>
      </c>
      <c r="N13" s="85">
        <v>0</v>
      </c>
    </row>
    <row r="14" spans="1:14" ht="13.8" x14ac:dyDescent="0.2">
      <c r="A14" s="37" t="s">
        <v>68</v>
      </c>
      <c r="B14" s="16" t="s">
        <v>68</v>
      </c>
      <c r="C14" s="27" t="s">
        <v>125</v>
      </c>
      <c r="D14" s="27" t="s">
        <v>68</v>
      </c>
      <c r="E14" s="27" t="s">
        <v>68</v>
      </c>
      <c r="F14" s="27" t="str">
        <f t="shared" si="0"/>
        <v/>
      </c>
      <c r="G14" s="90">
        <v>161781.26999999999</v>
      </c>
      <c r="H14" s="90">
        <v>-45081.27</v>
      </c>
      <c r="I14" s="90">
        <v>116700</v>
      </c>
      <c r="J14" s="90">
        <v>0</v>
      </c>
      <c r="K14" s="90">
        <v>0</v>
      </c>
      <c r="L14" s="90">
        <v>0</v>
      </c>
      <c r="M14" s="111">
        <v>0</v>
      </c>
      <c r="N14" s="90">
        <v>0</v>
      </c>
    </row>
    <row r="15" spans="1:14" ht="13.8" x14ac:dyDescent="0.2">
      <c r="A15" s="37" t="s">
        <v>421</v>
      </c>
      <c r="B15" s="16" t="s">
        <v>422</v>
      </c>
      <c r="C15" s="16" t="s">
        <v>1065</v>
      </c>
      <c r="D15" s="16" t="s">
        <v>1066</v>
      </c>
      <c r="E15" s="16" t="s">
        <v>411</v>
      </c>
      <c r="F15" s="16" t="str">
        <f t="shared" si="0"/>
        <v>EQUIPAMIENTO CESA#</v>
      </c>
      <c r="G15" s="85">
        <v>726.81</v>
      </c>
      <c r="H15" s="85">
        <v>-126.81</v>
      </c>
      <c r="I15" s="85">
        <v>600</v>
      </c>
      <c r="J15" s="85">
        <v>0</v>
      </c>
      <c r="K15" s="85">
        <v>0</v>
      </c>
      <c r="L15" s="85">
        <v>0</v>
      </c>
      <c r="M15" s="110">
        <v>0</v>
      </c>
      <c r="N15" s="85">
        <v>0</v>
      </c>
    </row>
    <row r="16" spans="1:14" ht="13.8" x14ac:dyDescent="0.2">
      <c r="A16" s="37" t="s">
        <v>68</v>
      </c>
      <c r="B16" s="16" t="s">
        <v>68</v>
      </c>
      <c r="C16" s="27" t="s">
        <v>125</v>
      </c>
      <c r="D16" s="27" t="s">
        <v>68</v>
      </c>
      <c r="E16" s="27" t="s">
        <v>68</v>
      </c>
      <c r="F16" s="27" t="str">
        <f t="shared" si="0"/>
        <v/>
      </c>
      <c r="G16" s="90">
        <v>726.81</v>
      </c>
      <c r="H16" s="90">
        <v>-126.81</v>
      </c>
      <c r="I16" s="90">
        <v>600</v>
      </c>
      <c r="J16" s="90">
        <v>0</v>
      </c>
      <c r="K16" s="90">
        <v>0</v>
      </c>
      <c r="L16" s="90">
        <v>0</v>
      </c>
      <c r="M16" s="111">
        <v>0</v>
      </c>
      <c r="N16" s="90">
        <v>0</v>
      </c>
    </row>
    <row r="17" spans="1:14" ht="13.8" x14ac:dyDescent="0.2">
      <c r="A17" s="37" t="s">
        <v>423</v>
      </c>
      <c r="B17" s="16" t="s">
        <v>424</v>
      </c>
      <c r="C17" s="16" t="s">
        <v>1067</v>
      </c>
      <c r="D17" s="16" t="s">
        <v>1068</v>
      </c>
      <c r="E17" s="16" t="s">
        <v>411</v>
      </c>
      <c r="F17" s="16" t="str">
        <f t="shared" ref="F17:F80" si="1">CONCATENATE(D17,E17)</f>
        <v>TRASLADO Y AMPLIACION DEL CENTRO DE EMERGENCIAS#</v>
      </c>
      <c r="G17" s="85">
        <v>15000</v>
      </c>
      <c r="H17" s="85">
        <v>0</v>
      </c>
      <c r="I17" s="85">
        <v>15000</v>
      </c>
      <c r="J17" s="85">
        <v>1921.48</v>
      </c>
      <c r="K17" s="85">
        <v>1921.48</v>
      </c>
      <c r="L17" s="85">
        <v>1921.48</v>
      </c>
      <c r="M17" s="110">
        <v>12.8098666666667</v>
      </c>
      <c r="N17" s="85">
        <v>1921.48</v>
      </c>
    </row>
    <row r="18" spans="1:14" ht="13.8" x14ac:dyDescent="0.2">
      <c r="A18" s="37" t="s">
        <v>68</v>
      </c>
      <c r="B18" s="16" t="s">
        <v>68</v>
      </c>
      <c r="C18" s="16" t="s">
        <v>1069</v>
      </c>
      <c r="D18" s="16" t="s">
        <v>1070</v>
      </c>
      <c r="E18" s="16" t="s">
        <v>411</v>
      </c>
      <c r="F18" s="16" t="str">
        <f t="shared" si="1"/>
        <v>AYUDAS EQUIPAMIENTO DE LA POLICIAL LOCAL#</v>
      </c>
      <c r="G18" s="85">
        <v>30000</v>
      </c>
      <c r="H18" s="85">
        <v>0</v>
      </c>
      <c r="I18" s="85">
        <v>30000</v>
      </c>
      <c r="J18" s="85">
        <v>0</v>
      </c>
      <c r="K18" s="85">
        <v>0</v>
      </c>
      <c r="L18" s="85">
        <v>0</v>
      </c>
      <c r="M18" s="110">
        <v>0</v>
      </c>
      <c r="N18" s="85">
        <v>0</v>
      </c>
    </row>
    <row r="19" spans="1:14" ht="13.8" x14ac:dyDescent="0.2">
      <c r="A19" s="37" t="s">
        <v>68</v>
      </c>
      <c r="B19" s="16" t="s">
        <v>68</v>
      </c>
      <c r="C19" s="16" t="s">
        <v>1071</v>
      </c>
      <c r="D19" s="16" t="s">
        <v>1072</v>
      </c>
      <c r="E19" s="16" t="s">
        <v>411</v>
      </c>
      <c r="F19" s="16" t="str">
        <f t="shared" si="1"/>
        <v>MOBILIARIO Y ENSERES BIBLIOTECA DE ARAGON#</v>
      </c>
      <c r="G19" s="85">
        <v>20000</v>
      </c>
      <c r="H19" s="85">
        <v>0</v>
      </c>
      <c r="I19" s="85">
        <v>20000</v>
      </c>
      <c r="J19" s="85">
        <v>0</v>
      </c>
      <c r="K19" s="85">
        <v>0</v>
      </c>
      <c r="L19" s="85">
        <v>0</v>
      </c>
      <c r="M19" s="110">
        <v>0</v>
      </c>
      <c r="N19" s="85">
        <v>0</v>
      </c>
    </row>
    <row r="20" spans="1:14" ht="13.8" x14ac:dyDescent="0.2">
      <c r="A20" s="37" t="s">
        <v>68</v>
      </c>
      <c r="B20" s="16" t="s">
        <v>68</v>
      </c>
      <c r="C20" s="16" t="s">
        <v>1073</v>
      </c>
      <c r="D20" s="16" t="s">
        <v>1074</v>
      </c>
      <c r="E20" s="16" t="s">
        <v>411</v>
      </c>
      <c r="F20" s="16" t="str">
        <f t="shared" si="1"/>
        <v>REAL MONASTERIO DE SANTA MARÍA DE SIJENA#</v>
      </c>
      <c r="G20" s="85">
        <v>0</v>
      </c>
      <c r="H20" s="85">
        <v>0</v>
      </c>
      <c r="I20" s="85">
        <v>0</v>
      </c>
      <c r="J20" s="85">
        <v>16879.5</v>
      </c>
      <c r="K20" s="85">
        <v>16879.5</v>
      </c>
      <c r="L20" s="85">
        <v>0</v>
      </c>
      <c r="M20" s="110">
        <v>0</v>
      </c>
      <c r="N20" s="85">
        <v>0</v>
      </c>
    </row>
    <row r="21" spans="1:14" ht="13.8" x14ac:dyDescent="0.2">
      <c r="A21" s="37" t="s">
        <v>68</v>
      </c>
      <c r="B21" s="16" t="s">
        <v>68</v>
      </c>
      <c r="C21" s="16" t="s">
        <v>1075</v>
      </c>
      <c r="D21" s="16" t="s">
        <v>1076</v>
      </c>
      <c r="E21" s="16" t="s">
        <v>411</v>
      </c>
      <c r="F21" s="16" t="str">
        <f t="shared" si="1"/>
        <v>AZUARA VILLA ROMANA "LA MALENA"#</v>
      </c>
      <c r="G21" s="85">
        <v>302429.2</v>
      </c>
      <c r="H21" s="85">
        <v>0</v>
      </c>
      <c r="I21" s="85">
        <v>302429.2</v>
      </c>
      <c r="J21" s="85">
        <v>344723.14</v>
      </c>
      <c r="K21" s="85">
        <v>310105.82</v>
      </c>
      <c r="L21" s="85">
        <v>20875.34</v>
      </c>
      <c r="M21" s="110">
        <v>6.9025543829762501</v>
      </c>
      <c r="N21" s="85">
        <v>0</v>
      </c>
    </row>
    <row r="22" spans="1:14" ht="13.8" x14ac:dyDescent="0.2">
      <c r="A22" s="37" t="s">
        <v>68</v>
      </c>
      <c r="B22" s="16" t="s">
        <v>68</v>
      </c>
      <c r="C22" s="16" t="s">
        <v>1077</v>
      </c>
      <c r="D22" s="16" t="s">
        <v>1078</v>
      </c>
      <c r="E22" s="16" t="s">
        <v>1079</v>
      </c>
      <c r="F22" s="16" t="str">
        <f t="shared" si="1"/>
        <v>ACONDICIONAMIENTO  Y EQUIPAMIENTO DE COMISARIAS DE POLICIA ADSCRITAS A LA C. AUTONOMA</v>
      </c>
      <c r="G22" s="85">
        <v>80000</v>
      </c>
      <c r="H22" s="85">
        <v>60000</v>
      </c>
      <c r="I22" s="85">
        <v>140000</v>
      </c>
      <c r="J22" s="85">
        <v>177.87</v>
      </c>
      <c r="K22" s="85">
        <v>177.87</v>
      </c>
      <c r="L22" s="85">
        <v>177.87</v>
      </c>
      <c r="M22" s="110">
        <v>0.12705</v>
      </c>
      <c r="N22" s="85">
        <v>0</v>
      </c>
    </row>
    <row r="23" spans="1:14" ht="13.8" x14ac:dyDescent="0.2">
      <c r="A23" s="37" t="s">
        <v>68</v>
      </c>
      <c r="B23" s="16" t="s">
        <v>68</v>
      </c>
      <c r="C23" s="16" t="s">
        <v>1080</v>
      </c>
      <c r="D23" s="16" t="s">
        <v>1081</v>
      </c>
      <c r="E23" s="16" t="s">
        <v>411</v>
      </c>
      <c r="F23" s="16" t="str">
        <f t="shared" si="1"/>
        <v>DEC. MURAL I.  SANTIAGO MONTALBÁN (TERUEL)#</v>
      </c>
      <c r="G23" s="85">
        <v>200000</v>
      </c>
      <c r="H23" s="85">
        <v>0</v>
      </c>
      <c r="I23" s="85">
        <v>200000</v>
      </c>
      <c r="J23" s="85">
        <v>0</v>
      </c>
      <c r="K23" s="85">
        <v>0</v>
      </c>
      <c r="L23" s="85">
        <v>0</v>
      </c>
      <c r="M23" s="110">
        <v>0</v>
      </c>
      <c r="N23" s="85">
        <v>0</v>
      </c>
    </row>
    <row r="24" spans="1:14" ht="13.8" x14ac:dyDescent="0.2">
      <c r="A24" s="37" t="s">
        <v>68</v>
      </c>
      <c r="B24" s="16" t="s">
        <v>68</v>
      </c>
      <c r="C24" s="16" t="s">
        <v>1082</v>
      </c>
      <c r="D24" s="16" t="s">
        <v>1083</v>
      </c>
      <c r="E24" s="16" t="s">
        <v>411</v>
      </c>
      <c r="F24" s="16" t="str">
        <f t="shared" si="1"/>
        <v>ACTUAC. E INTERVENCION EN BILBILIS (CALA#</v>
      </c>
      <c r="G24" s="85">
        <v>0</v>
      </c>
      <c r="H24" s="85">
        <v>0</v>
      </c>
      <c r="I24" s="85">
        <v>0</v>
      </c>
      <c r="J24" s="85">
        <v>18131.849999999999</v>
      </c>
      <c r="K24" s="85">
        <v>18131.849999999999</v>
      </c>
      <c r="L24" s="85">
        <v>0</v>
      </c>
      <c r="M24" s="110">
        <v>0</v>
      </c>
      <c r="N24" s="85">
        <v>0</v>
      </c>
    </row>
    <row r="25" spans="1:14" ht="13.8" x14ac:dyDescent="0.2">
      <c r="A25" s="37" t="s">
        <v>68</v>
      </c>
      <c r="B25" s="16" t="s">
        <v>68</v>
      </c>
      <c r="C25" s="16" t="s">
        <v>1084</v>
      </c>
      <c r="D25" s="16" t="s">
        <v>1085</v>
      </c>
      <c r="E25" s="16" t="s">
        <v>411</v>
      </c>
      <c r="F25" s="16" t="str">
        <f t="shared" si="1"/>
        <v>MONASTERIO DE SAN VICTORIÁN#</v>
      </c>
      <c r="G25" s="85">
        <v>756447.83</v>
      </c>
      <c r="H25" s="85">
        <v>0</v>
      </c>
      <c r="I25" s="85">
        <v>756447.83</v>
      </c>
      <c r="J25" s="85">
        <v>0</v>
      </c>
      <c r="K25" s="85">
        <v>0</v>
      </c>
      <c r="L25" s="85">
        <v>0</v>
      </c>
      <c r="M25" s="110">
        <v>0</v>
      </c>
      <c r="N25" s="85">
        <v>0</v>
      </c>
    </row>
    <row r="26" spans="1:14" ht="13.8" x14ac:dyDescent="0.2">
      <c r="A26" s="37" t="s">
        <v>68</v>
      </c>
      <c r="B26" s="16" t="s">
        <v>68</v>
      </c>
      <c r="C26" s="16" t="s">
        <v>1086</v>
      </c>
      <c r="D26" s="16" t="s">
        <v>1087</v>
      </c>
      <c r="E26" s="16" t="s">
        <v>411</v>
      </c>
      <c r="F26" s="16" t="str">
        <f t="shared" si="1"/>
        <v>CARTUJA AULA DEI- ESTUDIO RESTAURACION DECORACION MURAL#</v>
      </c>
      <c r="G26" s="85">
        <v>160000</v>
      </c>
      <c r="H26" s="85">
        <v>0</v>
      </c>
      <c r="I26" s="85">
        <v>160000</v>
      </c>
      <c r="J26" s="85">
        <v>163706.45000000001</v>
      </c>
      <c r="K26" s="85">
        <v>0</v>
      </c>
      <c r="L26" s="85">
        <v>0</v>
      </c>
      <c r="M26" s="110">
        <v>0</v>
      </c>
      <c r="N26" s="85">
        <v>0</v>
      </c>
    </row>
    <row r="27" spans="1:14" ht="13.8" x14ac:dyDescent="0.2">
      <c r="A27" s="37" t="s">
        <v>68</v>
      </c>
      <c r="B27" s="16" t="s">
        <v>68</v>
      </c>
      <c r="C27" s="16" t="s">
        <v>1088</v>
      </c>
      <c r="D27" s="16" t="s">
        <v>1089</v>
      </c>
      <c r="E27" s="16" t="s">
        <v>1090</v>
      </c>
      <c r="F27" s="16" t="str">
        <f t="shared" si="1"/>
        <v>ADQUISICIÓN DE MOBILIARIO Y EQUIPOS INFORMATICOS PARA EL DEPARTAMENTO</v>
      </c>
      <c r="G27" s="85">
        <v>25000</v>
      </c>
      <c r="H27" s="85">
        <v>0</v>
      </c>
      <c r="I27" s="85">
        <v>25000</v>
      </c>
      <c r="J27" s="85">
        <v>197.23</v>
      </c>
      <c r="K27" s="85">
        <v>197.23</v>
      </c>
      <c r="L27" s="85">
        <v>197.23</v>
      </c>
      <c r="M27" s="110">
        <v>0.78891999999999995</v>
      </c>
      <c r="N27" s="85">
        <v>197.23</v>
      </c>
    </row>
    <row r="28" spans="1:14" ht="13.8" x14ac:dyDescent="0.2">
      <c r="A28" s="37" t="s">
        <v>68</v>
      </c>
      <c r="B28" s="16" t="s">
        <v>68</v>
      </c>
      <c r="C28" s="16" t="s">
        <v>1091</v>
      </c>
      <c r="D28" s="16" t="s">
        <v>1092</v>
      </c>
      <c r="E28" s="16" t="s">
        <v>1093</v>
      </c>
      <c r="F28" s="16" t="str">
        <f t="shared" si="1"/>
        <v>ADQUISICIÓN DE DOS VEHICULOS PARA EL DEPARTAMENTO DE PRESIDENCIA</v>
      </c>
      <c r="G28" s="85">
        <v>93877.16</v>
      </c>
      <c r="H28" s="85">
        <v>-58877.16</v>
      </c>
      <c r="I28" s="85">
        <v>35000</v>
      </c>
      <c r="J28" s="85">
        <v>0</v>
      </c>
      <c r="K28" s="85">
        <v>0</v>
      </c>
      <c r="L28" s="85">
        <v>0</v>
      </c>
      <c r="M28" s="110">
        <v>0</v>
      </c>
      <c r="N28" s="85">
        <v>0</v>
      </c>
    </row>
    <row r="29" spans="1:14" ht="13.8" x14ac:dyDescent="0.2">
      <c r="A29" s="37" t="s">
        <v>68</v>
      </c>
      <c r="B29" s="16" t="s">
        <v>68</v>
      </c>
      <c r="C29" s="16" t="s">
        <v>1094</v>
      </c>
      <c r="D29" s="16" t="s">
        <v>1095</v>
      </c>
      <c r="E29" s="16" t="s">
        <v>411</v>
      </c>
      <c r="F29" s="16" t="str">
        <f t="shared" si="1"/>
        <v>PLAN DE ADQUISICIONES DE PATRIMONIO CULT#</v>
      </c>
      <c r="G29" s="85">
        <v>150000</v>
      </c>
      <c r="H29" s="85">
        <v>0</v>
      </c>
      <c r="I29" s="85">
        <v>150000</v>
      </c>
      <c r="J29" s="85">
        <v>0</v>
      </c>
      <c r="K29" s="85">
        <v>0</v>
      </c>
      <c r="L29" s="85">
        <v>0</v>
      </c>
      <c r="M29" s="110">
        <v>0</v>
      </c>
      <c r="N29" s="85">
        <v>0</v>
      </c>
    </row>
    <row r="30" spans="1:14" ht="13.8" x14ac:dyDescent="0.2">
      <c r="A30" s="37" t="s">
        <v>68</v>
      </c>
      <c r="B30" s="16" t="s">
        <v>68</v>
      </c>
      <c r="C30" s="16" t="s">
        <v>1096</v>
      </c>
      <c r="D30" s="16" t="s">
        <v>1097</v>
      </c>
      <c r="E30" s="16" t="s">
        <v>411</v>
      </c>
      <c r="F30" s="16" t="str">
        <f t="shared" si="1"/>
        <v>EQUIPAMIENTO DE LA DELEGACION TERUEL#</v>
      </c>
      <c r="G30" s="85">
        <v>4000</v>
      </c>
      <c r="H30" s="85">
        <v>0</v>
      </c>
      <c r="I30" s="85">
        <v>4000</v>
      </c>
      <c r="J30" s="85">
        <v>0</v>
      </c>
      <c r="K30" s="85">
        <v>0</v>
      </c>
      <c r="L30" s="85">
        <v>0</v>
      </c>
      <c r="M30" s="110">
        <v>0</v>
      </c>
      <c r="N30" s="85">
        <v>0</v>
      </c>
    </row>
    <row r="31" spans="1:14" ht="13.8" x14ac:dyDescent="0.2">
      <c r="A31" s="37" t="s">
        <v>68</v>
      </c>
      <c r="B31" s="16" t="s">
        <v>68</v>
      </c>
      <c r="C31" s="16" t="s">
        <v>1098</v>
      </c>
      <c r="D31" s="16" t="s">
        <v>1099</v>
      </c>
      <c r="E31" s="16" t="s">
        <v>411</v>
      </c>
      <c r="F31" s="16" t="str">
        <f t="shared" si="1"/>
        <v>EQUIPAMIENTO DE LA DELEGACIÓN TERRITORIAL#</v>
      </c>
      <c r="G31" s="85">
        <v>25000</v>
      </c>
      <c r="H31" s="85">
        <v>0</v>
      </c>
      <c r="I31" s="85">
        <v>25000</v>
      </c>
      <c r="J31" s="85">
        <v>0</v>
      </c>
      <c r="K31" s="85">
        <v>0</v>
      </c>
      <c r="L31" s="85">
        <v>0</v>
      </c>
      <c r="M31" s="110">
        <v>0</v>
      </c>
      <c r="N31" s="85">
        <v>0</v>
      </c>
    </row>
    <row r="32" spans="1:14" ht="13.8" x14ac:dyDescent="0.2">
      <c r="A32" s="37" t="s">
        <v>68</v>
      </c>
      <c r="B32" s="16" t="s">
        <v>68</v>
      </c>
      <c r="C32" s="16" t="s">
        <v>1100</v>
      </c>
      <c r="D32" s="16" t="s">
        <v>1101</v>
      </c>
      <c r="E32" s="16" t="s">
        <v>411</v>
      </c>
      <c r="F32" s="16" t="str">
        <f t="shared" si="1"/>
        <v>INVERSIONES EN ARCHIVOS Y MUSEOS#</v>
      </c>
      <c r="G32" s="85">
        <v>60000</v>
      </c>
      <c r="H32" s="85">
        <v>0</v>
      </c>
      <c r="I32" s="85">
        <v>60000</v>
      </c>
      <c r="J32" s="85">
        <v>0</v>
      </c>
      <c r="K32" s="85">
        <v>0</v>
      </c>
      <c r="L32" s="85">
        <v>0</v>
      </c>
      <c r="M32" s="110">
        <v>0</v>
      </c>
      <c r="N32" s="85">
        <v>0</v>
      </c>
    </row>
    <row r="33" spans="1:14" ht="13.8" x14ac:dyDescent="0.2">
      <c r="A33" s="37" t="s">
        <v>68</v>
      </c>
      <c r="B33" s="16" t="s">
        <v>68</v>
      </c>
      <c r="C33" s="16" t="s">
        <v>1102</v>
      </c>
      <c r="D33" s="16" t="s">
        <v>1103</v>
      </c>
      <c r="E33" s="16" t="s">
        <v>411</v>
      </c>
      <c r="F33" s="16" t="str">
        <f t="shared" si="1"/>
        <v>PORTADA DE SANTA MARIA DE UNCASTILLO#</v>
      </c>
      <c r="G33" s="85">
        <v>0</v>
      </c>
      <c r="H33" s="85">
        <v>0</v>
      </c>
      <c r="I33" s="85">
        <v>0</v>
      </c>
      <c r="J33" s="85">
        <v>0</v>
      </c>
      <c r="K33" s="85">
        <v>0</v>
      </c>
      <c r="L33" s="85">
        <v>0</v>
      </c>
      <c r="M33" s="110">
        <v>0</v>
      </c>
      <c r="N33" s="85">
        <v>0</v>
      </c>
    </row>
    <row r="34" spans="1:14" ht="13.8" x14ac:dyDescent="0.2">
      <c r="A34" s="37" t="s">
        <v>68</v>
      </c>
      <c r="B34" s="16" t="s">
        <v>68</v>
      </c>
      <c r="C34" s="16" t="s">
        <v>1104</v>
      </c>
      <c r="D34" s="16" t="s">
        <v>1105</v>
      </c>
      <c r="E34" s="16" t="s">
        <v>411</v>
      </c>
      <c r="F34" s="16" t="str">
        <f t="shared" si="1"/>
        <v>ACTUACIONES INVERSIONES EN MATERIA PROTECCION CIVIL#</v>
      </c>
      <c r="G34" s="85">
        <v>75000</v>
      </c>
      <c r="H34" s="85">
        <v>0</v>
      </c>
      <c r="I34" s="85">
        <v>75000</v>
      </c>
      <c r="J34" s="85">
        <v>0</v>
      </c>
      <c r="K34" s="85">
        <v>0</v>
      </c>
      <c r="L34" s="85">
        <v>0</v>
      </c>
      <c r="M34" s="110">
        <v>0</v>
      </c>
      <c r="N34" s="85">
        <v>0</v>
      </c>
    </row>
    <row r="35" spans="1:14" ht="13.8" x14ac:dyDescent="0.2">
      <c r="A35" s="37" t="s">
        <v>68</v>
      </c>
      <c r="B35" s="16" t="s">
        <v>68</v>
      </c>
      <c r="C35" s="16" t="s">
        <v>1106</v>
      </c>
      <c r="D35" s="16" t="s">
        <v>1107</v>
      </c>
      <c r="E35" s="16" t="s">
        <v>411</v>
      </c>
      <c r="F35" s="16" t="str">
        <f t="shared" si="1"/>
        <v>DOTACION FONDOS BIBLIOGRAFICOS#</v>
      </c>
      <c r="G35" s="85">
        <v>120000</v>
      </c>
      <c r="H35" s="85">
        <v>0</v>
      </c>
      <c r="I35" s="85">
        <v>120000</v>
      </c>
      <c r="J35" s="85">
        <v>0</v>
      </c>
      <c r="K35" s="85">
        <v>0</v>
      </c>
      <c r="L35" s="85">
        <v>0</v>
      </c>
      <c r="M35" s="110">
        <v>0</v>
      </c>
      <c r="N35" s="85">
        <v>0</v>
      </c>
    </row>
    <row r="36" spans="1:14" ht="13.8" x14ac:dyDescent="0.2">
      <c r="A36" s="37" t="s">
        <v>68</v>
      </c>
      <c r="B36" s="16" t="s">
        <v>68</v>
      </c>
      <c r="C36" s="16" t="s">
        <v>1108</v>
      </c>
      <c r="D36" s="16" t="s">
        <v>1109</v>
      </c>
      <c r="E36" s="16" t="s">
        <v>411</v>
      </c>
      <c r="F36" s="16" t="str">
        <f t="shared" si="1"/>
        <v>OBRAS Y ACONDICIONAMIENTO DE LA  COMISARÍA DE ZARAGOZA EXPO#</v>
      </c>
      <c r="G36" s="85">
        <v>20000</v>
      </c>
      <c r="H36" s="85">
        <v>0</v>
      </c>
      <c r="I36" s="85">
        <v>20000</v>
      </c>
      <c r="J36" s="85">
        <v>0</v>
      </c>
      <c r="K36" s="85">
        <v>0</v>
      </c>
      <c r="L36" s="85">
        <v>0</v>
      </c>
      <c r="M36" s="110">
        <v>0</v>
      </c>
      <c r="N36" s="85">
        <v>0</v>
      </c>
    </row>
    <row r="37" spans="1:14" ht="13.8" x14ac:dyDescent="0.2">
      <c r="A37" s="37" t="s">
        <v>68</v>
      </c>
      <c r="B37" s="16" t="s">
        <v>68</v>
      </c>
      <c r="C37" s="16" t="s">
        <v>1110</v>
      </c>
      <c r="D37" s="16" t="s">
        <v>1111</v>
      </c>
      <c r="E37" s="16" t="s">
        <v>1112</v>
      </c>
      <c r="F37" s="16" t="str">
        <f t="shared" si="1"/>
        <v>CARTOGRAFÍA COMARCAL Y APLICACIÓN TURISMO PARA ACCESO TELEFÓNICO</v>
      </c>
      <c r="G37" s="85">
        <v>142800</v>
      </c>
      <c r="H37" s="85">
        <v>0</v>
      </c>
      <c r="I37" s="85">
        <v>142800</v>
      </c>
      <c r="J37" s="85">
        <v>0</v>
      </c>
      <c r="K37" s="85">
        <v>0</v>
      </c>
      <c r="L37" s="85">
        <v>0</v>
      </c>
      <c r="M37" s="110">
        <v>0</v>
      </c>
      <c r="N37" s="85">
        <v>0</v>
      </c>
    </row>
    <row r="38" spans="1:14" ht="13.8" x14ac:dyDescent="0.2">
      <c r="A38" s="37" t="s">
        <v>68</v>
      </c>
      <c r="B38" s="16" t="s">
        <v>68</v>
      </c>
      <c r="C38" s="16" t="s">
        <v>1113</v>
      </c>
      <c r="D38" s="16" t="s">
        <v>1114</v>
      </c>
      <c r="E38" s="16" t="s">
        <v>411</v>
      </c>
      <c r="F38" s="16" t="str">
        <f t="shared" si="1"/>
        <v>PROMOCION Y ACCION CULTURAL#</v>
      </c>
      <c r="G38" s="85">
        <v>30000</v>
      </c>
      <c r="H38" s="85">
        <v>0</v>
      </c>
      <c r="I38" s="85">
        <v>30000</v>
      </c>
      <c r="J38" s="85">
        <v>0</v>
      </c>
      <c r="K38" s="85">
        <v>0</v>
      </c>
      <c r="L38" s="85">
        <v>0</v>
      </c>
      <c r="M38" s="110">
        <v>0</v>
      </c>
      <c r="N38" s="85">
        <v>0</v>
      </c>
    </row>
    <row r="39" spans="1:14" ht="13.8" x14ac:dyDescent="0.2">
      <c r="A39" s="37" t="s">
        <v>68</v>
      </c>
      <c r="B39" s="16" t="s">
        <v>68</v>
      </c>
      <c r="C39" s="16" t="s">
        <v>1115</v>
      </c>
      <c r="D39" s="16" t="s">
        <v>1116</v>
      </c>
      <c r="E39" s="16" t="s">
        <v>411</v>
      </c>
      <c r="F39" s="16" t="str">
        <f t="shared" si="1"/>
        <v>RENOVACION EQUIP INFORMAT  BIBLIOTECAS#</v>
      </c>
      <c r="G39" s="85">
        <v>25000</v>
      </c>
      <c r="H39" s="85">
        <v>0</v>
      </c>
      <c r="I39" s="85">
        <v>25000</v>
      </c>
      <c r="J39" s="85">
        <v>0</v>
      </c>
      <c r="K39" s="85">
        <v>0</v>
      </c>
      <c r="L39" s="85">
        <v>0</v>
      </c>
      <c r="M39" s="110">
        <v>0</v>
      </c>
      <c r="N39" s="85">
        <v>0</v>
      </c>
    </row>
    <row r="40" spans="1:14" ht="13.8" x14ac:dyDescent="0.2">
      <c r="A40" s="37" t="s">
        <v>68</v>
      </c>
      <c r="B40" s="16" t="s">
        <v>68</v>
      </c>
      <c r="C40" s="16" t="s">
        <v>1117</v>
      </c>
      <c r="D40" s="16" t="s">
        <v>1118</v>
      </c>
      <c r="E40" s="16" t="s">
        <v>411</v>
      </c>
      <c r="F40" s="16" t="str">
        <f t="shared" si="1"/>
        <v>OTRAS INSTALACIONES DE LA DG DEPORTE#</v>
      </c>
      <c r="G40" s="85">
        <v>1739483.96</v>
      </c>
      <c r="H40" s="85">
        <v>0</v>
      </c>
      <c r="I40" s="85">
        <v>1739483.96</v>
      </c>
      <c r="J40" s="85">
        <v>0</v>
      </c>
      <c r="K40" s="85">
        <v>0</v>
      </c>
      <c r="L40" s="85">
        <v>0</v>
      </c>
      <c r="M40" s="110">
        <v>0</v>
      </c>
      <c r="N40" s="85">
        <v>0</v>
      </c>
    </row>
    <row r="41" spans="1:14" ht="13.8" x14ac:dyDescent="0.2">
      <c r="A41" s="37" t="s">
        <v>68</v>
      </c>
      <c r="B41" s="16" t="s">
        <v>68</v>
      </c>
      <c r="C41" s="16" t="s">
        <v>1119</v>
      </c>
      <c r="D41" s="16" t="s">
        <v>1120</v>
      </c>
      <c r="E41" s="16" t="s">
        <v>411</v>
      </c>
      <c r="F41" s="16" t="str">
        <f t="shared" si="1"/>
        <v>MOBILIARIO Y ENSERES BIBLIOTECA DE HUESCA#</v>
      </c>
      <c r="G41" s="85">
        <v>40000</v>
      </c>
      <c r="H41" s="85">
        <v>0</v>
      </c>
      <c r="I41" s="85">
        <v>40000</v>
      </c>
      <c r="J41" s="85">
        <v>0</v>
      </c>
      <c r="K41" s="85">
        <v>0</v>
      </c>
      <c r="L41" s="85">
        <v>0</v>
      </c>
      <c r="M41" s="110">
        <v>0</v>
      </c>
      <c r="N41" s="85">
        <v>0</v>
      </c>
    </row>
    <row r="42" spans="1:14" ht="13.8" x14ac:dyDescent="0.2">
      <c r="A42" s="37" t="s">
        <v>68</v>
      </c>
      <c r="B42" s="16" t="s">
        <v>68</v>
      </c>
      <c r="C42" s="16" t="s">
        <v>1121</v>
      </c>
      <c r="D42" s="16" t="s">
        <v>1122</v>
      </c>
      <c r="E42" s="16" t="s">
        <v>411</v>
      </c>
      <c r="F42" s="16" t="str">
        <f t="shared" si="1"/>
        <v>FONOTECA#</v>
      </c>
      <c r="G42" s="85">
        <v>15000</v>
      </c>
      <c r="H42" s="85">
        <v>0</v>
      </c>
      <c r="I42" s="85">
        <v>15000</v>
      </c>
      <c r="J42" s="85">
        <v>0</v>
      </c>
      <c r="K42" s="85">
        <v>0</v>
      </c>
      <c r="L42" s="85">
        <v>0</v>
      </c>
      <c r="M42" s="110">
        <v>0</v>
      </c>
      <c r="N42" s="85">
        <v>0</v>
      </c>
    </row>
    <row r="43" spans="1:14" ht="13.8" x14ac:dyDescent="0.2">
      <c r="A43" s="37" t="s">
        <v>68</v>
      </c>
      <c r="B43" s="16" t="s">
        <v>68</v>
      </c>
      <c r="C43" s="16" t="s">
        <v>1123</v>
      </c>
      <c r="D43" s="16" t="s">
        <v>1124</v>
      </c>
      <c r="E43" s="16" t="s">
        <v>411</v>
      </c>
      <c r="F43" s="16" t="str">
        <f t="shared" si="1"/>
        <v>ACTUACIONES EN PATRIMONIO#</v>
      </c>
      <c r="G43" s="85">
        <v>40000</v>
      </c>
      <c r="H43" s="85">
        <v>0</v>
      </c>
      <c r="I43" s="85">
        <v>40000</v>
      </c>
      <c r="J43" s="85">
        <v>0</v>
      </c>
      <c r="K43" s="85">
        <v>0</v>
      </c>
      <c r="L43" s="85">
        <v>0</v>
      </c>
      <c r="M43" s="110">
        <v>0</v>
      </c>
      <c r="N43" s="85">
        <v>0</v>
      </c>
    </row>
    <row r="44" spans="1:14" ht="13.8" x14ac:dyDescent="0.2">
      <c r="A44" s="37" t="s">
        <v>68</v>
      </c>
      <c r="B44" s="16" t="s">
        <v>68</v>
      </c>
      <c r="C44" s="16" t="s">
        <v>1125</v>
      </c>
      <c r="D44" s="16" t="s">
        <v>1126</v>
      </c>
      <c r="E44" s="16" t="s">
        <v>411</v>
      </c>
      <c r="F44" s="16" t="str">
        <f t="shared" si="1"/>
        <v>MUSEO DE LA GUERRA CIVIL. BATALLA DE TERUEL#</v>
      </c>
      <c r="G44" s="85">
        <v>155647.46</v>
      </c>
      <c r="H44" s="85">
        <v>440600.23</v>
      </c>
      <c r="I44" s="85">
        <v>596247.68999999994</v>
      </c>
      <c r="J44" s="85">
        <v>596247.68999999994</v>
      </c>
      <c r="K44" s="85">
        <v>458767.49</v>
      </c>
      <c r="L44" s="85">
        <v>0</v>
      </c>
      <c r="M44" s="110">
        <v>0</v>
      </c>
      <c r="N44" s="85">
        <v>0</v>
      </c>
    </row>
    <row r="45" spans="1:14" ht="13.8" x14ac:dyDescent="0.2">
      <c r="A45" s="37" t="s">
        <v>68</v>
      </c>
      <c r="B45" s="16" t="s">
        <v>68</v>
      </c>
      <c r="C45" s="16" t="s">
        <v>1127</v>
      </c>
      <c r="D45" s="16" t="s">
        <v>1128</v>
      </c>
      <c r="E45" s="16" t="s">
        <v>411</v>
      </c>
      <c r="F45" s="16" t="str">
        <f t="shared" si="1"/>
        <v>INVERSION SGT#</v>
      </c>
      <c r="G45" s="85">
        <v>1000</v>
      </c>
      <c r="H45" s="85">
        <v>0</v>
      </c>
      <c r="I45" s="85">
        <v>1000</v>
      </c>
      <c r="J45" s="85">
        <v>0</v>
      </c>
      <c r="K45" s="85">
        <v>0</v>
      </c>
      <c r="L45" s="85">
        <v>0</v>
      </c>
      <c r="M45" s="110">
        <v>0</v>
      </c>
      <c r="N45" s="85">
        <v>0</v>
      </c>
    </row>
    <row r="46" spans="1:14" ht="13.8" x14ac:dyDescent="0.2">
      <c r="A46" s="37" t="s">
        <v>68</v>
      </c>
      <c r="B46" s="16" t="s">
        <v>68</v>
      </c>
      <c r="C46" s="16" t="s">
        <v>1129</v>
      </c>
      <c r="D46" s="16" t="s">
        <v>1130</v>
      </c>
      <c r="E46" s="16" t="s">
        <v>411</v>
      </c>
      <c r="F46" s="16" t="str">
        <f t="shared" si="1"/>
        <v>INVERSIONES EN MATERIA DE PROTECCIÓN CIVIL Y EMERGENCIAS#</v>
      </c>
      <c r="G46" s="85">
        <v>55000</v>
      </c>
      <c r="H46" s="85">
        <v>0</v>
      </c>
      <c r="I46" s="85">
        <v>55000</v>
      </c>
      <c r="J46" s="85">
        <v>0</v>
      </c>
      <c r="K46" s="85">
        <v>0</v>
      </c>
      <c r="L46" s="85">
        <v>0</v>
      </c>
      <c r="M46" s="110">
        <v>0</v>
      </c>
      <c r="N46" s="85">
        <v>0</v>
      </c>
    </row>
    <row r="47" spans="1:14" ht="13.8" x14ac:dyDescent="0.2">
      <c r="A47" s="37" t="s">
        <v>68</v>
      </c>
      <c r="B47" s="16" t="s">
        <v>68</v>
      </c>
      <c r="C47" s="16" t="s">
        <v>1131</v>
      </c>
      <c r="D47" s="16" t="s">
        <v>1132</v>
      </c>
      <c r="E47" s="16" t="s">
        <v>411</v>
      </c>
      <c r="F47" s="16" t="str">
        <f t="shared" si="1"/>
        <v>COLEGIATA DE SANTA MARIA EN DAROCA (ZARAGOZA)#</v>
      </c>
      <c r="G47" s="85">
        <v>131435.39000000001</v>
      </c>
      <c r="H47" s="85">
        <v>0</v>
      </c>
      <c r="I47" s="85">
        <v>131435.39000000001</v>
      </c>
      <c r="J47" s="85">
        <v>0</v>
      </c>
      <c r="K47" s="85">
        <v>0</v>
      </c>
      <c r="L47" s="85">
        <v>0</v>
      </c>
      <c r="M47" s="110">
        <v>0</v>
      </c>
      <c r="N47" s="85">
        <v>0</v>
      </c>
    </row>
    <row r="48" spans="1:14" ht="13.8" x14ac:dyDescent="0.2">
      <c r="A48" s="37" t="s">
        <v>68</v>
      </c>
      <c r="B48" s="16" t="s">
        <v>68</v>
      </c>
      <c r="C48" s="16" t="s">
        <v>1133</v>
      </c>
      <c r="D48" s="16" t="s">
        <v>1134</v>
      </c>
      <c r="E48" s="16" t="s">
        <v>1135</v>
      </c>
      <c r="F48" s="16" t="str">
        <f t="shared" si="1"/>
        <v>MOBILIARIO Y ENSERES PARA SERVICIO DE RELACIONES INSTITUCIONALES</v>
      </c>
      <c r="G48" s="85">
        <v>3000</v>
      </c>
      <c r="H48" s="85">
        <v>0</v>
      </c>
      <c r="I48" s="85">
        <v>3000</v>
      </c>
      <c r="J48" s="85">
        <v>0</v>
      </c>
      <c r="K48" s="85">
        <v>0</v>
      </c>
      <c r="L48" s="85">
        <v>0</v>
      </c>
      <c r="M48" s="110">
        <v>0</v>
      </c>
      <c r="N48" s="85">
        <v>0</v>
      </c>
    </row>
    <row r="49" spans="1:14" ht="13.8" x14ac:dyDescent="0.2">
      <c r="A49" s="37" t="s">
        <v>68</v>
      </c>
      <c r="B49" s="16" t="s">
        <v>68</v>
      </c>
      <c r="C49" s="16" t="s">
        <v>1136</v>
      </c>
      <c r="D49" s="16" t="s">
        <v>1137</v>
      </c>
      <c r="E49" s="16" t="s">
        <v>411</v>
      </c>
      <c r="F49" s="16" t="str">
        <f t="shared" si="1"/>
        <v>APLICACIONES INFORMÁTICAS RELACIONES INSTITUCIONALES#</v>
      </c>
      <c r="G49" s="85">
        <v>7300</v>
      </c>
      <c r="H49" s="85">
        <v>0</v>
      </c>
      <c r="I49" s="85">
        <v>7300</v>
      </c>
      <c r="J49" s="85">
        <v>0</v>
      </c>
      <c r="K49" s="85">
        <v>0</v>
      </c>
      <c r="L49" s="85">
        <v>0</v>
      </c>
      <c r="M49" s="110">
        <v>0</v>
      </c>
      <c r="N49" s="85">
        <v>0</v>
      </c>
    </row>
    <row r="50" spans="1:14" ht="13.8" x14ac:dyDescent="0.2">
      <c r="A50" s="37" t="s">
        <v>68</v>
      </c>
      <c r="B50" s="16" t="s">
        <v>68</v>
      </c>
      <c r="C50" s="16" t="s">
        <v>1138</v>
      </c>
      <c r="D50" s="16" t="s">
        <v>1139</v>
      </c>
      <c r="E50" s="16" t="s">
        <v>411</v>
      </c>
      <c r="F50" s="16" t="str">
        <f t="shared" si="1"/>
        <v>OBRAS Y EQUIPAMIENTO#</v>
      </c>
      <c r="G50" s="85">
        <v>15000</v>
      </c>
      <c r="H50" s="85">
        <v>0</v>
      </c>
      <c r="I50" s="85">
        <v>15000</v>
      </c>
      <c r="J50" s="85">
        <v>0</v>
      </c>
      <c r="K50" s="85">
        <v>0</v>
      </c>
      <c r="L50" s="85">
        <v>0</v>
      </c>
      <c r="M50" s="110">
        <v>0</v>
      </c>
      <c r="N50" s="85">
        <v>0</v>
      </c>
    </row>
    <row r="51" spans="1:14" ht="13.8" x14ac:dyDescent="0.2">
      <c r="A51" s="37" t="s">
        <v>68</v>
      </c>
      <c r="B51" s="16" t="s">
        <v>68</v>
      </c>
      <c r="C51" s="16" t="s">
        <v>1140</v>
      </c>
      <c r="D51" s="16" t="s">
        <v>1141</v>
      </c>
      <c r="E51" s="16" t="s">
        <v>1142</v>
      </c>
      <c r="F51" s="16" t="str">
        <f t="shared" si="1"/>
        <v>OBRAS DE REFORMA DE LA COMISARÍA UNIDAD POLICÍA NACIONAL ADSCRITA EN TERUEL</v>
      </c>
      <c r="G51" s="85">
        <v>0</v>
      </c>
      <c r="H51" s="85">
        <v>0</v>
      </c>
      <c r="I51" s="85">
        <v>0</v>
      </c>
      <c r="J51" s="85">
        <v>4120.1499999999996</v>
      </c>
      <c r="K51" s="85">
        <v>4120.1499999999996</v>
      </c>
      <c r="L51" s="85">
        <v>4120.1499999999996</v>
      </c>
      <c r="M51" s="110">
        <v>0</v>
      </c>
      <c r="N51" s="85">
        <v>4120.1499999999996</v>
      </c>
    </row>
    <row r="52" spans="1:14" ht="13.8" x14ac:dyDescent="0.2">
      <c r="A52" s="37" t="s">
        <v>68</v>
      </c>
      <c r="B52" s="16" t="s">
        <v>68</v>
      </c>
      <c r="C52" s="16" t="s">
        <v>1143</v>
      </c>
      <c r="D52" s="16" t="s">
        <v>1144</v>
      </c>
      <c r="E52" s="16" t="s">
        <v>1145</v>
      </c>
      <c r="F52" s="16" t="str">
        <f t="shared" si="1"/>
        <v>BASE AERÓDROMO DE VILLANUEVA DE GÁLLEGO PARA ATENCIÓN EMERGENCIAS SANITARIAS</v>
      </c>
      <c r="G52" s="85">
        <v>0</v>
      </c>
      <c r="H52" s="85">
        <v>0</v>
      </c>
      <c r="I52" s="85">
        <v>0</v>
      </c>
      <c r="J52" s="85">
        <v>160371.95000000001</v>
      </c>
      <c r="K52" s="85">
        <v>160371.95000000001</v>
      </c>
      <c r="L52" s="85">
        <v>160268.70000000001</v>
      </c>
      <c r="M52" s="110">
        <v>0</v>
      </c>
      <c r="N52" s="85">
        <v>160268.70000000001</v>
      </c>
    </row>
    <row r="53" spans="1:14" ht="13.8" x14ac:dyDescent="0.2">
      <c r="A53" s="37" t="s">
        <v>68</v>
      </c>
      <c r="B53" s="16" t="s">
        <v>68</v>
      </c>
      <c r="C53" s="16" t="s">
        <v>1146</v>
      </c>
      <c r="D53" s="16" t="s">
        <v>1147</v>
      </c>
      <c r="E53" s="16" t="s">
        <v>411</v>
      </c>
      <c r="F53" s="16" t="str">
        <f t="shared" si="1"/>
        <v>VEHÍCULOS#</v>
      </c>
      <c r="G53" s="85">
        <v>75000</v>
      </c>
      <c r="H53" s="85">
        <v>0</v>
      </c>
      <c r="I53" s="85">
        <v>75000</v>
      </c>
      <c r="J53" s="85">
        <v>0</v>
      </c>
      <c r="K53" s="85">
        <v>0</v>
      </c>
      <c r="L53" s="85">
        <v>0</v>
      </c>
      <c r="M53" s="110">
        <v>0</v>
      </c>
      <c r="N53" s="85">
        <v>0</v>
      </c>
    </row>
    <row r="54" spans="1:14" ht="13.8" x14ac:dyDescent="0.2">
      <c r="A54" s="37" t="s">
        <v>68</v>
      </c>
      <c r="B54" s="16" t="s">
        <v>68</v>
      </c>
      <c r="C54" s="16" t="s">
        <v>1148</v>
      </c>
      <c r="D54" s="16" t="s">
        <v>1149</v>
      </c>
      <c r="E54" s="16" t="s">
        <v>411</v>
      </c>
      <c r="F54" s="16" t="str">
        <f t="shared" si="1"/>
        <v>COMUNIDADES ARAGONESAS EN EL EXTERIOR#</v>
      </c>
      <c r="G54" s="85">
        <v>1000</v>
      </c>
      <c r="H54" s="85">
        <v>0</v>
      </c>
      <c r="I54" s="85">
        <v>1000</v>
      </c>
      <c r="J54" s="85">
        <v>0</v>
      </c>
      <c r="K54" s="85">
        <v>0</v>
      </c>
      <c r="L54" s="85">
        <v>0</v>
      </c>
      <c r="M54" s="110">
        <v>0</v>
      </c>
      <c r="N54" s="85">
        <v>0</v>
      </c>
    </row>
    <row r="55" spans="1:14" ht="13.8" x14ac:dyDescent="0.2">
      <c r="A55" s="37" t="s">
        <v>68</v>
      </c>
      <c r="B55" s="16" t="s">
        <v>68</v>
      </c>
      <c r="C55" s="16" t="s">
        <v>1150</v>
      </c>
      <c r="D55" s="16" t="s">
        <v>1151</v>
      </c>
      <c r="E55" s="16" t="s">
        <v>1152</v>
      </c>
      <c r="F55" s="16" t="str">
        <f t="shared" si="1"/>
        <v>OBRAS DE MANTENIMIENTO DE EDIFICIOS DEL DEPARTAMENTO DE PRESIDENCIA Y RR.II.</v>
      </c>
      <c r="G55" s="85">
        <v>149091.35999999999</v>
      </c>
      <c r="H55" s="85">
        <v>-149091.35999999999</v>
      </c>
      <c r="I55" s="85">
        <v>0</v>
      </c>
      <c r="J55" s="85">
        <v>0</v>
      </c>
      <c r="K55" s="85">
        <v>0</v>
      </c>
      <c r="L55" s="85">
        <v>0</v>
      </c>
      <c r="M55" s="110">
        <v>0</v>
      </c>
      <c r="N55" s="85">
        <v>0</v>
      </c>
    </row>
    <row r="56" spans="1:14" ht="13.8" x14ac:dyDescent="0.2">
      <c r="A56" s="37" t="s">
        <v>68</v>
      </c>
      <c r="B56" s="16" t="s">
        <v>68</v>
      </c>
      <c r="C56" s="16" t="s">
        <v>1153</v>
      </c>
      <c r="D56" s="16" t="s">
        <v>1154</v>
      </c>
      <c r="E56" s="16" t="s">
        <v>1155</v>
      </c>
      <c r="F56" s="16" t="str">
        <f t="shared" si="1"/>
        <v>APLICACIÓN INFORMÁTICA PARA JUEGOS DEPORTIVOS EN EDAD ESCOLAR</v>
      </c>
      <c r="G56" s="85">
        <v>60000</v>
      </c>
      <c r="H56" s="85">
        <v>0</v>
      </c>
      <c r="I56" s="85">
        <v>60000</v>
      </c>
      <c r="J56" s="85">
        <v>0</v>
      </c>
      <c r="K56" s="85">
        <v>0</v>
      </c>
      <c r="L56" s="85">
        <v>0</v>
      </c>
      <c r="M56" s="110">
        <v>0</v>
      </c>
      <c r="N56" s="85">
        <v>0</v>
      </c>
    </row>
    <row r="57" spans="1:14" ht="13.8" x14ac:dyDescent="0.2">
      <c r="A57" s="37" t="s">
        <v>68</v>
      </c>
      <c r="B57" s="16" t="s">
        <v>68</v>
      </c>
      <c r="C57" s="16" t="s">
        <v>1156</v>
      </c>
      <c r="D57" s="16" t="s">
        <v>1157</v>
      </c>
      <c r="E57" s="16" t="s">
        <v>411</v>
      </c>
      <c r="F57" s="16" t="str">
        <f t="shared" si="1"/>
        <v>APLICACIONES INFORMÁTICAS EN MATERIA DE JUEGO#</v>
      </c>
      <c r="G57" s="85">
        <v>200000</v>
      </c>
      <c r="H57" s="85">
        <v>0</v>
      </c>
      <c r="I57" s="85">
        <v>200000</v>
      </c>
      <c r="J57" s="85">
        <v>50523.62</v>
      </c>
      <c r="K57" s="85">
        <v>50523.62</v>
      </c>
      <c r="L57" s="85">
        <v>0</v>
      </c>
      <c r="M57" s="110">
        <v>0</v>
      </c>
      <c r="N57" s="85">
        <v>0</v>
      </c>
    </row>
    <row r="58" spans="1:14" ht="13.8" x14ac:dyDescent="0.2">
      <c r="A58" s="37" t="s">
        <v>68</v>
      </c>
      <c r="B58" s="16" t="s">
        <v>68</v>
      </c>
      <c r="C58" s="16" t="s">
        <v>1158</v>
      </c>
      <c r="D58" s="16" t="s">
        <v>1159</v>
      </c>
      <c r="E58" s="16" t="s">
        <v>411</v>
      </c>
      <c r="F58" s="16" t="str">
        <f t="shared" si="1"/>
        <v>IGLESIA YEBRA DE BASA#</v>
      </c>
      <c r="G58" s="85">
        <v>145487.6</v>
      </c>
      <c r="H58" s="85">
        <v>0</v>
      </c>
      <c r="I58" s="85">
        <v>145487.6</v>
      </c>
      <c r="J58" s="85">
        <v>72743.8</v>
      </c>
      <c r="K58" s="85">
        <v>72743.8</v>
      </c>
      <c r="L58" s="85">
        <v>13226.13</v>
      </c>
      <c r="M58" s="110">
        <v>9.0908984683230702</v>
      </c>
      <c r="N58" s="85">
        <v>13226.13</v>
      </c>
    </row>
    <row r="59" spans="1:14" ht="13.8" x14ac:dyDescent="0.2">
      <c r="A59" s="37" t="s">
        <v>68</v>
      </c>
      <c r="B59" s="16" t="s">
        <v>68</v>
      </c>
      <c r="C59" s="16" t="s">
        <v>1160</v>
      </c>
      <c r="D59" s="16" t="s">
        <v>1161</v>
      </c>
      <c r="E59" s="16" t="s">
        <v>1162</v>
      </c>
      <c r="F59" s="16" t="str">
        <f t="shared" si="1"/>
        <v>CENTRO INTEGRADO DE COORDINACIÓN DE EMERGENCIAS DE ARAGÓN (CICEA)</v>
      </c>
      <c r="G59" s="85">
        <v>2092818</v>
      </c>
      <c r="H59" s="85">
        <v>0</v>
      </c>
      <c r="I59" s="85">
        <v>2092818</v>
      </c>
      <c r="J59" s="85">
        <v>0</v>
      </c>
      <c r="K59" s="85">
        <v>0</v>
      </c>
      <c r="L59" s="85">
        <v>0</v>
      </c>
      <c r="M59" s="110">
        <v>0</v>
      </c>
      <c r="N59" s="85">
        <v>0</v>
      </c>
    </row>
    <row r="60" spans="1:14" ht="13.8" x14ac:dyDescent="0.2">
      <c r="A60" s="37" t="s">
        <v>68</v>
      </c>
      <c r="B60" s="16" t="s">
        <v>68</v>
      </c>
      <c r="C60" s="16" t="s">
        <v>1163</v>
      </c>
      <c r="D60" s="16" t="s">
        <v>1164</v>
      </c>
      <c r="E60" s="16" t="s">
        <v>411</v>
      </c>
      <c r="F60" s="16" t="str">
        <f t="shared" si="1"/>
        <v>ADQUISICIÓN DE APLICACIONES INFORMÁTICOS#</v>
      </c>
      <c r="G60" s="85">
        <v>134044.71</v>
      </c>
      <c r="H60" s="85">
        <v>0</v>
      </c>
      <c r="I60" s="85">
        <v>134044.71</v>
      </c>
      <c r="J60" s="85">
        <v>134044.71</v>
      </c>
      <c r="K60" s="85">
        <v>134044.71</v>
      </c>
      <c r="L60" s="85">
        <v>0</v>
      </c>
      <c r="M60" s="110">
        <v>0</v>
      </c>
      <c r="N60" s="85">
        <v>0</v>
      </c>
    </row>
    <row r="61" spans="1:14" ht="13.8" x14ac:dyDescent="0.2">
      <c r="A61" s="37" t="s">
        <v>68</v>
      </c>
      <c r="B61" s="16" t="s">
        <v>68</v>
      </c>
      <c r="C61" s="16" t="s">
        <v>1165</v>
      </c>
      <c r="D61" s="16" t="s">
        <v>1166</v>
      </c>
      <c r="E61" s="16" t="s">
        <v>411</v>
      </c>
      <c r="F61" s="16" t="str">
        <f t="shared" si="1"/>
        <v>CONSERVACIÓN Y RESTAURACIÓN DEL PATRIMONIO CULTURAL#</v>
      </c>
      <c r="G61" s="85">
        <v>1280000</v>
      </c>
      <c r="H61" s="85">
        <v>0</v>
      </c>
      <c r="I61" s="85">
        <v>1280000</v>
      </c>
      <c r="J61" s="85">
        <v>0</v>
      </c>
      <c r="K61" s="85">
        <v>0</v>
      </c>
      <c r="L61" s="85">
        <v>0</v>
      </c>
      <c r="M61" s="110">
        <v>0</v>
      </c>
      <c r="N61" s="85">
        <v>0</v>
      </c>
    </row>
    <row r="62" spans="1:14" ht="13.8" x14ac:dyDescent="0.2">
      <c r="A62" s="37" t="s">
        <v>68</v>
      </c>
      <c r="B62" s="16" t="s">
        <v>68</v>
      </c>
      <c r="C62" s="16" t="s">
        <v>1167</v>
      </c>
      <c r="D62" s="16" t="s">
        <v>1168</v>
      </c>
      <c r="E62" s="16" t="s">
        <v>1169</v>
      </c>
      <c r="F62" s="16" t="str">
        <f t="shared" si="1"/>
        <v>ADQUISICIÓN DE MOBILIARIO,EQUIPOS INFORMATICOS, ETC. PARA LOS SERVICIOS DE INTERIOR</v>
      </c>
      <c r="G62" s="85">
        <v>0</v>
      </c>
      <c r="H62" s="85">
        <v>0</v>
      </c>
      <c r="I62" s="85">
        <v>0</v>
      </c>
      <c r="J62" s="85">
        <v>1147.08</v>
      </c>
      <c r="K62" s="85">
        <v>1147.08</v>
      </c>
      <c r="L62" s="85">
        <v>1147.08</v>
      </c>
      <c r="M62" s="110">
        <v>0</v>
      </c>
      <c r="N62" s="85">
        <v>1147.08</v>
      </c>
    </row>
    <row r="63" spans="1:14" ht="13.8" x14ac:dyDescent="0.2">
      <c r="A63" s="37" t="s">
        <v>68</v>
      </c>
      <c r="B63" s="16" t="s">
        <v>68</v>
      </c>
      <c r="C63" s="16" t="s">
        <v>1170</v>
      </c>
      <c r="D63" s="16" t="s">
        <v>1171</v>
      </c>
      <c r="E63" s="16" t="s">
        <v>411</v>
      </c>
      <c r="F63" s="16" t="str">
        <f t="shared" si="1"/>
        <v>ENCARGO DE EJECUCION AST#</v>
      </c>
      <c r="G63" s="85">
        <v>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  <c r="M63" s="110">
        <v>0</v>
      </c>
      <c r="N63" s="85">
        <v>0</v>
      </c>
    </row>
    <row r="64" spans="1:14" ht="13.8" x14ac:dyDescent="0.2">
      <c r="A64" s="37" t="s">
        <v>68</v>
      </c>
      <c r="B64" s="16" t="s">
        <v>68</v>
      </c>
      <c r="C64" s="27" t="s">
        <v>125</v>
      </c>
      <c r="D64" s="27" t="s">
        <v>68</v>
      </c>
      <c r="E64" s="27" t="s">
        <v>68</v>
      </c>
      <c r="F64" s="27" t="str">
        <f t="shared" si="1"/>
        <v/>
      </c>
      <c r="G64" s="90">
        <v>8674862.6699999999</v>
      </c>
      <c r="H64" s="90">
        <v>292631.71000000002</v>
      </c>
      <c r="I64" s="90">
        <v>8967494.3800000008</v>
      </c>
      <c r="J64" s="90">
        <v>1564936.52</v>
      </c>
      <c r="K64" s="90">
        <v>1229132.55</v>
      </c>
      <c r="L64" s="90">
        <v>201933.98</v>
      </c>
      <c r="M64" s="111">
        <v>2.2518439537622501</v>
      </c>
      <c r="N64" s="90">
        <v>180880.77</v>
      </c>
    </row>
    <row r="65" spans="1:14" ht="13.8" x14ac:dyDescent="0.2">
      <c r="A65" s="37" t="s">
        <v>425</v>
      </c>
      <c r="B65" s="16" t="s">
        <v>426</v>
      </c>
      <c r="C65" s="16" t="s">
        <v>1172</v>
      </c>
      <c r="D65" s="16" t="s">
        <v>1173</v>
      </c>
      <c r="E65" s="16" t="s">
        <v>1174</v>
      </c>
      <c r="F65" s="16" t="str">
        <f t="shared" si="1"/>
        <v>OBRAS DE MANTENIMIENTO DE INMUEBLES ADSCRITOS AL DEPARTAMENTO DE HACIENDA Y ADMINISTRACIÓN PÚBLICA</v>
      </c>
      <c r="G65" s="85">
        <v>10000</v>
      </c>
      <c r="H65" s="85">
        <v>0</v>
      </c>
      <c r="I65" s="85">
        <v>10000</v>
      </c>
      <c r="J65" s="85">
        <v>0</v>
      </c>
      <c r="K65" s="85">
        <v>0</v>
      </c>
      <c r="L65" s="85">
        <v>0</v>
      </c>
      <c r="M65" s="110">
        <v>0</v>
      </c>
      <c r="N65" s="85">
        <v>0</v>
      </c>
    </row>
    <row r="66" spans="1:14" ht="13.8" x14ac:dyDescent="0.2">
      <c r="A66" s="37" t="s">
        <v>68</v>
      </c>
      <c r="B66" s="16" t="s">
        <v>68</v>
      </c>
      <c r="C66" s="16" t="s">
        <v>1175</v>
      </c>
      <c r="D66" s="16" t="s">
        <v>1176</v>
      </c>
      <c r="E66" s="16" t="s">
        <v>411</v>
      </c>
      <c r="F66" s="16" t="str">
        <f t="shared" si="1"/>
        <v>RENOVACION DEL MOBILIARIO Y EQUIPAMIENTO#</v>
      </c>
      <c r="G66" s="85">
        <v>15000</v>
      </c>
      <c r="H66" s="85">
        <v>0</v>
      </c>
      <c r="I66" s="85">
        <v>15000</v>
      </c>
      <c r="J66" s="85">
        <v>680.37</v>
      </c>
      <c r="K66" s="85">
        <v>680.37</v>
      </c>
      <c r="L66" s="85">
        <v>680.37</v>
      </c>
      <c r="M66" s="110">
        <v>4.5358000000000001</v>
      </c>
      <c r="N66" s="85">
        <v>680.37</v>
      </c>
    </row>
    <row r="67" spans="1:14" ht="13.8" x14ac:dyDescent="0.2">
      <c r="A67" s="37" t="s">
        <v>68</v>
      </c>
      <c r="B67" s="16" t="s">
        <v>68</v>
      </c>
      <c r="C67" s="16" t="s">
        <v>1177</v>
      </c>
      <c r="D67" s="16" t="s">
        <v>1178</v>
      </c>
      <c r="E67" s="16" t="s">
        <v>411</v>
      </c>
      <c r="F67" s="16" t="str">
        <f t="shared" si="1"/>
        <v>MOBILIARIO EDIFICIOS INTERADMINISTRATIVOS#</v>
      </c>
      <c r="G67" s="85">
        <v>30000</v>
      </c>
      <c r="H67" s="85">
        <v>1579089.31</v>
      </c>
      <c r="I67" s="85">
        <v>1609089.31</v>
      </c>
      <c r="J67" s="85">
        <v>0</v>
      </c>
      <c r="K67" s="85">
        <v>0</v>
      </c>
      <c r="L67" s="85">
        <v>0</v>
      </c>
      <c r="M67" s="110">
        <v>0</v>
      </c>
      <c r="N67" s="85">
        <v>0</v>
      </c>
    </row>
    <row r="68" spans="1:14" ht="13.8" x14ac:dyDescent="0.2">
      <c r="A68" s="37" t="s">
        <v>68</v>
      </c>
      <c r="B68" s="16" t="s">
        <v>68</v>
      </c>
      <c r="C68" s="16" t="s">
        <v>1179</v>
      </c>
      <c r="D68" s="16" t="s">
        <v>1180</v>
      </c>
      <c r="E68" s="16" t="s">
        <v>411</v>
      </c>
      <c r="F68" s="16" t="str">
        <f t="shared" si="1"/>
        <v>APLICACIONES INFORMATICAS, LICENCIAS EN  MATERIA TRIBUTARIA#</v>
      </c>
      <c r="G68" s="85">
        <v>764092.03</v>
      </c>
      <c r="H68" s="85">
        <v>0</v>
      </c>
      <c r="I68" s="85">
        <v>764092.03</v>
      </c>
      <c r="J68" s="85">
        <v>758092.03</v>
      </c>
      <c r="K68" s="85">
        <v>0</v>
      </c>
      <c r="L68" s="85">
        <v>0</v>
      </c>
      <c r="M68" s="110">
        <v>0</v>
      </c>
      <c r="N68" s="85">
        <v>0</v>
      </c>
    </row>
    <row r="69" spans="1:14" ht="13.8" x14ac:dyDescent="0.2">
      <c r="A69" s="37" t="s">
        <v>68</v>
      </c>
      <c r="B69" s="16" t="s">
        <v>68</v>
      </c>
      <c r="C69" s="16" t="s">
        <v>1181</v>
      </c>
      <c r="D69" s="16" t="s">
        <v>1182</v>
      </c>
      <c r="E69" s="16" t="s">
        <v>1183</v>
      </c>
      <c r="F69" s="16" t="str">
        <f t="shared" si="1"/>
        <v>CONVENIO DGA-FÁBRICA DE MONEDA Y TIMBRE PARA IMPLANTACIÓN CERTIF. FIRMA DIGITAL</v>
      </c>
      <c r="G69" s="85">
        <v>335000</v>
      </c>
      <c r="H69" s="85">
        <v>0</v>
      </c>
      <c r="I69" s="85">
        <v>335000</v>
      </c>
      <c r="J69" s="85">
        <v>150040</v>
      </c>
      <c r="K69" s="85">
        <v>150040</v>
      </c>
      <c r="L69" s="85">
        <v>0</v>
      </c>
      <c r="M69" s="110">
        <v>0</v>
      </c>
      <c r="N69" s="85">
        <v>0</v>
      </c>
    </row>
    <row r="70" spans="1:14" ht="13.8" x14ac:dyDescent="0.2">
      <c r="A70" s="37" t="s">
        <v>68</v>
      </c>
      <c r="B70" s="16" t="s">
        <v>68</v>
      </c>
      <c r="C70" s="16" t="s">
        <v>1184</v>
      </c>
      <c r="D70" s="16" t="s">
        <v>1185</v>
      </c>
      <c r="E70" s="16" t="s">
        <v>1186</v>
      </c>
      <c r="F70" s="16" t="str">
        <f t="shared" si="1"/>
        <v>PLAN DE FORMACION CONTINUA EN LA ADMINISTRACIÓN  DE LA C.AUTONOMA  ARAGON</v>
      </c>
      <c r="G70" s="85">
        <v>0</v>
      </c>
      <c r="H70" s="85">
        <v>0</v>
      </c>
      <c r="I70" s="85">
        <v>0</v>
      </c>
      <c r="J70" s="85">
        <v>0</v>
      </c>
      <c r="K70" s="85">
        <v>0</v>
      </c>
      <c r="L70" s="85">
        <v>0</v>
      </c>
      <c r="M70" s="110">
        <v>0</v>
      </c>
      <c r="N70" s="85">
        <v>0</v>
      </c>
    </row>
    <row r="71" spans="1:14" ht="13.8" x14ac:dyDescent="0.2">
      <c r="A71" s="37" t="s">
        <v>68</v>
      </c>
      <c r="B71" s="16" t="s">
        <v>68</v>
      </c>
      <c r="C71" s="16" t="s">
        <v>1187</v>
      </c>
      <c r="D71" s="16" t="s">
        <v>1188</v>
      </c>
      <c r="E71" s="16" t="s">
        <v>411</v>
      </c>
      <c r="F71" s="16" t="str">
        <f t="shared" si="1"/>
        <v>ACTUACIONES EN EDIFICIOS EN ZARAGOZA#</v>
      </c>
      <c r="G71" s="85">
        <v>222826.65</v>
      </c>
      <c r="H71" s="85">
        <v>-220826.65</v>
      </c>
      <c r="I71" s="85">
        <v>2000</v>
      </c>
      <c r="J71" s="85">
        <v>0</v>
      </c>
      <c r="K71" s="85">
        <v>0</v>
      </c>
      <c r="L71" s="85">
        <v>0</v>
      </c>
      <c r="M71" s="110">
        <v>0</v>
      </c>
      <c r="N71" s="85">
        <v>0</v>
      </c>
    </row>
    <row r="72" spans="1:14" ht="13.8" x14ac:dyDescent="0.2">
      <c r="A72" s="37" t="s">
        <v>68</v>
      </c>
      <c r="B72" s="16" t="s">
        <v>68</v>
      </c>
      <c r="C72" s="16" t="s">
        <v>1189</v>
      </c>
      <c r="D72" s="16" t="s">
        <v>1190</v>
      </c>
      <c r="E72" s="16" t="s">
        <v>411</v>
      </c>
      <c r="F72" s="16" t="str">
        <f t="shared" si="1"/>
        <v>EXTENCION DE LA TELEVISION DIGITAL TERRESTRE (TDT) ESTATAL#</v>
      </c>
      <c r="G72" s="85">
        <v>1000000</v>
      </c>
      <c r="H72" s="85">
        <v>0</v>
      </c>
      <c r="I72" s="85">
        <v>1000000</v>
      </c>
      <c r="J72" s="85">
        <v>0</v>
      </c>
      <c r="K72" s="85">
        <v>0</v>
      </c>
      <c r="L72" s="85">
        <v>0</v>
      </c>
      <c r="M72" s="110">
        <v>0</v>
      </c>
      <c r="N72" s="85">
        <v>0</v>
      </c>
    </row>
    <row r="73" spans="1:14" ht="13.8" x14ac:dyDescent="0.2">
      <c r="A73" s="37" t="s">
        <v>68</v>
      </c>
      <c r="B73" s="16" t="s">
        <v>68</v>
      </c>
      <c r="C73" s="16" t="s">
        <v>1191</v>
      </c>
      <c r="D73" s="16" t="s">
        <v>1192</v>
      </c>
      <c r="E73" s="16" t="s">
        <v>411</v>
      </c>
      <c r="F73" s="16" t="str">
        <f t="shared" si="1"/>
        <v>EQUIPOS INFORMÁTICOS#</v>
      </c>
      <c r="G73" s="85">
        <v>2000</v>
      </c>
      <c r="H73" s="85">
        <v>0</v>
      </c>
      <c r="I73" s="85">
        <v>2000</v>
      </c>
      <c r="J73" s="85">
        <v>0</v>
      </c>
      <c r="K73" s="85">
        <v>0</v>
      </c>
      <c r="L73" s="85">
        <v>0</v>
      </c>
      <c r="M73" s="110">
        <v>0</v>
      </c>
      <c r="N73" s="85">
        <v>0</v>
      </c>
    </row>
    <row r="74" spans="1:14" ht="13.8" x14ac:dyDescent="0.2">
      <c r="A74" s="37" t="s">
        <v>68</v>
      </c>
      <c r="B74" s="16" t="s">
        <v>68</v>
      </c>
      <c r="C74" s="16" t="s">
        <v>1193</v>
      </c>
      <c r="D74" s="16" t="s">
        <v>1194</v>
      </c>
      <c r="E74" s="16" t="s">
        <v>1195</v>
      </c>
      <c r="F74" s="16" t="str">
        <f t="shared" si="1"/>
        <v>SISTEMA DE GESTIÓN DE RECURSOS HUMANOS DEL GOBIERNO DE ARAGÓN.</v>
      </c>
      <c r="G74" s="85">
        <v>175580</v>
      </c>
      <c r="H74" s="85">
        <v>0</v>
      </c>
      <c r="I74" s="85">
        <v>175580</v>
      </c>
      <c r="J74" s="85">
        <v>175572.88</v>
      </c>
      <c r="K74" s="85">
        <v>175572.88</v>
      </c>
      <c r="L74" s="85">
        <v>0</v>
      </c>
      <c r="M74" s="110">
        <v>0</v>
      </c>
      <c r="N74" s="85">
        <v>0</v>
      </c>
    </row>
    <row r="75" spans="1:14" ht="13.8" x14ac:dyDescent="0.2">
      <c r="A75" s="37" t="s">
        <v>68</v>
      </c>
      <c r="B75" s="16" t="s">
        <v>68</v>
      </c>
      <c r="C75" s="16" t="s">
        <v>1196</v>
      </c>
      <c r="D75" s="16" t="s">
        <v>1197</v>
      </c>
      <c r="E75" s="16" t="s">
        <v>1198</v>
      </c>
      <c r="F75" s="16" t="str">
        <f t="shared" si="1"/>
        <v>ADQUISICIÓN VEHÍCULOS PARA EL POOL DE LA ADMINISTRACIÓN DE LA CAA</v>
      </c>
      <c r="G75" s="85">
        <v>24145.52</v>
      </c>
      <c r="H75" s="85">
        <v>-24145.52</v>
      </c>
      <c r="I75" s="85">
        <v>0</v>
      </c>
      <c r="J75" s="85">
        <v>0</v>
      </c>
      <c r="K75" s="85">
        <v>0</v>
      </c>
      <c r="L75" s="85">
        <v>0</v>
      </c>
      <c r="M75" s="110">
        <v>0</v>
      </c>
      <c r="N75" s="85">
        <v>0</v>
      </c>
    </row>
    <row r="76" spans="1:14" ht="13.8" x14ac:dyDescent="0.2">
      <c r="A76" s="37" t="s">
        <v>68</v>
      </c>
      <c r="B76" s="16" t="s">
        <v>68</v>
      </c>
      <c r="C76" s="16" t="s">
        <v>1199</v>
      </c>
      <c r="D76" s="16" t="s">
        <v>1200</v>
      </c>
      <c r="E76" s="16" t="s">
        <v>411</v>
      </c>
      <c r="F76" s="16" t="str">
        <f t="shared" si="1"/>
        <v>PROYECTO EXTENSION BANDA ANCHA ULTRARRAPIDA EN ARAGON#</v>
      </c>
      <c r="G76" s="85">
        <v>25000</v>
      </c>
      <c r="H76" s="85">
        <v>0</v>
      </c>
      <c r="I76" s="85">
        <v>25000</v>
      </c>
      <c r="J76" s="85">
        <v>0</v>
      </c>
      <c r="K76" s="85">
        <v>0</v>
      </c>
      <c r="L76" s="85">
        <v>0</v>
      </c>
      <c r="M76" s="110">
        <v>0</v>
      </c>
      <c r="N76" s="85">
        <v>0</v>
      </c>
    </row>
    <row r="77" spans="1:14" ht="13.8" x14ac:dyDescent="0.2">
      <c r="A77" s="37" t="s">
        <v>68</v>
      </c>
      <c r="B77" s="16" t="s">
        <v>68</v>
      </c>
      <c r="C77" s="16" t="s">
        <v>1201</v>
      </c>
      <c r="D77" s="16" t="s">
        <v>1202</v>
      </c>
      <c r="E77" s="16" t="s">
        <v>411</v>
      </c>
      <c r="F77" s="16" t="str">
        <f t="shared" si="1"/>
        <v>APLICACIONES INFORMATICAS#</v>
      </c>
      <c r="G77" s="85">
        <v>1403853.04</v>
      </c>
      <c r="H77" s="85">
        <v>84637</v>
      </c>
      <c r="I77" s="85">
        <v>1488490.04</v>
      </c>
      <c r="J77" s="85">
        <v>1159808.97</v>
      </c>
      <c r="K77" s="85">
        <v>887577.41</v>
      </c>
      <c r="L77" s="85">
        <v>0</v>
      </c>
      <c r="M77" s="110">
        <v>0</v>
      </c>
      <c r="N77" s="85">
        <v>0</v>
      </c>
    </row>
    <row r="78" spans="1:14" ht="13.8" x14ac:dyDescent="0.2">
      <c r="A78" s="37" t="s">
        <v>68</v>
      </c>
      <c r="B78" s="16" t="s">
        <v>68</v>
      </c>
      <c r="C78" s="16" t="s">
        <v>1203</v>
      </c>
      <c r="D78" s="16" t="s">
        <v>1204</v>
      </c>
      <c r="E78" s="16" t="s">
        <v>411</v>
      </c>
      <c r="F78" s="16" t="str">
        <f t="shared" si="1"/>
        <v>PORTAL GOBIERNO DE ARAGÓN#</v>
      </c>
      <c r="G78" s="85">
        <v>90000</v>
      </c>
      <c r="H78" s="85">
        <v>0</v>
      </c>
      <c r="I78" s="85">
        <v>90000</v>
      </c>
      <c r="J78" s="85">
        <v>0</v>
      </c>
      <c r="K78" s="85">
        <v>0</v>
      </c>
      <c r="L78" s="85">
        <v>0</v>
      </c>
      <c r="M78" s="110">
        <v>0</v>
      </c>
      <c r="N78" s="85">
        <v>0</v>
      </c>
    </row>
    <row r="79" spans="1:14" ht="13.8" x14ac:dyDescent="0.2">
      <c r="A79" s="37" t="s">
        <v>68</v>
      </c>
      <c r="B79" s="16" t="s">
        <v>68</v>
      </c>
      <c r="C79" s="16" t="s">
        <v>1205</v>
      </c>
      <c r="D79" s="16" t="s">
        <v>1206</v>
      </c>
      <c r="E79" s="16" t="s">
        <v>411</v>
      </c>
      <c r="F79" s="16" t="str">
        <f t="shared" si="1"/>
        <v>ADAPTACIÓN APLICACIONES INFORMÁTICAS#</v>
      </c>
      <c r="G79" s="85">
        <v>18000</v>
      </c>
      <c r="H79" s="85">
        <v>0</v>
      </c>
      <c r="I79" s="85">
        <v>18000</v>
      </c>
      <c r="J79" s="85">
        <v>0</v>
      </c>
      <c r="K79" s="85">
        <v>0</v>
      </c>
      <c r="L79" s="85">
        <v>0</v>
      </c>
      <c r="M79" s="110">
        <v>0</v>
      </c>
      <c r="N79" s="85">
        <v>0</v>
      </c>
    </row>
    <row r="80" spans="1:14" ht="13.8" x14ac:dyDescent="0.2">
      <c r="A80" s="37" t="s">
        <v>68</v>
      </c>
      <c r="B80" s="16" t="s">
        <v>68</v>
      </c>
      <c r="C80" s="16" t="s">
        <v>1207</v>
      </c>
      <c r="D80" s="16" t="s">
        <v>1208</v>
      </c>
      <c r="E80" s="16" t="s">
        <v>1209</v>
      </c>
      <c r="F80" s="16" t="str">
        <f t="shared" si="1"/>
        <v>DERRIBO DEL ANTIGÜO CENTRO "BUEN PASTOR"DE MENORES DEL BUENPASTOR EN ZARAGOZA</v>
      </c>
      <c r="G80" s="85">
        <v>220000</v>
      </c>
      <c r="H80" s="85">
        <v>0</v>
      </c>
      <c r="I80" s="85">
        <v>220000</v>
      </c>
      <c r="J80" s="85">
        <v>142471.82999999999</v>
      </c>
      <c r="K80" s="85">
        <v>142471.82999999999</v>
      </c>
      <c r="L80" s="85">
        <v>0</v>
      </c>
      <c r="M80" s="110">
        <v>0</v>
      </c>
      <c r="N80" s="85">
        <v>0</v>
      </c>
    </row>
    <row r="81" spans="1:14" ht="13.8" x14ac:dyDescent="0.2">
      <c r="A81" s="37" t="s">
        <v>68</v>
      </c>
      <c r="B81" s="16" t="s">
        <v>68</v>
      </c>
      <c r="C81" s="16" t="s">
        <v>1210</v>
      </c>
      <c r="D81" s="16" t="s">
        <v>1211</v>
      </c>
      <c r="E81" s="16" t="s">
        <v>411</v>
      </c>
      <c r="F81" s="16" t="str">
        <f t="shared" ref="F81:F144" si="2">CONCATENATE(D81,E81)</f>
        <v>NUEVO EQUIPAMIENTO#</v>
      </c>
      <c r="G81" s="85">
        <v>25000</v>
      </c>
      <c r="H81" s="85">
        <v>0</v>
      </c>
      <c r="I81" s="85">
        <v>25000</v>
      </c>
      <c r="J81" s="85">
        <v>0</v>
      </c>
      <c r="K81" s="85">
        <v>0</v>
      </c>
      <c r="L81" s="85">
        <v>0</v>
      </c>
      <c r="M81" s="110">
        <v>0</v>
      </c>
      <c r="N81" s="85">
        <v>0</v>
      </c>
    </row>
    <row r="82" spans="1:14" ht="13.8" x14ac:dyDescent="0.2">
      <c r="A82" s="37" t="s">
        <v>68</v>
      </c>
      <c r="B82" s="16" t="s">
        <v>68</v>
      </c>
      <c r="C82" s="16" t="s">
        <v>1212</v>
      </c>
      <c r="D82" s="16" t="s">
        <v>1213</v>
      </c>
      <c r="E82" s="16" t="s">
        <v>411</v>
      </c>
      <c r="F82" s="16" t="str">
        <f t="shared" si="2"/>
        <v>PLAN PIREP EDIFICIOS INTERDEPARTAMENTALES#</v>
      </c>
      <c r="G82" s="85">
        <v>3630000</v>
      </c>
      <c r="H82" s="85">
        <v>0</v>
      </c>
      <c r="I82" s="85">
        <v>3630000</v>
      </c>
      <c r="J82" s="85">
        <v>4017476.7</v>
      </c>
      <c r="K82" s="85">
        <v>3958284.34</v>
      </c>
      <c r="L82" s="85">
        <v>2970.17</v>
      </c>
      <c r="M82" s="110">
        <v>8.1822865013769994E-2</v>
      </c>
      <c r="N82" s="85">
        <v>0</v>
      </c>
    </row>
    <row r="83" spans="1:14" ht="13.8" x14ac:dyDescent="0.2">
      <c r="A83" s="37" t="s">
        <v>68</v>
      </c>
      <c r="B83" s="16" t="s">
        <v>68</v>
      </c>
      <c r="C83" s="16" t="s">
        <v>1214</v>
      </c>
      <c r="D83" s="16" t="s">
        <v>1215</v>
      </c>
      <c r="E83" s="16" t="s">
        <v>411</v>
      </c>
      <c r="F83" s="16" t="str">
        <f t="shared" si="2"/>
        <v>SERVICIOS DIGITALES DE ARAGÓN#</v>
      </c>
      <c r="G83" s="85">
        <v>6839822.3499999996</v>
      </c>
      <c r="H83" s="85">
        <v>0</v>
      </c>
      <c r="I83" s="85">
        <v>6839822.3499999996</v>
      </c>
      <c r="J83" s="85">
        <v>4836522.67</v>
      </c>
      <c r="K83" s="85">
        <v>4836374.62</v>
      </c>
      <c r="L83" s="85">
        <v>0</v>
      </c>
      <c r="M83" s="110">
        <v>0</v>
      </c>
      <c r="N83" s="85">
        <v>0</v>
      </c>
    </row>
    <row r="84" spans="1:14" ht="13.8" x14ac:dyDescent="0.2">
      <c r="A84" s="37" t="s">
        <v>68</v>
      </c>
      <c r="B84" s="16" t="s">
        <v>68</v>
      </c>
      <c r="C84" s="16" t="s">
        <v>1216</v>
      </c>
      <c r="D84" s="16" t="s">
        <v>1217</v>
      </c>
      <c r="E84" s="16" t="s">
        <v>411</v>
      </c>
      <c r="F84" s="16" t="str">
        <f t="shared" si="2"/>
        <v>DATOS ABIERTOS#</v>
      </c>
      <c r="G84" s="85">
        <v>580052.06000000006</v>
      </c>
      <c r="H84" s="85">
        <v>0</v>
      </c>
      <c r="I84" s="85">
        <v>580052.06000000006</v>
      </c>
      <c r="J84" s="85">
        <v>579052.07999999996</v>
      </c>
      <c r="K84" s="85">
        <v>579052.07999999996</v>
      </c>
      <c r="L84" s="85">
        <v>0</v>
      </c>
      <c r="M84" s="110">
        <v>0</v>
      </c>
      <c r="N84" s="85">
        <v>0</v>
      </c>
    </row>
    <row r="85" spans="1:14" ht="13.8" x14ac:dyDescent="0.2">
      <c r="A85" s="37" t="s">
        <v>68</v>
      </c>
      <c r="B85" s="16" t="s">
        <v>68</v>
      </c>
      <c r="C85" s="16" t="s">
        <v>1218</v>
      </c>
      <c r="D85" s="16" t="s">
        <v>1219</v>
      </c>
      <c r="E85" s="16" t="s">
        <v>411</v>
      </c>
      <c r="F85" s="16" t="str">
        <f t="shared" si="2"/>
        <v>CONVENIO DE COLABORACIÓN ENTRE EL GOBIERNO DE ARAGÓN Y SEPES#</v>
      </c>
      <c r="G85" s="85">
        <v>674947</v>
      </c>
      <c r="H85" s="85">
        <v>0</v>
      </c>
      <c r="I85" s="85">
        <v>674947</v>
      </c>
      <c r="J85" s="85">
        <v>0</v>
      </c>
      <c r="K85" s="85">
        <v>0</v>
      </c>
      <c r="L85" s="85">
        <v>0</v>
      </c>
      <c r="M85" s="110">
        <v>0</v>
      </c>
      <c r="N85" s="85">
        <v>0</v>
      </c>
    </row>
    <row r="86" spans="1:14" ht="13.8" x14ac:dyDescent="0.2">
      <c r="A86" s="37" t="s">
        <v>68</v>
      </c>
      <c r="B86" s="16" t="s">
        <v>68</v>
      </c>
      <c r="C86" s="16" t="s">
        <v>1220</v>
      </c>
      <c r="D86" s="16" t="s">
        <v>1221</v>
      </c>
      <c r="E86" s="16" t="s">
        <v>411</v>
      </c>
      <c r="F86" s="16" t="str">
        <f t="shared" si="2"/>
        <v>EVOLUCIÓN PORTAL GOBIERNO DE ARAGÓN#</v>
      </c>
      <c r="G86" s="85">
        <v>373217.6</v>
      </c>
      <c r="H86" s="85">
        <v>0</v>
      </c>
      <c r="I86" s="85">
        <v>373217.6</v>
      </c>
      <c r="J86" s="85">
        <v>146813.44</v>
      </c>
      <c r="K86" s="85">
        <v>146813.44</v>
      </c>
      <c r="L86" s="85">
        <v>0</v>
      </c>
      <c r="M86" s="110">
        <v>0</v>
      </c>
      <c r="N86" s="85">
        <v>0</v>
      </c>
    </row>
    <row r="87" spans="1:14" ht="13.8" x14ac:dyDescent="0.2">
      <c r="A87" s="37" t="s">
        <v>68</v>
      </c>
      <c r="B87" s="16" t="s">
        <v>68</v>
      </c>
      <c r="C87" s="16" t="s">
        <v>1222</v>
      </c>
      <c r="D87" s="16" t="s">
        <v>411</v>
      </c>
      <c r="E87" s="16" t="s">
        <v>411</v>
      </c>
      <c r="F87" s="16" t="str">
        <f t="shared" si="2"/>
        <v>##</v>
      </c>
      <c r="G87" s="85">
        <v>72600</v>
      </c>
      <c r="H87" s="85">
        <v>0</v>
      </c>
      <c r="I87" s="85">
        <v>72600</v>
      </c>
      <c r="J87" s="85">
        <v>72600</v>
      </c>
      <c r="K87" s="85">
        <v>72600</v>
      </c>
      <c r="L87" s="85">
        <v>0</v>
      </c>
      <c r="M87" s="110">
        <v>0</v>
      </c>
      <c r="N87" s="85">
        <v>0</v>
      </c>
    </row>
    <row r="88" spans="1:14" ht="13.8" x14ac:dyDescent="0.2">
      <c r="A88" s="37" t="s">
        <v>68</v>
      </c>
      <c r="B88" s="16" t="s">
        <v>68</v>
      </c>
      <c r="C88" s="16" t="s">
        <v>1223</v>
      </c>
      <c r="D88" s="16" t="s">
        <v>1224</v>
      </c>
      <c r="E88" s="16" t="s">
        <v>411</v>
      </c>
      <c r="F88" s="16" t="str">
        <f t="shared" si="2"/>
        <v>IMPLANTACIÓN DE LA ADMINISTRACIÓN ELECTRÓNICA#</v>
      </c>
      <c r="G88" s="85">
        <v>2093444.9</v>
      </c>
      <c r="H88" s="85">
        <v>0</v>
      </c>
      <c r="I88" s="85">
        <v>2093444.9</v>
      </c>
      <c r="J88" s="85">
        <v>953172.05</v>
      </c>
      <c r="K88" s="85">
        <v>953172.05</v>
      </c>
      <c r="L88" s="85">
        <v>0</v>
      </c>
      <c r="M88" s="110">
        <v>0</v>
      </c>
      <c r="N88" s="85">
        <v>0</v>
      </c>
    </row>
    <row r="89" spans="1:14" ht="13.8" x14ac:dyDescent="0.2">
      <c r="A89" s="37" t="s">
        <v>68</v>
      </c>
      <c r="B89" s="16" t="s">
        <v>68</v>
      </c>
      <c r="C89" s="16" t="s">
        <v>1225</v>
      </c>
      <c r="D89" s="16" t="s">
        <v>1226</v>
      </c>
      <c r="E89" s="16" t="s">
        <v>1227</v>
      </c>
      <c r="F89" s="16" t="str">
        <f t="shared" si="2"/>
        <v>OBRAS DE REHABILITACIÓN DEL EDIFICIO "CENTRO ARAGONÉS" EN BARCELONA</v>
      </c>
      <c r="G89" s="85">
        <v>770000</v>
      </c>
      <c r="H89" s="85">
        <v>0</v>
      </c>
      <c r="I89" s="85">
        <v>770000</v>
      </c>
      <c r="J89" s="85">
        <v>0</v>
      </c>
      <c r="K89" s="85">
        <v>0</v>
      </c>
      <c r="L89" s="85">
        <v>0</v>
      </c>
      <c r="M89" s="110">
        <v>0</v>
      </c>
      <c r="N89" s="85">
        <v>0</v>
      </c>
    </row>
    <row r="90" spans="1:14" ht="13.8" x14ac:dyDescent="0.2">
      <c r="A90" s="37" t="s">
        <v>68</v>
      </c>
      <c r="B90" s="16" t="s">
        <v>68</v>
      </c>
      <c r="C90" s="16" t="s">
        <v>1228</v>
      </c>
      <c r="D90" s="16" t="s">
        <v>1229</v>
      </c>
      <c r="E90" s="16" t="s">
        <v>411</v>
      </c>
      <c r="F90" s="16" t="str">
        <f t="shared" si="2"/>
        <v>DESARROLLO APLICACIONES INFORMÁTICAS#</v>
      </c>
      <c r="G90" s="85">
        <v>0</v>
      </c>
      <c r="H90" s="85">
        <v>0</v>
      </c>
      <c r="I90" s="85">
        <v>0</v>
      </c>
      <c r="J90" s="85">
        <v>0</v>
      </c>
      <c r="K90" s="85">
        <v>0</v>
      </c>
      <c r="L90" s="85">
        <v>0</v>
      </c>
      <c r="M90" s="110">
        <v>0</v>
      </c>
      <c r="N90" s="85">
        <v>0</v>
      </c>
    </row>
    <row r="91" spans="1:14" ht="13.8" x14ac:dyDescent="0.2">
      <c r="A91" s="37" t="s">
        <v>68</v>
      </c>
      <c r="B91" s="16" t="s">
        <v>68</v>
      </c>
      <c r="C91" s="16" t="s">
        <v>1230</v>
      </c>
      <c r="D91" s="16" t="s">
        <v>1231</v>
      </c>
      <c r="E91" s="16" t="s">
        <v>1232</v>
      </c>
      <c r="F91" s="16" t="str">
        <f t="shared" si="2"/>
        <v>NAVE A CONSTRUIR POR MONTEPINO EN EL PARQUE TECNOLÓGICO DELRECICLADO</v>
      </c>
      <c r="G91" s="85">
        <v>0</v>
      </c>
      <c r="H91" s="85">
        <v>1050000</v>
      </c>
      <c r="I91" s="85">
        <v>1050000</v>
      </c>
      <c r="J91" s="85">
        <v>1050000</v>
      </c>
      <c r="K91" s="85">
        <v>1050000</v>
      </c>
      <c r="L91" s="85">
        <v>1050000</v>
      </c>
      <c r="M91" s="110">
        <v>100</v>
      </c>
      <c r="N91" s="85">
        <v>1050000</v>
      </c>
    </row>
    <row r="92" spans="1:14" ht="13.8" x14ac:dyDescent="0.2">
      <c r="A92" s="37" t="s">
        <v>68</v>
      </c>
      <c r="B92" s="16" t="s">
        <v>68</v>
      </c>
      <c r="C92" s="27" t="s">
        <v>125</v>
      </c>
      <c r="D92" s="27" t="s">
        <v>68</v>
      </c>
      <c r="E92" s="27" t="s">
        <v>68</v>
      </c>
      <c r="F92" s="27" t="str">
        <f t="shared" si="2"/>
        <v/>
      </c>
      <c r="G92" s="90">
        <v>19394581.149999999</v>
      </c>
      <c r="H92" s="90">
        <v>2468754.14</v>
      </c>
      <c r="I92" s="90">
        <v>21863335.289999999</v>
      </c>
      <c r="J92" s="90">
        <v>14042303.02</v>
      </c>
      <c r="K92" s="90">
        <v>12952639.02</v>
      </c>
      <c r="L92" s="90">
        <v>1053650.54</v>
      </c>
      <c r="M92" s="111">
        <v>4.8192580227314403</v>
      </c>
      <c r="N92" s="90">
        <v>1050680.3700000001</v>
      </c>
    </row>
    <row r="93" spans="1:14" ht="13.8" x14ac:dyDescent="0.2">
      <c r="A93" s="37" t="s">
        <v>427</v>
      </c>
      <c r="B93" s="16" t="s">
        <v>428</v>
      </c>
      <c r="C93" s="16" t="s">
        <v>1233</v>
      </c>
      <c r="D93" s="16" t="s">
        <v>1234</v>
      </c>
      <c r="E93" s="16" t="s">
        <v>411</v>
      </c>
      <c r="F93" s="16" t="str">
        <f t="shared" si="2"/>
        <v>MARQUESINAS#</v>
      </c>
      <c r="G93" s="85">
        <v>300000</v>
      </c>
      <c r="H93" s="85">
        <v>0</v>
      </c>
      <c r="I93" s="85">
        <v>300000</v>
      </c>
      <c r="J93" s="85">
        <v>0</v>
      </c>
      <c r="K93" s="85">
        <v>0</v>
      </c>
      <c r="L93" s="85">
        <v>0</v>
      </c>
      <c r="M93" s="110">
        <v>0</v>
      </c>
      <c r="N93" s="85">
        <v>0</v>
      </c>
    </row>
    <row r="94" spans="1:14" ht="13.8" x14ac:dyDescent="0.2">
      <c r="A94" s="37" t="s">
        <v>68</v>
      </c>
      <c r="B94" s="16" t="s">
        <v>68</v>
      </c>
      <c r="C94" s="16" t="s">
        <v>1235</v>
      </c>
      <c r="D94" s="16" t="s">
        <v>1236</v>
      </c>
      <c r="E94" s="16" t="s">
        <v>411</v>
      </c>
      <c r="F94" s="16" t="str">
        <f t="shared" si="2"/>
        <v>EQUIPOS PARA PROCESOS DE INFORMACIÓN#</v>
      </c>
      <c r="G94" s="85">
        <v>15000</v>
      </c>
      <c r="H94" s="85">
        <v>0</v>
      </c>
      <c r="I94" s="85">
        <v>15000</v>
      </c>
      <c r="J94" s="85">
        <v>365.99</v>
      </c>
      <c r="K94" s="85">
        <v>365.99</v>
      </c>
      <c r="L94" s="85">
        <v>365.99</v>
      </c>
      <c r="M94" s="110">
        <v>2.4399333333333302</v>
      </c>
      <c r="N94" s="85">
        <v>0</v>
      </c>
    </row>
    <row r="95" spans="1:14" ht="13.8" x14ac:dyDescent="0.2">
      <c r="A95" s="37" t="s">
        <v>68</v>
      </c>
      <c r="B95" s="16" t="s">
        <v>68</v>
      </c>
      <c r="C95" s="16" t="s">
        <v>1237</v>
      </c>
      <c r="D95" s="16" t="s">
        <v>1238</v>
      </c>
      <c r="E95" s="16" t="s">
        <v>411</v>
      </c>
      <c r="F95" s="16" t="str">
        <f t="shared" si="2"/>
        <v>DESARROLLO DEL SISTEMA DE INFORMACION URBANISTICA#</v>
      </c>
      <c r="G95" s="85">
        <v>90000</v>
      </c>
      <c r="H95" s="85">
        <v>0</v>
      </c>
      <c r="I95" s="85">
        <v>90000</v>
      </c>
      <c r="J95" s="85">
        <v>0</v>
      </c>
      <c r="K95" s="85">
        <v>0</v>
      </c>
      <c r="L95" s="85">
        <v>0</v>
      </c>
      <c r="M95" s="110">
        <v>0</v>
      </c>
      <c r="N95" s="85">
        <v>0</v>
      </c>
    </row>
    <row r="96" spans="1:14" ht="13.8" x14ac:dyDescent="0.2">
      <c r="A96" s="37" t="s">
        <v>68</v>
      </c>
      <c r="B96" s="16" t="s">
        <v>68</v>
      </c>
      <c r="C96" s="16" t="s">
        <v>1239</v>
      </c>
      <c r="D96" s="16" t="s">
        <v>1240</v>
      </c>
      <c r="E96" s="16" t="s">
        <v>1241</v>
      </c>
      <c r="F96" s="16" t="str">
        <f t="shared" si="2"/>
        <v>SUMINISTRO MATERIAL FUNDENTE CON DESCARGA EN SILOS Y TRANSPORTE EN CISTERNA</v>
      </c>
      <c r="G96" s="85">
        <v>450000</v>
      </c>
      <c r="H96" s="85">
        <v>0</v>
      </c>
      <c r="I96" s="85">
        <v>450000</v>
      </c>
      <c r="J96" s="85">
        <v>0</v>
      </c>
      <c r="K96" s="85">
        <v>0</v>
      </c>
      <c r="L96" s="85">
        <v>0</v>
      </c>
      <c r="M96" s="110">
        <v>0</v>
      </c>
      <c r="N96" s="85">
        <v>0</v>
      </c>
    </row>
    <row r="97" spans="1:14" ht="13.8" x14ac:dyDescent="0.2">
      <c r="A97" s="37" t="s">
        <v>68</v>
      </c>
      <c r="B97" s="16" t="s">
        <v>68</v>
      </c>
      <c r="C97" s="16" t="s">
        <v>1242</v>
      </c>
      <c r="D97" s="16" t="s">
        <v>1243</v>
      </c>
      <c r="E97" s="16" t="s">
        <v>1244</v>
      </c>
      <c r="F97" s="16" t="str">
        <f t="shared" si="2"/>
        <v>FORMULACION,ELABORACION Y FINANCIACION DE DELIMITACIONES DESUELO URBANO</v>
      </c>
      <c r="G97" s="85">
        <v>101250</v>
      </c>
      <c r="H97" s="85">
        <v>0</v>
      </c>
      <c r="I97" s="85">
        <v>101250</v>
      </c>
      <c r="J97" s="85">
        <v>7590.33</v>
      </c>
      <c r="K97" s="85">
        <v>7590.33</v>
      </c>
      <c r="L97" s="85">
        <v>0</v>
      </c>
      <c r="M97" s="110">
        <v>0</v>
      </c>
      <c r="N97" s="85">
        <v>0</v>
      </c>
    </row>
    <row r="98" spans="1:14" ht="13.8" x14ac:dyDescent="0.2">
      <c r="A98" s="37" t="s">
        <v>68</v>
      </c>
      <c r="B98" s="16" t="s">
        <v>68</v>
      </c>
      <c r="C98" s="16" t="s">
        <v>1245</v>
      </c>
      <c r="D98" s="16" t="s">
        <v>1246</v>
      </c>
      <c r="E98" s="16" t="s">
        <v>411</v>
      </c>
      <c r="F98" s="16" t="str">
        <f t="shared" si="2"/>
        <v>ACONDICIONAMIENTO BÁSCULAS#</v>
      </c>
      <c r="G98" s="85">
        <v>200000</v>
      </c>
      <c r="H98" s="85">
        <v>0</v>
      </c>
      <c r="I98" s="85">
        <v>200000</v>
      </c>
      <c r="J98" s="85">
        <v>0</v>
      </c>
      <c r="K98" s="85">
        <v>0</v>
      </c>
      <c r="L98" s="85">
        <v>0</v>
      </c>
      <c r="M98" s="110">
        <v>0</v>
      </c>
      <c r="N98" s="85">
        <v>0</v>
      </c>
    </row>
    <row r="99" spans="1:14" ht="13.8" x14ac:dyDescent="0.2">
      <c r="A99" s="37" t="s">
        <v>68</v>
      </c>
      <c r="B99" s="16" t="s">
        <v>68</v>
      </c>
      <c r="C99" s="16" t="s">
        <v>1247</v>
      </c>
      <c r="D99" s="16" t="s">
        <v>1248</v>
      </c>
      <c r="E99" s="16" t="s">
        <v>411</v>
      </c>
      <c r="F99" s="16" t="str">
        <f t="shared" si="2"/>
        <v>SUMINISTRO COMBUSTIBLE MAQUINARA#</v>
      </c>
      <c r="G99" s="85">
        <v>1200000</v>
      </c>
      <c r="H99" s="85">
        <v>0</v>
      </c>
      <c r="I99" s="85">
        <v>1200000</v>
      </c>
      <c r="J99" s="85">
        <v>400000</v>
      </c>
      <c r="K99" s="85">
        <v>400000</v>
      </c>
      <c r="L99" s="85">
        <v>68201.25</v>
      </c>
      <c r="M99" s="110">
        <v>5.6834375000000001</v>
      </c>
      <c r="N99" s="85">
        <v>0</v>
      </c>
    </row>
    <row r="100" spans="1:14" ht="13.8" x14ac:dyDescent="0.2">
      <c r="A100" s="37" t="s">
        <v>68</v>
      </c>
      <c r="B100" s="16" t="s">
        <v>68</v>
      </c>
      <c r="C100" s="16" t="s">
        <v>1249</v>
      </c>
      <c r="D100" s="16" t="s">
        <v>1250</v>
      </c>
      <c r="E100" s="16" t="s">
        <v>1251</v>
      </c>
      <c r="F100" s="16" t="str">
        <f t="shared" si="2"/>
        <v>SUMINISTRO DE EMULSIONES BITUMINOSAS EN LAS CTRAS. AUTONOMICAS DE Z, HU Y TE</v>
      </c>
      <c r="G100" s="85">
        <v>1000000</v>
      </c>
      <c r="H100" s="85">
        <v>0</v>
      </c>
      <c r="I100" s="85">
        <v>1000000</v>
      </c>
      <c r="J100" s="85">
        <v>567802.87</v>
      </c>
      <c r="K100" s="85">
        <v>567802.87</v>
      </c>
      <c r="L100" s="85">
        <v>0</v>
      </c>
      <c r="M100" s="110">
        <v>0</v>
      </c>
      <c r="N100" s="85">
        <v>0</v>
      </c>
    </row>
    <row r="101" spans="1:14" ht="13.8" x14ac:dyDescent="0.2">
      <c r="A101" s="37" t="s">
        <v>68</v>
      </c>
      <c r="B101" s="16" t="s">
        <v>68</v>
      </c>
      <c r="C101" s="16" t="s">
        <v>1252</v>
      </c>
      <c r="D101" s="16" t="s">
        <v>1253</v>
      </c>
      <c r="E101" s="16" t="s">
        <v>411</v>
      </c>
      <c r="F101" s="16" t="str">
        <f t="shared" si="2"/>
        <v>LIQUIDACIONES Y REVISIONES DE PRECIOS#</v>
      </c>
      <c r="G101" s="85">
        <v>50000</v>
      </c>
      <c r="H101" s="85">
        <v>0</v>
      </c>
      <c r="I101" s="85">
        <v>50000</v>
      </c>
      <c r="J101" s="85">
        <v>0</v>
      </c>
      <c r="K101" s="85">
        <v>0</v>
      </c>
      <c r="L101" s="85">
        <v>0</v>
      </c>
      <c r="M101" s="110">
        <v>0</v>
      </c>
      <c r="N101" s="85">
        <v>0</v>
      </c>
    </row>
    <row r="102" spans="1:14" ht="13.8" x14ac:dyDescent="0.2">
      <c r="A102" s="37" t="s">
        <v>68</v>
      </c>
      <c r="B102" s="16" t="s">
        <v>68</v>
      </c>
      <c r="C102" s="16" t="s">
        <v>1254</v>
      </c>
      <c r="D102" s="16" t="s">
        <v>1255</v>
      </c>
      <c r="E102" s="16" t="s">
        <v>1256</v>
      </c>
      <c r="F102" s="16" t="str">
        <f t="shared" si="2"/>
        <v>CONTROL DEL EJERCICIO DE LAS FACULTADES RELATIVAS AL USO Y EDIFICACION DEL SUELO</v>
      </c>
      <c r="G102" s="85">
        <v>50000</v>
      </c>
      <c r="H102" s="85">
        <v>0</v>
      </c>
      <c r="I102" s="85">
        <v>50000</v>
      </c>
      <c r="J102" s="85">
        <v>0</v>
      </c>
      <c r="K102" s="85">
        <v>0</v>
      </c>
      <c r="L102" s="85">
        <v>0</v>
      </c>
      <c r="M102" s="110">
        <v>0</v>
      </c>
      <c r="N102" s="85">
        <v>0</v>
      </c>
    </row>
    <row r="103" spans="1:14" ht="13.8" x14ac:dyDescent="0.2">
      <c r="A103" s="37" t="s">
        <v>68</v>
      </c>
      <c r="B103" s="16" t="s">
        <v>68</v>
      </c>
      <c r="C103" s="16" t="s">
        <v>1257</v>
      </c>
      <c r="D103" s="16" t="s">
        <v>1258</v>
      </c>
      <c r="E103" s="16" t="s">
        <v>411</v>
      </c>
      <c r="F103" s="16" t="str">
        <f t="shared" si="2"/>
        <v>PROGRAMA DE VIVIENDA SOCIAL#</v>
      </c>
      <c r="G103" s="85">
        <v>375000</v>
      </c>
      <c r="H103" s="85">
        <v>0</v>
      </c>
      <c r="I103" s="85">
        <v>375000</v>
      </c>
      <c r="J103" s="85">
        <v>335024.5</v>
      </c>
      <c r="K103" s="85">
        <v>335024.5</v>
      </c>
      <c r="L103" s="85">
        <v>0</v>
      </c>
      <c r="M103" s="110">
        <v>0</v>
      </c>
      <c r="N103" s="85">
        <v>0</v>
      </c>
    </row>
    <row r="104" spans="1:14" ht="13.8" x14ac:dyDescent="0.2">
      <c r="A104" s="37" t="s">
        <v>68</v>
      </c>
      <c r="B104" s="16" t="s">
        <v>68</v>
      </c>
      <c r="C104" s="16" t="s">
        <v>1259</v>
      </c>
      <c r="D104" s="16" t="s">
        <v>1260</v>
      </c>
      <c r="E104" s="16" t="s">
        <v>411</v>
      </c>
      <c r="F104" s="16" t="str">
        <f t="shared" si="2"/>
        <v>NUEVOS CONTRATOS DE CONSERVACION#</v>
      </c>
      <c r="G104" s="85">
        <v>13114264.66</v>
      </c>
      <c r="H104" s="85">
        <v>0</v>
      </c>
      <c r="I104" s="85">
        <v>13114264.66</v>
      </c>
      <c r="J104" s="85">
        <v>13114264.66</v>
      </c>
      <c r="K104" s="85">
        <v>13114264.66</v>
      </c>
      <c r="L104" s="85">
        <v>0</v>
      </c>
      <c r="M104" s="110">
        <v>0</v>
      </c>
      <c r="N104" s="85">
        <v>0</v>
      </c>
    </row>
    <row r="105" spans="1:14" ht="13.8" x14ac:dyDescent="0.2">
      <c r="A105" s="37" t="s">
        <v>68</v>
      </c>
      <c r="B105" s="16" t="s">
        <v>68</v>
      </c>
      <c r="C105" s="16" t="s">
        <v>1261</v>
      </c>
      <c r="D105" s="16" t="s">
        <v>1262</v>
      </c>
      <c r="E105" s="16" t="s">
        <v>411</v>
      </c>
      <c r="F105" s="16" t="str">
        <f t="shared" si="2"/>
        <v>PLAN DE AFOROS#</v>
      </c>
      <c r="G105" s="85">
        <v>165585.43</v>
      </c>
      <c r="H105" s="85">
        <v>0</v>
      </c>
      <c r="I105" s="85">
        <v>165585.43</v>
      </c>
      <c r="J105" s="85">
        <v>65585.42</v>
      </c>
      <c r="K105" s="85">
        <v>65585.42</v>
      </c>
      <c r="L105" s="85">
        <v>0</v>
      </c>
      <c r="M105" s="110">
        <v>0</v>
      </c>
      <c r="N105" s="85">
        <v>0</v>
      </c>
    </row>
    <row r="106" spans="1:14" ht="13.8" x14ac:dyDescent="0.2">
      <c r="A106" s="37" t="s">
        <v>68</v>
      </c>
      <c r="B106" s="16" t="s">
        <v>68</v>
      </c>
      <c r="C106" s="16" t="s">
        <v>1263</v>
      </c>
      <c r="D106" s="16" t="s">
        <v>1264</v>
      </c>
      <c r="E106" s="16" t="s">
        <v>1265</v>
      </c>
      <c r="F106" s="16" t="str">
        <f t="shared" si="2"/>
        <v>ELABORACIÓN Y FINANCIACIÓN DE PLANES GENERALES DE ORDENCIÓNURBANA SIMPLIFICADOS</v>
      </c>
      <c r="G106" s="85">
        <v>274000</v>
      </c>
      <c r="H106" s="85">
        <v>0</v>
      </c>
      <c r="I106" s="85">
        <v>274000</v>
      </c>
      <c r="J106" s="85">
        <v>153853.73000000001</v>
      </c>
      <c r="K106" s="85">
        <v>153853.73000000001</v>
      </c>
      <c r="L106" s="85">
        <v>0</v>
      </c>
      <c r="M106" s="110">
        <v>0</v>
      </c>
      <c r="N106" s="85">
        <v>0</v>
      </c>
    </row>
    <row r="107" spans="1:14" ht="13.8" x14ac:dyDescent="0.2">
      <c r="A107" s="37" t="s">
        <v>68</v>
      </c>
      <c r="B107" s="16" t="s">
        <v>68</v>
      </c>
      <c r="C107" s="16" t="s">
        <v>1266</v>
      </c>
      <c r="D107" s="16" t="s">
        <v>1267</v>
      </c>
      <c r="E107" s="16" t="s">
        <v>411</v>
      </c>
      <c r="F107" s="16" t="str">
        <f t="shared" si="2"/>
        <v>BOLSA HORAS AST MANENIMIENTO APLICACIONES#</v>
      </c>
      <c r="G107" s="85">
        <v>265000</v>
      </c>
      <c r="H107" s="85">
        <v>0</v>
      </c>
      <c r="I107" s="85">
        <v>265000</v>
      </c>
      <c r="J107" s="85">
        <v>0</v>
      </c>
      <c r="K107" s="85">
        <v>0</v>
      </c>
      <c r="L107" s="85">
        <v>0</v>
      </c>
      <c r="M107" s="110">
        <v>0</v>
      </c>
      <c r="N107" s="85">
        <v>0</v>
      </c>
    </row>
    <row r="108" spans="1:14" ht="13.8" x14ac:dyDescent="0.2">
      <c r="A108" s="37" t="s">
        <v>68</v>
      </c>
      <c r="B108" s="16" t="s">
        <v>68</v>
      </c>
      <c r="C108" s="16" t="s">
        <v>1268</v>
      </c>
      <c r="D108" s="16" t="s">
        <v>1269</v>
      </c>
      <c r="E108" s="16" t="s">
        <v>411</v>
      </c>
      <c r="F108" s="16" t="str">
        <f t="shared" si="2"/>
        <v>EQUIPAMIENTO, MAQUINARIA Y UTILLAJE#</v>
      </c>
      <c r="G108" s="85">
        <v>500000</v>
      </c>
      <c r="H108" s="85">
        <v>0</v>
      </c>
      <c r="I108" s="85">
        <v>500000</v>
      </c>
      <c r="J108" s="85">
        <v>101120</v>
      </c>
      <c r="K108" s="85">
        <v>101120</v>
      </c>
      <c r="L108" s="85">
        <v>0</v>
      </c>
      <c r="M108" s="110">
        <v>0</v>
      </c>
      <c r="N108" s="85">
        <v>0</v>
      </c>
    </row>
    <row r="109" spans="1:14" ht="13.8" x14ac:dyDescent="0.2">
      <c r="A109" s="37" t="s">
        <v>68</v>
      </c>
      <c r="B109" s="16" t="s">
        <v>68</v>
      </c>
      <c r="C109" s="16" t="s">
        <v>1270</v>
      </c>
      <c r="D109" s="16" t="s">
        <v>1271</v>
      </c>
      <c r="E109" s="16" t="s">
        <v>411</v>
      </c>
      <c r="F109" s="16" t="str">
        <f t="shared" si="2"/>
        <v>MANTENIMIENTO INMUEBLES DGA#</v>
      </c>
      <c r="G109" s="85">
        <v>0</v>
      </c>
      <c r="H109" s="85">
        <v>0</v>
      </c>
      <c r="I109" s="85">
        <v>0</v>
      </c>
      <c r="J109" s="85">
        <v>0</v>
      </c>
      <c r="K109" s="85">
        <v>0</v>
      </c>
      <c r="L109" s="85">
        <v>0</v>
      </c>
      <c r="M109" s="110">
        <v>0</v>
      </c>
      <c r="N109" s="85">
        <v>0</v>
      </c>
    </row>
    <row r="110" spans="1:14" ht="13.8" x14ac:dyDescent="0.2">
      <c r="A110" s="37" t="s">
        <v>68</v>
      </c>
      <c r="B110" s="16" t="s">
        <v>68</v>
      </c>
      <c r="C110" s="16" t="s">
        <v>1272</v>
      </c>
      <c r="D110" s="16" t="s">
        <v>1273</v>
      </c>
      <c r="E110" s="16" t="s">
        <v>411</v>
      </c>
      <c r="F110" s="16" t="str">
        <f t="shared" si="2"/>
        <v>ADQUISICIÓN EQUIPOS Y MATERIAL INFORMÁTICO#</v>
      </c>
      <c r="G110" s="85">
        <v>11000</v>
      </c>
      <c r="H110" s="85">
        <v>0</v>
      </c>
      <c r="I110" s="85">
        <v>11000</v>
      </c>
      <c r="J110" s="85">
        <v>0</v>
      </c>
      <c r="K110" s="85">
        <v>0</v>
      </c>
      <c r="L110" s="85">
        <v>0</v>
      </c>
      <c r="M110" s="110">
        <v>0</v>
      </c>
      <c r="N110" s="85">
        <v>0</v>
      </c>
    </row>
    <row r="111" spans="1:14" ht="13.8" x14ac:dyDescent="0.2">
      <c r="A111" s="37" t="s">
        <v>68</v>
      </c>
      <c r="B111" s="16" t="s">
        <v>68</v>
      </c>
      <c r="C111" s="16" t="s">
        <v>1274</v>
      </c>
      <c r="D111" s="16" t="s">
        <v>1275</v>
      </c>
      <c r="E111" s="16" t="s">
        <v>1276</v>
      </c>
      <c r="F111" s="16" t="str">
        <f t="shared" si="2"/>
        <v>MEJORA DE LA CRTRA. A-1205 DE JACA A LA PEÑA.TRAMO:FIN TRAVESÍA LA PEÑA-INT.A-132</v>
      </c>
      <c r="G111" s="85">
        <v>2693984.35</v>
      </c>
      <c r="H111" s="85">
        <v>0</v>
      </c>
      <c r="I111" s="85">
        <v>2693984.35</v>
      </c>
      <c r="J111" s="85">
        <v>2693984.35</v>
      </c>
      <c r="K111" s="85">
        <v>0</v>
      </c>
      <c r="L111" s="85">
        <v>0</v>
      </c>
      <c r="M111" s="110">
        <v>0</v>
      </c>
      <c r="N111" s="85">
        <v>0</v>
      </c>
    </row>
    <row r="112" spans="1:14" ht="13.8" x14ac:dyDescent="0.2">
      <c r="A112" s="37" t="s">
        <v>68</v>
      </c>
      <c r="B112" s="16" t="s">
        <v>68</v>
      </c>
      <c r="C112" s="16" t="s">
        <v>1277</v>
      </c>
      <c r="D112" s="16" t="s">
        <v>1278</v>
      </c>
      <c r="E112" s="16" t="s">
        <v>411</v>
      </c>
      <c r="F112" s="16" t="str">
        <f t="shared" si="2"/>
        <v>MOBILIARIO Y ENSERES#</v>
      </c>
      <c r="G112" s="85">
        <v>6000</v>
      </c>
      <c r="H112" s="85">
        <v>0</v>
      </c>
      <c r="I112" s="85">
        <v>6000</v>
      </c>
      <c r="J112" s="85">
        <v>0</v>
      </c>
      <c r="K112" s="85">
        <v>0</v>
      </c>
      <c r="L112" s="85">
        <v>0</v>
      </c>
      <c r="M112" s="110">
        <v>0</v>
      </c>
      <c r="N112" s="85">
        <v>0</v>
      </c>
    </row>
    <row r="113" spans="1:14" ht="13.8" x14ac:dyDescent="0.2">
      <c r="A113" s="37" t="s">
        <v>68</v>
      </c>
      <c r="B113" s="16" t="s">
        <v>68</v>
      </c>
      <c r="C113" s="16" t="s">
        <v>1279</v>
      </c>
      <c r="D113" s="16" t="s">
        <v>1280</v>
      </c>
      <c r="E113" s="16" t="s">
        <v>411</v>
      </c>
      <c r="F113" s="16" t="str">
        <f t="shared" si="2"/>
        <v>MAQUINARIA, LABORATORIO#</v>
      </c>
      <c r="G113" s="85">
        <v>35000</v>
      </c>
      <c r="H113" s="85">
        <v>0</v>
      </c>
      <c r="I113" s="85">
        <v>35000</v>
      </c>
      <c r="J113" s="85">
        <v>0</v>
      </c>
      <c r="K113" s="85">
        <v>0</v>
      </c>
      <c r="L113" s="85">
        <v>0</v>
      </c>
      <c r="M113" s="110">
        <v>0</v>
      </c>
      <c r="N113" s="85">
        <v>0</v>
      </c>
    </row>
    <row r="114" spans="1:14" ht="13.8" x14ac:dyDescent="0.2">
      <c r="A114" s="37" t="s">
        <v>68</v>
      </c>
      <c r="B114" s="16" t="s">
        <v>68</v>
      </c>
      <c r="C114" s="16" t="s">
        <v>1281</v>
      </c>
      <c r="D114" s="16" t="s">
        <v>1282</v>
      </c>
      <c r="E114" s="16" t="s">
        <v>411</v>
      </c>
      <c r="F114" s="16" t="str">
        <f t="shared" si="2"/>
        <v>PATRIMONIO ARAGONÉS (NO BIEN DE INTERES CULTURAL)#</v>
      </c>
      <c r="G114" s="85">
        <v>350000</v>
      </c>
      <c r="H114" s="85">
        <v>0</v>
      </c>
      <c r="I114" s="85">
        <v>350000</v>
      </c>
      <c r="J114" s="85">
        <v>0</v>
      </c>
      <c r="K114" s="85">
        <v>0</v>
      </c>
      <c r="L114" s="85">
        <v>0</v>
      </c>
      <c r="M114" s="110">
        <v>0</v>
      </c>
      <c r="N114" s="85">
        <v>0</v>
      </c>
    </row>
    <row r="115" spans="1:14" ht="13.8" x14ac:dyDescent="0.2">
      <c r="A115" s="37" t="s">
        <v>68</v>
      </c>
      <c r="B115" s="16" t="s">
        <v>68</v>
      </c>
      <c r="C115" s="16" t="s">
        <v>1283</v>
      </c>
      <c r="D115" s="16" t="s">
        <v>1284</v>
      </c>
      <c r="E115" s="16" t="s">
        <v>411</v>
      </c>
      <c r="F115" s="16" t="str">
        <f t="shared" si="2"/>
        <v>CONSERVACIÓN VIVIENDAS DGA EN ALQUILER#</v>
      </c>
      <c r="G115" s="85">
        <v>530000</v>
      </c>
      <c r="H115" s="85">
        <v>0</v>
      </c>
      <c r="I115" s="85">
        <v>530000</v>
      </c>
      <c r="J115" s="85">
        <v>430000</v>
      </c>
      <c r="K115" s="85">
        <v>430000</v>
      </c>
      <c r="L115" s="85">
        <v>0</v>
      </c>
      <c r="M115" s="110">
        <v>0</v>
      </c>
      <c r="N115" s="85">
        <v>0</v>
      </c>
    </row>
    <row r="116" spans="1:14" ht="13.8" x14ac:dyDescent="0.2">
      <c r="A116" s="37" t="s">
        <v>68</v>
      </c>
      <c r="B116" s="16" t="s">
        <v>68</v>
      </c>
      <c r="C116" s="16" t="s">
        <v>1285</v>
      </c>
      <c r="D116" s="16" t="s">
        <v>1286</v>
      </c>
      <c r="E116" s="16" t="s">
        <v>411</v>
      </c>
      <c r="F116" s="16" t="str">
        <f t="shared" si="2"/>
        <v>MATERIAL DE TRANSPORTE#</v>
      </c>
      <c r="G116" s="85">
        <v>0</v>
      </c>
      <c r="H116" s="85">
        <v>45000</v>
      </c>
      <c r="I116" s="85">
        <v>45000</v>
      </c>
      <c r="J116" s="85">
        <v>0</v>
      </c>
      <c r="K116" s="85">
        <v>0</v>
      </c>
      <c r="L116" s="85">
        <v>0</v>
      </c>
      <c r="M116" s="110">
        <v>0</v>
      </c>
      <c r="N116" s="85">
        <v>0</v>
      </c>
    </row>
    <row r="117" spans="1:14" ht="13.8" x14ac:dyDescent="0.2">
      <c r="A117" s="37" t="s">
        <v>68</v>
      </c>
      <c r="B117" s="16" t="s">
        <v>68</v>
      </c>
      <c r="C117" s="16" t="s">
        <v>1287</v>
      </c>
      <c r="D117" s="16" t="s">
        <v>1288</v>
      </c>
      <c r="E117" s="16" t="s">
        <v>411</v>
      </c>
      <c r="F117" s="16" t="str">
        <f t="shared" si="2"/>
        <v>DESARROLLO E IMPLEMENTACION DE UNA APLICACION INFORMATICA#</v>
      </c>
      <c r="G117" s="85">
        <v>30000</v>
      </c>
      <c r="H117" s="85">
        <v>0</v>
      </c>
      <c r="I117" s="85">
        <v>30000</v>
      </c>
      <c r="J117" s="85">
        <v>0</v>
      </c>
      <c r="K117" s="85">
        <v>0</v>
      </c>
      <c r="L117" s="85">
        <v>0</v>
      </c>
      <c r="M117" s="110">
        <v>0</v>
      </c>
      <c r="N117" s="85">
        <v>0</v>
      </c>
    </row>
    <row r="118" spans="1:14" ht="13.8" x14ac:dyDescent="0.2">
      <c r="A118" s="37" t="s">
        <v>68</v>
      </c>
      <c r="B118" s="16" t="s">
        <v>68</v>
      </c>
      <c r="C118" s="16" t="s">
        <v>1289</v>
      </c>
      <c r="D118" s="16" t="s">
        <v>1290</v>
      </c>
      <c r="E118" s="16" t="s">
        <v>411</v>
      </c>
      <c r="F118" s="16" t="str">
        <f t="shared" si="2"/>
        <v>EQUIPOS PARA PROCESOS DE INFORMACION#</v>
      </c>
      <c r="G118" s="85">
        <v>175342.04</v>
      </c>
      <c r="H118" s="85">
        <v>-170342.04</v>
      </c>
      <c r="I118" s="85">
        <v>5000</v>
      </c>
      <c r="J118" s="85">
        <v>528.75</v>
      </c>
      <c r="K118" s="85">
        <v>528.75</v>
      </c>
      <c r="L118" s="85">
        <v>88.1</v>
      </c>
      <c r="M118" s="110">
        <v>1.762</v>
      </c>
      <c r="N118" s="85">
        <v>88.1</v>
      </c>
    </row>
    <row r="119" spans="1:14" ht="13.8" x14ac:dyDescent="0.2">
      <c r="A119" s="37" t="s">
        <v>68</v>
      </c>
      <c r="B119" s="16" t="s">
        <v>68</v>
      </c>
      <c r="C119" s="16" t="s">
        <v>1291</v>
      </c>
      <c r="D119" s="16" t="s">
        <v>1292</v>
      </c>
      <c r="E119" s="16" t="s">
        <v>1293</v>
      </c>
      <c r="F119" s="16" t="str">
        <f t="shared" si="2"/>
        <v>EQUIPAMIENTO Y APLICACIONES INFORMÁTICAS D.G.MOVILIDAD E INFRAESTRUCTURAS</v>
      </c>
      <c r="G119" s="85">
        <v>89000</v>
      </c>
      <c r="H119" s="85">
        <v>0</v>
      </c>
      <c r="I119" s="85">
        <v>89000</v>
      </c>
      <c r="J119" s="85">
        <v>0</v>
      </c>
      <c r="K119" s="85">
        <v>0</v>
      </c>
      <c r="L119" s="85">
        <v>0</v>
      </c>
      <c r="M119" s="110">
        <v>0</v>
      </c>
      <c r="N119" s="85">
        <v>0</v>
      </c>
    </row>
    <row r="120" spans="1:14" ht="13.8" x14ac:dyDescent="0.2">
      <c r="A120" s="37" t="s">
        <v>68</v>
      </c>
      <c r="B120" s="16" t="s">
        <v>68</v>
      </c>
      <c r="C120" s="16" t="s">
        <v>1294</v>
      </c>
      <c r="D120" s="16" t="s">
        <v>1295</v>
      </c>
      <c r="E120" s="16" t="s">
        <v>1296</v>
      </c>
      <c r="F120" s="16" t="str">
        <f t="shared" si="2"/>
        <v>PLAN EXTRAORDINARIO DE INVERSIONES EN LA RED AUTONÓMICA DE CARRETERAS</v>
      </c>
      <c r="G120" s="85">
        <v>5735412.6900000004</v>
      </c>
      <c r="H120" s="85">
        <v>0</v>
      </c>
      <c r="I120" s="85">
        <v>5735412.6900000004</v>
      </c>
      <c r="J120" s="85">
        <v>1696967.26</v>
      </c>
      <c r="K120" s="85">
        <v>1696967.26</v>
      </c>
      <c r="L120" s="85">
        <v>0</v>
      </c>
      <c r="M120" s="110">
        <v>0</v>
      </c>
      <c r="N120" s="85">
        <v>0</v>
      </c>
    </row>
    <row r="121" spans="1:14" ht="13.8" x14ac:dyDescent="0.2">
      <c r="A121" s="37" t="s">
        <v>68</v>
      </c>
      <c r="B121" s="16" t="s">
        <v>68</v>
      </c>
      <c r="C121" s="16" t="s">
        <v>1297</v>
      </c>
      <c r="D121" s="16" t="s">
        <v>1298</v>
      </c>
      <c r="E121" s="16" t="s">
        <v>411</v>
      </c>
      <c r="F121" s="16" t="str">
        <f t="shared" si="2"/>
        <v>ACONDICIONAMIENTO HIJAR LA PUEBLA DE HIJAR#</v>
      </c>
      <c r="G121" s="85">
        <v>225165.5</v>
      </c>
      <c r="H121" s="85">
        <v>0</v>
      </c>
      <c r="I121" s="85">
        <v>225165.5</v>
      </c>
      <c r="J121" s="85">
        <v>0</v>
      </c>
      <c r="K121" s="85">
        <v>0</v>
      </c>
      <c r="L121" s="85">
        <v>0</v>
      </c>
      <c r="M121" s="110">
        <v>0</v>
      </c>
      <c r="N121" s="85">
        <v>0</v>
      </c>
    </row>
    <row r="122" spans="1:14" ht="13.8" x14ac:dyDescent="0.2">
      <c r="A122" s="37" t="s">
        <v>68</v>
      </c>
      <c r="B122" s="16" t="s">
        <v>68</v>
      </c>
      <c r="C122" s="16" t="s">
        <v>1299</v>
      </c>
      <c r="D122" s="16" t="s">
        <v>1300</v>
      </c>
      <c r="E122" s="16" t="s">
        <v>1301</v>
      </c>
      <c r="F122" s="16" t="str">
        <f t="shared" si="2"/>
        <v>MEMORIA DE LA SEGURIDAD VIAL EN LA CRTRA. A-2506-TRAMO CUBEL-MONERDE</v>
      </c>
      <c r="G122" s="85">
        <v>4038292.4</v>
      </c>
      <c r="H122" s="85">
        <v>0</v>
      </c>
      <c r="I122" s="85">
        <v>4038292.4</v>
      </c>
      <c r="J122" s="85">
        <v>3188292.4</v>
      </c>
      <c r="K122" s="85">
        <v>3188292.4</v>
      </c>
      <c r="L122" s="85">
        <v>0</v>
      </c>
      <c r="M122" s="110">
        <v>0</v>
      </c>
      <c r="N122" s="85">
        <v>0</v>
      </c>
    </row>
    <row r="123" spans="1:14" ht="13.8" x14ac:dyDescent="0.2">
      <c r="A123" s="37" t="s">
        <v>68</v>
      </c>
      <c r="B123" s="16" t="s">
        <v>68</v>
      </c>
      <c r="C123" s="16" t="s">
        <v>1302</v>
      </c>
      <c r="D123" s="16" t="s">
        <v>1303</v>
      </c>
      <c r="E123" s="16" t="s">
        <v>411</v>
      </c>
      <c r="F123" s="16" t="str">
        <f t="shared" si="2"/>
        <v>TRAVESÍAS EN LA PROVINCIA DE ZARAGOZA 2021-2023#</v>
      </c>
      <c r="G123" s="85">
        <v>3588775.7</v>
      </c>
      <c r="H123" s="85">
        <v>0</v>
      </c>
      <c r="I123" s="85">
        <v>3588775.7</v>
      </c>
      <c r="J123" s="85">
        <v>2124.5300000000002</v>
      </c>
      <c r="K123" s="85">
        <v>2124.5300000000002</v>
      </c>
      <c r="L123" s="85">
        <v>2124.5300000000002</v>
      </c>
      <c r="M123" s="110">
        <v>5.9199297409420003E-2</v>
      </c>
      <c r="N123" s="85">
        <v>0</v>
      </c>
    </row>
    <row r="124" spans="1:14" ht="13.8" x14ac:dyDescent="0.2">
      <c r="A124" s="37" t="s">
        <v>68</v>
      </c>
      <c r="B124" s="16" t="s">
        <v>68</v>
      </c>
      <c r="C124" s="16" t="s">
        <v>1304</v>
      </c>
      <c r="D124" s="16" t="s">
        <v>1305</v>
      </c>
      <c r="E124" s="16" t="s">
        <v>411</v>
      </c>
      <c r="F124" s="16" t="str">
        <f t="shared" si="2"/>
        <v>TRAVESÍAS EN LA PROVINCIA DE HUESCA 2021-2023#</v>
      </c>
      <c r="G124" s="85">
        <v>2610674.8199999998</v>
      </c>
      <c r="H124" s="85">
        <v>0</v>
      </c>
      <c r="I124" s="85">
        <v>2610674.8199999998</v>
      </c>
      <c r="J124" s="85">
        <v>593318.06000000006</v>
      </c>
      <c r="K124" s="85">
        <v>42065.24</v>
      </c>
      <c r="L124" s="85">
        <v>0</v>
      </c>
      <c r="M124" s="110">
        <v>0</v>
      </c>
      <c r="N124" s="85">
        <v>0</v>
      </c>
    </row>
    <row r="125" spans="1:14" ht="13.8" x14ac:dyDescent="0.2">
      <c r="A125" s="37" t="s">
        <v>68</v>
      </c>
      <c r="B125" s="16" t="s">
        <v>68</v>
      </c>
      <c r="C125" s="16" t="s">
        <v>1306</v>
      </c>
      <c r="D125" s="16" t="s">
        <v>1307</v>
      </c>
      <c r="E125" s="16" t="s">
        <v>411</v>
      </c>
      <c r="F125" s="16" t="str">
        <f t="shared" si="2"/>
        <v>TRAVESÍAS EN LA PROVINCIA DE TERUEL 2021-2023#</v>
      </c>
      <c r="G125" s="85">
        <v>961005</v>
      </c>
      <c r="H125" s="85">
        <v>0</v>
      </c>
      <c r="I125" s="85">
        <v>961005</v>
      </c>
      <c r="J125" s="85">
        <v>1096071.8</v>
      </c>
      <c r="K125" s="85">
        <v>1096071.8</v>
      </c>
      <c r="L125" s="85">
        <v>0</v>
      </c>
      <c r="M125" s="110">
        <v>0</v>
      </c>
      <c r="N125" s="85">
        <v>0</v>
      </c>
    </row>
    <row r="126" spans="1:14" ht="13.8" x14ac:dyDescent="0.2">
      <c r="A126" s="37" t="s">
        <v>68</v>
      </c>
      <c r="B126" s="16" t="s">
        <v>68</v>
      </c>
      <c r="C126" s="16" t="s">
        <v>1308</v>
      </c>
      <c r="D126" s="16" t="s">
        <v>1309</v>
      </c>
      <c r="E126" s="16" t="s">
        <v>1310</v>
      </c>
      <c r="F126" s="16" t="str">
        <f t="shared" si="2"/>
        <v>REFUERZO Y ENSANCHE DE LA A-1604 DE LANAVE A BOLTAÑA POR LAGUARGUERA PK 1+300 AL 13020</v>
      </c>
      <c r="G126" s="85">
        <v>0</v>
      </c>
      <c r="H126" s="85">
        <v>0</v>
      </c>
      <c r="I126" s="85">
        <v>0</v>
      </c>
      <c r="J126" s="85">
        <v>1932402.85</v>
      </c>
      <c r="K126" s="85">
        <v>0</v>
      </c>
      <c r="L126" s="85">
        <v>0</v>
      </c>
      <c r="M126" s="110">
        <v>0</v>
      </c>
      <c r="N126" s="85">
        <v>0</v>
      </c>
    </row>
    <row r="127" spans="1:14" ht="13.8" x14ac:dyDescent="0.2">
      <c r="A127" s="37" t="s">
        <v>68</v>
      </c>
      <c r="B127" s="16" t="s">
        <v>68</v>
      </c>
      <c r="C127" s="16" t="s">
        <v>1311</v>
      </c>
      <c r="D127" s="16" t="s">
        <v>1312</v>
      </c>
      <c r="E127" s="16" t="s">
        <v>1313</v>
      </c>
      <c r="F127" s="16" t="str">
        <f t="shared" si="2"/>
        <v>ARRENDAMIENTO FINANCIERO VEHÍCULOS Y MAQUINARIA DE LA D.GRAL. DE CARRETERAS 2022-2026</v>
      </c>
      <c r="G127" s="85">
        <v>824613.98</v>
      </c>
      <c r="H127" s="85">
        <v>0</v>
      </c>
      <c r="I127" s="85">
        <v>824613.98</v>
      </c>
      <c r="J127" s="85">
        <v>824614.99</v>
      </c>
      <c r="K127" s="85">
        <v>824614.27</v>
      </c>
      <c r="L127" s="85">
        <v>60224.6</v>
      </c>
      <c r="M127" s="110">
        <v>7.30336878353675</v>
      </c>
      <c r="N127" s="85">
        <v>0</v>
      </c>
    </row>
    <row r="128" spans="1:14" ht="13.8" x14ac:dyDescent="0.2">
      <c r="A128" s="37" t="s">
        <v>68</v>
      </c>
      <c r="B128" s="16" t="s">
        <v>68</v>
      </c>
      <c r="C128" s="16" t="s">
        <v>1314</v>
      </c>
      <c r="D128" s="16" t="s">
        <v>1315</v>
      </c>
      <c r="E128" s="16" t="s">
        <v>1316</v>
      </c>
      <c r="F128" s="16" t="str">
        <f t="shared" si="2"/>
        <v>SERVICIOS DE ASISTENCIA A LA VIALIDAD INVERNAL PARA EL PERIODO 2021-2026</v>
      </c>
      <c r="G128" s="85">
        <v>559370.73</v>
      </c>
      <c r="H128" s="85">
        <v>0</v>
      </c>
      <c r="I128" s="85">
        <v>559370.73</v>
      </c>
      <c r="J128" s="85">
        <v>559370.73</v>
      </c>
      <c r="K128" s="85">
        <v>559370.73</v>
      </c>
      <c r="L128" s="85">
        <v>0</v>
      </c>
      <c r="M128" s="110">
        <v>0</v>
      </c>
      <c r="N128" s="85">
        <v>0</v>
      </c>
    </row>
    <row r="129" spans="1:14" ht="13.8" x14ac:dyDescent="0.2">
      <c r="A129" s="37" t="s">
        <v>68</v>
      </c>
      <c r="B129" s="16" t="s">
        <v>68</v>
      </c>
      <c r="C129" s="16" t="s">
        <v>1317</v>
      </c>
      <c r="D129" s="16" t="s">
        <v>1318</v>
      </c>
      <c r="E129" s="16" t="s">
        <v>1319</v>
      </c>
      <c r="F129" s="16" t="str">
        <f t="shared" si="2"/>
        <v>MEJORA DE LA A-2520 DE A-23 LA PUEBLA DE VALVERDE-JAVALAMBRE.TRAMO:LA PUEBLA-ESTACIÓN JAVALAMBRE</v>
      </c>
      <c r="G129" s="85">
        <v>3067723.11</v>
      </c>
      <c r="H129" s="85">
        <v>0</v>
      </c>
      <c r="I129" s="85">
        <v>3067723.11</v>
      </c>
      <c r="J129" s="85">
        <v>3242723.11</v>
      </c>
      <c r="K129" s="85">
        <v>0</v>
      </c>
      <c r="L129" s="85">
        <v>0</v>
      </c>
      <c r="M129" s="110">
        <v>0</v>
      </c>
      <c r="N129" s="85">
        <v>0</v>
      </c>
    </row>
    <row r="130" spans="1:14" ht="13.8" x14ac:dyDescent="0.2">
      <c r="A130" s="37" t="s">
        <v>68</v>
      </c>
      <c r="B130" s="16" t="s">
        <v>68</v>
      </c>
      <c r="C130" s="16" t="s">
        <v>1320</v>
      </c>
      <c r="D130" s="16" t="s">
        <v>1321</v>
      </c>
      <c r="E130" s="16" t="s">
        <v>411</v>
      </c>
      <c r="F130" s="16" t="str">
        <f t="shared" si="2"/>
        <v>TERRENOS EXPROPIACIONES 2022-2026#</v>
      </c>
      <c r="G130" s="85">
        <v>500000</v>
      </c>
      <c r="H130" s="85">
        <v>0</v>
      </c>
      <c r="I130" s="85">
        <v>500000</v>
      </c>
      <c r="J130" s="85">
        <v>0</v>
      </c>
      <c r="K130" s="85">
        <v>0</v>
      </c>
      <c r="L130" s="85">
        <v>0</v>
      </c>
      <c r="M130" s="110">
        <v>0</v>
      </c>
      <c r="N130" s="85">
        <v>0</v>
      </c>
    </row>
    <row r="131" spans="1:14" ht="13.8" x14ac:dyDescent="0.2">
      <c r="A131" s="37" t="s">
        <v>68</v>
      </c>
      <c r="B131" s="16" t="s">
        <v>68</v>
      </c>
      <c r="C131" s="16" t="s">
        <v>1322</v>
      </c>
      <c r="D131" s="16" t="s">
        <v>1236</v>
      </c>
      <c r="E131" s="16" t="s">
        <v>411</v>
      </c>
      <c r="F131" s="16" t="str">
        <f t="shared" si="2"/>
        <v>EQUIPOS PARA PROCESOS DE INFORMACIÓN#</v>
      </c>
      <c r="G131" s="85">
        <v>10000</v>
      </c>
      <c r="H131" s="85">
        <v>0</v>
      </c>
      <c r="I131" s="85">
        <v>10000</v>
      </c>
      <c r="J131" s="85">
        <v>0</v>
      </c>
      <c r="K131" s="85">
        <v>0</v>
      </c>
      <c r="L131" s="85">
        <v>0</v>
      </c>
      <c r="M131" s="110">
        <v>0</v>
      </c>
      <c r="N131" s="85">
        <v>0</v>
      </c>
    </row>
    <row r="132" spans="1:14" ht="13.8" x14ac:dyDescent="0.2">
      <c r="A132" s="37" t="s">
        <v>68</v>
      </c>
      <c r="B132" s="16" t="s">
        <v>68</v>
      </c>
      <c r="C132" s="16" t="s">
        <v>1323</v>
      </c>
      <c r="D132" s="16" t="s">
        <v>1324</v>
      </c>
      <c r="E132" s="16" t="s">
        <v>411</v>
      </c>
      <c r="F132" s="16" t="str">
        <f t="shared" si="2"/>
        <v>AYUDAS MRR DIGITALIZACIÓN#</v>
      </c>
      <c r="G132" s="85">
        <v>0</v>
      </c>
      <c r="H132" s="85">
        <v>0</v>
      </c>
      <c r="I132" s="85">
        <v>0</v>
      </c>
      <c r="J132" s="85">
        <v>1019310.66</v>
      </c>
      <c r="K132" s="85">
        <v>0</v>
      </c>
      <c r="L132" s="85">
        <v>0</v>
      </c>
      <c r="M132" s="110">
        <v>0</v>
      </c>
      <c r="N132" s="85">
        <v>0</v>
      </c>
    </row>
    <row r="133" spans="1:14" ht="13.8" x14ac:dyDescent="0.2">
      <c r="A133" s="37" t="s">
        <v>68</v>
      </c>
      <c r="B133" s="16" t="s">
        <v>68</v>
      </c>
      <c r="C133" s="16" t="s">
        <v>1325</v>
      </c>
      <c r="D133" s="16" t="s">
        <v>1326</v>
      </c>
      <c r="E133" s="16" t="s">
        <v>411</v>
      </c>
      <c r="F133" s="16" t="str">
        <f t="shared" si="2"/>
        <v>VÍAS CICLABLES#</v>
      </c>
      <c r="G133" s="85">
        <v>200000</v>
      </c>
      <c r="H133" s="85">
        <v>0</v>
      </c>
      <c r="I133" s="85">
        <v>200000</v>
      </c>
      <c r="J133" s="85">
        <v>0</v>
      </c>
      <c r="K133" s="85">
        <v>0</v>
      </c>
      <c r="L133" s="85">
        <v>0</v>
      </c>
      <c r="M133" s="110">
        <v>0</v>
      </c>
      <c r="N133" s="85">
        <v>0</v>
      </c>
    </row>
    <row r="134" spans="1:14" ht="13.8" x14ac:dyDescent="0.2">
      <c r="A134" s="37" t="s">
        <v>68</v>
      </c>
      <c r="B134" s="16" t="s">
        <v>68</v>
      </c>
      <c r="C134" s="16" t="s">
        <v>1327</v>
      </c>
      <c r="D134" s="16" t="s">
        <v>1328</v>
      </c>
      <c r="E134" s="16" t="s">
        <v>411</v>
      </c>
      <c r="F134" s="16" t="str">
        <f t="shared" si="2"/>
        <v>MRR PROYECTOS INVERSIÓN COMPONENTE 1#</v>
      </c>
      <c r="G134" s="85">
        <v>3702061.55</v>
      </c>
      <c r="H134" s="85">
        <v>0</v>
      </c>
      <c r="I134" s="85">
        <v>3702061.55</v>
      </c>
      <c r="J134" s="85">
        <v>0</v>
      </c>
      <c r="K134" s="85">
        <v>0</v>
      </c>
      <c r="L134" s="85">
        <v>0</v>
      </c>
      <c r="M134" s="110">
        <v>0</v>
      </c>
      <c r="N134" s="85">
        <v>0</v>
      </c>
    </row>
    <row r="135" spans="1:14" ht="13.8" x14ac:dyDescent="0.2">
      <c r="A135" s="37" t="s">
        <v>68</v>
      </c>
      <c r="B135" s="16" t="s">
        <v>68</v>
      </c>
      <c r="C135" s="16" t="s">
        <v>1329</v>
      </c>
      <c r="D135" s="16" t="s">
        <v>1330</v>
      </c>
      <c r="E135" s="16" t="s">
        <v>1331</v>
      </c>
      <c r="F135" s="16" t="str">
        <f t="shared" si="2"/>
        <v>NUEVOS DESARROLLOS DE INFORMACION URBANISTICA Y TRAMITACIONTELEMATICA</v>
      </c>
      <c r="G135" s="85">
        <v>60000</v>
      </c>
      <c r="H135" s="85">
        <v>0</v>
      </c>
      <c r="I135" s="85">
        <v>60000</v>
      </c>
      <c r="J135" s="85">
        <v>0</v>
      </c>
      <c r="K135" s="85">
        <v>0</v>
      </c>
      <c r="L135" s="85">
        <v>0</v>
      </c>
      <c r="M135" s="110">
        <v>0</v>
      </c>
      <c r="N135" s="85">
        <v>0</v>
      </c>
    </row>
    <row r="136" spans="1:14" ht="13.8" x14ac:dyDescent="0.2">
      <c r="A136" s="37" t="s">
        <v>68</v>
      </c>
      <c r="B136" s="16" t="s">
        <v>68</v>
      </c>
      <c r="C136" s="16" t="s">
        <v>1332</v>
      </c>
      <c r="D136" s="16" t="s">
        <v>1333</v>
      </c>
      <c r="E136" s="16" t="s">
        <v>411</v>
      </c>
      <c r="F136" s="16" t="str">
        <f t="shared" si="2"/>
        <v>REFUERZO DE FIRME EN LA CARRETERA A-1204 EJEA-FARASDUÉS#</v>
      </c>
      <c r="G136" s="85">
        <v>144158.41</v>
      </c>
      <c r="H136" s="85">
        <v>0</v>
      </c>
      <c r="I136" s="85">
        <v>144158.41</v>
      </c>
      <c r="J136" s="85">
        <v>275184.89</v>
      </c>
      <c r="K136" s="85">
        <v>144158.41</v>
      </c>
      <c r="L136" s="85">
        <v>0</v>
      </c>
      <c r="M136" s="110">
        <v>0</v>
      </c>
      <c r="N136" s="85">
        <v>0</v>
      </c>
    </row>
    <row r="137" spans="1:14" ht="13.8" x14ac:dyDescent="0.2">
      <c r="A137" s="37" t="s">
        <v>68</v>
      </c>
      <c r="B137" s="16" t="s">
        <v>68</v>
      </c>
      <c r="C137" s="16" t="s">
        <v>1334</v>
      </c>
      <c r="D137" s="16" t="s">
        <v>1335</v>
      </c>
      <c r="E137" s="16" t="s">
        <v>411</v>
      </c>
      <c r="F137" s="16" t="str">
        <f t="shared" si="2"/>
        <v>REHABILITACION INTEGRALVIVIENDAS CAMINEROS Y OTRAS#</v>
      </c>
      <c r="G137" s="85">
        <v>350000</v>
      </c>
      <c r="H137" s="85">
        <v>0</v>
      </c>
      <c r="I137" s="85">
        <v>350000</v>
      </c>
      <c r="J137" s="85">
        <v>24701.16</v>
      </c>
      <c r="K137" s="85">
        <v>24701.16</v>
      </c>
      <c r="L137" s="85">
        <v>0</v>
      </c>
      <c r="M137" s="110">
        <v>0</v>
      </c>
      <c r="N137" s="85">
        <v>0</v>
      </c>
    </row>
    <row r="138" spans="1:14" ht="13.8" x14ac:dyDescent="0.2">
      <c r="A138" s="37" t="s">
        <v>68</v>
      </c>
      <c r="B138" s="16" t="s">
        <v>68</v>
      </c>
      <c r="C138" s="16" t="s">
        <v>1336</v>
      </c>
      <c r="D138" s="16" t="s">
        <v>1337</v>
      </c>
      <c r="E138" s="16" t="s">
        <v>1338</v>
      </c>
      <c r="F138" s="16" t="str">
        <f t="shared" si="2"/>
        <v>ESTUDIO INFORMATIVO DE LA VARIANTE OESTE DE EPILA CONEXIÓN A-122 CON A-1305</v>
      </c>
      <c r="G138" s="85">
        <v>42911.6</v>
      </c>
      <c r="H138" s="85">
        <v>0</v>
      </c>
      <c r="I138" s="85">
        <v>42911.6</v>
      </c>
      <c r="J138" s="85">
        <v>48586.63</v>
      </c>
      <c r="K138" s="85">
        <v>0</v>
      </c>
      <c r="L138" s="85">
        <v>0</v>
      </c>
      <c r="M138" s="110">
        <v>0</v>
      </c>
      <c r="N138" s="85">
        <v>0</v>
      </c>
    </row>
    <row r="139" spans="1:14" ht="13.8" x14ac:dyDescent="0.2">
      <c r="A139" s="37" t="s">
        <v>68</v>
      </c>
      <c r="B139" s="16" t="s">
        <v>68</v>
      </c>
      <c r="C139" s="16" t="s">
        <v>1339</v>
      </c>
      <c r="D139" s="16" t="s">
        <v>1340</v>
      </c>
      <c r="E139" s="16" t="s">
        <v>1341</v>
      </c>
      <c r="F139" s="16" t="str">
        <f t="shared" si="2"/>
        <v>REFUERZO Y ENSANCHE DE LA A-1508 DE CALAMOCHA A VIVEL DEL RÍO MARTÍN, PK 1+550 A 10+106</v>
      </c>
      <c r="G139" s="85">
        <v>1463134</v>
      </c>
      <c r="H139" s="85">
        <v>0</v>
      </c>
      <c r="I139" s="85">
        <v>1463134</v>
      </c>
      <c r="J139" s="85">
        <v>1463134</v>
      </c>
      <c r="K139" s="85">
        <v>1463134</v>
      </c>
      <c r="L139" s="85">
        <v>0</v>
      </c>
      <c r="M139" s="110">
        <v>0</v>
      </c>
      <c r="N139" s="85">
        <v>0</v>
      </c>
    </row>
    <row r="140" spans="1:14" ht="13.8" x14ac:dyDescent="0.2">
      <c r="A140" s="37" t="s">
        <v>68</v>
      </c>
      <c r="B140" s="16" t="s">
        <v>68</v>
      </c>
      <c r="C140" s="16" t="s">
        <v>1342</v>
      </c>
      <c r="D140" s="16" t="s">
        <v>1343</v>
      </c>
      <c r="E140" s="16" t="s">
        <v>411</v>
      </c>
      <c r="F140" s="16" t="str">
        <f t="shared" si="2"/>
        <v>MEJORA DE LA SEGURIDAD VIAL EN RAA#</v>
      </c>
      <c r="G140" s="85">
        <v>1100000</v>
      </c>
      <c r="H140" s="85">
        <v>0</v>
      </c>
      <c r="I140" s="85">
        <v>1100000</v>
      </c>
      <c r="J140" s="85">
        <v>1120808.76</v>
      </c>
      <c r="K140" s="85">
        <v>0</v>
      </c>
      <c r="L140" s="85">
        <v>0</v>
      </c>
      <c r="M140" s="110">
        <v>0</v>
      </c>
      <c r="N140" s="85">
        <v>0</v>
      </c>
    </row>
    <row r="141" spans="1:14" ht="13.8" x14ac:dyDescent="0.2">
      <c r="A141" s="37" t="s">
        <v>68</v>
      </c>
      <c r="B141" s="16" t="s">
        <v>68</v>
      </c>
      <c r="C141" s="16" t="s">
        <v>1344</v>
      </c>
      <c r="D141" s="16" t="s">
        <v>1345</v>
      </c>
      <c r="E141" s="16" t="s">
        <v>411</v>
      </c>
      <c r="F141" s="16" t="str">
        <f t="shared" si="2"/>
        <v>BOLSA EMERGENCIAS 2024#</v>
      </c>
      <c r="G141" s="85">
        <v>2000000</v>
      </c>
      <c r="H141" s="85">
        <v>0</v>
      </c>
      <c r="I141" s="85">
        <v>2000000</v>
      </c>
      <c r="J141" s="85">
        <v>0</v>
      </c>
      <c r="K141" s="85">
        <v>0</v>
      </c>
      <c r="L141" s="85">
        <v>0</v>
      </c>
      <c r="M141" s="110">
        <v>0</v>
      </c>
      <c r="N141" s="85">
        <v>0</v>
      </c>
    </row>
    <row r="142" spans="1:14" ht="13.8" x14ac:dyDescent="0.2">
      <c r="A142" s="37" t="s">
        <v>68</v>
      </c>
      <c r="B142" s="16" t="s">
        <v>68</v>
      </c>
      <c r="C142" s="16" t="s">
        <v>1346</v>
      </c>
      <c r="D142" s="16" t="s">
        <v>1347</v>
      </c>
      <c r="E142" s="16" t="s">
        <v>411</v>
      </c>
      <c r="F142" s="16" t="str">
        <f t="shared" si="2"/>
        <v>PLAN ORDINARIO#</v>
      </c>
      <c r="G142" s="85">
        <v>1984710.27</v>
      </c>
      <c r="H142" s="85">
        <v>0</v>
      </c>
      <c r="I142" s="85">
        <v>1984710.27</v>
      </c>
      <c r="J142" s="85">
        <v>0</v>
      </c>
      <c r="K142" s="85">
        <v>0</v>
      </c>
      <c r="L142" s="85">
        <v>0</v>
      </c>
      <c r="M142" s="110">
        <v>0</v>
      </c>
      <c r="N142" s="85">
        <v>0</v>
      </c>
    </row>
    <row r="143" spans="1:14" ht="13.8" x14ac:dyDescent="0.2">
      <c r="A143" s="37" t="s">
        <v>68</v>
      </c>
      <c r="B143" s="16" t="s">
        <v>68</v>
      </c>
      <c r="C143" s="16" t="s">
        <v>1348</v>
      </c>
      <c r="D143" s="16" t="s">
        <v>411</v>
      </c>
      <c r="E143" s="16" t="s">
        <v>411</v>
      </c>
      <c r="F143" s="16" t="str">
        <f t="shared" si="2"/>
        <v>##</v>
      </c>
      <c r="G143" s="85">
        <v>2500000</v>
      </c>
      <c r="H143" s="85">
        <v>0</v>
      </c>
      <c r="I143" s="85">
        <v>2500000</v>
      </c>
      <c r="J143" s="85">
        <v>0</v>
      </c>
      <c r="K143" s="85">
        <v>0</v>
      </c>
      <c r="L143" s="85">
        <v>0</v>
      </c>
      <c r="M143" s="110">
        <v>0</v>
      </c>
      <c r="N143" s="85">
        <v>0</v>
      </c>
    </row>
    <row r="144" spans="1:14" ht="13.8" x14ac:dyDescent="0.2">
      <c r="A144" s="37" t="s">
        <v>68</v>
      </c>
      <c r="B144" s="16" t="s">
        <v>68</v>
      </c>
      <c r="C144" s="16" t="s">
        <v>1349</v>
      </c>
      <c r="D144" s="16" t="s">
        <v>411</v>
      </c>
      <c r="E144" s="16" t="s">
        <v>411</v>
      </c>
      <c r="F144" s="16" t="str">
        <f t="shared" si="2"/>
        <v>##</v>
      </c>
      <c r="G144" s="85">
        <v>1500000</v>
      </c>
      <c r="H144" s="85">
        <v>0</v>
      </c>
      <c r="I144" s="85">
        <v>1500000</v>
      </c>
      <c r="J144" s="85">
        <v>0</v>
      </c>
      <c r="K144" s="85">
        <v>0</v>
      </c>
      <c r="L144" s="85">
        <v>0</v>
      </c>
      <c r="M144" s="110">
        <v>0</v>
      </c>
      <c r="N144" s="85">
        <v>0</v>
      </c>
    </row>
    <row r="145" spans="1:14" ht="13.8" customHeight="1" x14ac:dyDescent="0.2">
      <c r="A145" s="37" t="s">
        <v>68</v>
      </c>
      <c r="B145" s="16" t="s">
        <v>68</v>
      </c>
      <c r="C145" s="16" t="s">
        <v>1350</v>
      </c>
      <c r="D145" s="16" t="s">
        <v>411</v>
      </c>
      <c r="E145" s="16" t="s">
        <v>411</v>
      </c>
      <c r="F145" s="16" t="str">
        <f t="shared" ref="F145:F208" si="3">CONCATENATE(D145,E145)</f>
        <v>##</v>
      </c>
      <c r="G145" s="85">
        <v>2300000</v>
      </c>
      <c r="H145" s="85">
        <v>0</v>
      </c>
      <c r="I145" s="85">
        <v>2300000</v>
      </c>
      <c r="J145" s="85">
        <v>0</v>
      </c>
      <c r="K145" s="85">
        <v>0</v>
      </c>
      <c r="L145" s="85">
        <v>0</v>
      </c>
      <c r="M145" s="110">
        <v>0</v>
      </c>
      <c r="N145" s="85">
        <v>0</v>
      </c>
    </row>
    <row r="146" spans="1:14" ht="13.8" x14ac:dyDescent="0.2">
      <c r="A146" s="37" t="s">
        <v>68</v>
      </c>
      <c r="B146" s="16" t="s">
        <v>68</v>
      </c>
      <c r="C146" s="16" t="s">
        <v>1351</v>
      </c>
      <c r="D146" s="16" t="s">
        <v>1352</v>
      </c>
      <c r="E146" s="16" t="s">
        <v>411</v>
      </c>
      <c r="F146" s="16" t="str">
        <f t="shared" si="3"/>
        <v>OPTIMIZACIÓN TRÁFICO VEHICULOS EN LAS PLATAFORMAS LOGÍSTICAS#</v>
      </c>
      <c r="G146" s="85">
        <v>150000</v>
      </c>
      <c r="H146" s="85">
        <v>0</v>
      </c>
      <c r="I146" s="85">
        <v>150000</v>
      </c>
      <c r="J146" s="85">
        <v>0</v>
      </c>
      <c r="K146" s="85">
        <v>0</v>
      </c>
      <c r="L146" s="85">
        <v>0</v>
      </c>
      <c r="M146" s="110">
        <v>0</v>
      </c>
      <c r="N146" s="85">
        <v>0</v>
      </c>
    </row>
    <row r="147" spans="1:14" ht="13.8" x14ac:dyDescent="0.2">
      <c r="A147" s="37" t="s">
        <v>68</v>
      </c>
      <c r="B147" s="16" t="s">
        <v>68</v>
      </c>
      <c r="C147" s="16" t="s">
        <v>1353</v>
      </c>
      <c r="D147" s="16" t="s">
        <v>1354</v>
      </c>
      <c r="E147" s="16" t="s">
        <v>411</v>
      </c>
      <c r="F147" s="16" t="str">
        <f t="shared" si="3"/>
        <v>TRAVESÍA A-2513 KM 2,3 A 2,8#</v>
      </c>
      <c r="G147" s="85">
        <v>250000</v>
      </c>
      <c r="H147" s="85">
        <v>0</v>
      </c>
      <c r="I147" s="85">
        <v>250000</v>
      </c>
      <c r="J147" s="85">
        <v>0</v>
      </c>
      <c r="K147" s="85">
        <v>0</v>
      </c>
      <c r="L147" s="85">
        <v>0</v>
      </c>
      <c r="M147" s="110">
        <v>0</v>
      </c>
      <c r="N147" s="85">
        <v>0</v>
      </c>
    </row>
    <row r="148" spans="1:14" ht="13.8" x14ac:dyDescent="0.2">
      <c r="A148" s="37" t="s">
        <v>68</v>
      </c>
      <c r="B148" s="16" t="s">
        <v>68</v>
      </c>
      <c r="C148" s="16" t="s">
        <v>1355</v>
      </c>
      <c r="D148" s="16" t="s">
        <v>1356</v>
      </c>
      <c r="E148" s="16" t="s">
        <v>411</v>
      </c>
      <c r="F148" s="16" t="str">
        <f t="shared" si="3"/>
        <v>REDACCIÓN PROYECTO A-2508 DAROCA-ACERED#</v>
      </c>
      <c r="G148" s="85">
        <v>100000</v>
      </c>
      <c r="H148" s="85">
        <v>0</v>
      </c>
      <c r="I148" s="85">
        <v>100000</v>
      </c>
      <c r="J148" s="85">
        <v>0</v>
      </c>
      <c r="K148" s="85">
        <v>0</v>
      </c>
      <c r="L148" s="85">
        <v>0</v>
      </c>
      <c r="M148" s="110">
        <v>0</v>
      </c>
      <c r="N148" s="85">
        <v>0</v>
      </c>
    </row>
    <row r="149" spans="1:14" ht="13.8" x14ac:dyDescent="0.2">
      <c r="A149" s="37" t="s">
        <v>68</v>
      </c>
      <c r="B149" s="16" t="s">
        <v>68</v>
      </c>
      <c r="C149" s="16" t="s">
        <v>1357</v>
      </c>
      <c r="D149" s="16" t="s">
        <v>1358</v>
      </c>
      <c r="E149" s="16" t="s">
        <v>411</v>
      </c>
      <c r="F149" s="16" t="str">
        <f t="shared" si="3"/>
        <v>A-2506 BELLO-CUBEL#</v>
      </c>
      <c r="G149" s="85">
        <v>400000</v>
      </c>
      <c r="H149" s="85">
        <v>0</v>
      </c>
      <c r="I149" s="85">
        <v>400000</v>
      </c>
      <c r="J149" s="85">
        <v>0</v>
      </c>
      <c r="K149" s="85">
        <v>0</v>
      </c>
      <c r="L149" s="85">
        <v>0</v>
      </c>
      <c r="M149" s="110">
        <v>0</v>
      </c>
      <c r="N149" s="85">
        <v>0</v>
      </c>
    </row>
    <row r="150" spans="1:14" ht="13.8" x14ac:dyDescent="0.2">
      <c r="A150" s="37" t="s">
        <v>68</v>
      </c>
      <c r="B150" s="16" t="s">
        <v>68</v>
      </c>
      <c r="C150" s="16" t="s">
        <v>1359</v>
      </c>
      <c r="D150" s="16" t="s">
        <v>1360</v>
      </c>
      <c r="E150" s="16" t="s">
        <v>411</v>
      </c>
      <c r="F150" s="16" t="str">
        <f t="shared" si="3"/>
        <v>A-2513 DESDE A-1508 KM 0 A 2,3#</v>
      </c>
      <c r="G150" s="85">
        <v>200000</v>
      </c>
      <c r="H150" s="85">
        <v>0</v>
      </c>
      <c r="I150" s="85">
        <v>200000</v>
      </c>
      <c r="J150" s="85">
        <v>0</v>
      </c>
      <c r="K150" s="85">
        <v>0</v>
      </c>
      <c r="L150" s="85">
        <v>0</v>
      </c>
      <c r="M150" s="110">
        <v>0</v>
      </c>
      <c r="N150" s="85">
        <v>0</v>
      </c>
    </row>
    <row r="151" spans="1:14" ht="13.8" x14ac:dyDescent="0.2">
      <c r="A151" s="37" t="s">
        <v>68</v>
      </c>
      <c r="B151" s="16" t="s">
        <v>68</v>
      </c>
      <c r="C151" s="16" t="s">
        <v>1361</v>
      </c>
      <c r="D151" s="16" t="s">
        <v>1362</v>
      </c>
      <c r="E151" s="16" t="s">
        <v>411</v>
      </c>
      <c r="F151" s="16" t="str">
        <f t="shared" si="3"/>
        <v>ACONDICIONAMIENTO CARRETERA A-125 AYERBE-ARDISA#</v>
      </c>
      <c r="G151" s="85">
        <v>100000</v>
      </c>
      <c r="H151" s="85">
        <v>0</v>
      </c>
      <c r="I151" s="85">
        <v>100000</v>
      </c>
      <c r="J151" s="85">
        <v>0</v>
      </c>
      <c r="K151" s="85">
        <v>0</v>
      </c>
      <c r="L151" s="85">
        <v>0</v>
      </c>
      <c r="M151" s="110">
        <v>0</v>
      </c>
      <c r="N151" s="85">
        <v>0</v>
      </c>
    </row>
    <row r="152" spans="1:14" ht="13.8" x14ac:dyDescent="0.2">
      <c r="A152" s="37" t="s">
        <v>68</v>
      </c>
      <c r="B152" s="16" t="s">
        <v>68</v>
      </c>
      <c r="C152" s="16" t="s">
        <v>1363</v>
      </c>
      <c r="D152" s="16" t="s">
        <v>1364</v>
      </c>
      <c r="E152" s="16" t="s">
        <v>1365</v>
      </c>
      <c r="F152" s="16" t="str">
        <f t="shared" si="3"/>
        <v>AMPLIACION DE ESTRUCTURA ANTIALUDES EN CARRETERA DE ACCESO AL BALNEARIO DE PANTICOSA</v>
      </c>
      <c r="G152" s="85">
        <v>0</v>
      </c>
      <c r="H152" s="85">
        <v>710000</v>
      </c>
      <c r="I152" s="85">
        <v>710000</v>
      </c>
      <c r="J152" s="85">
        <v>0</v>
      </c>
      <c r="K152" s="85">
        <v>0</v>
      </c>
      <c r="L152" s="85">
        <v>0</v>
      </c>
      <c r="M152" s="110">
        <v>0</v>
      </c>
      <c r="N152" s="85">
        <v>0</v>
      </c>
    </row>
    <row r="153" spans="1:14" ht="13.8" x14ac:dyDescent="0.2">
      <c r="A153" s="37" t="s">
        <v>68</v>
      </c>
      <c r="B153" s="16" t="s">
        <v>68</v>
      </c>
      <c r="C153" s="16" t="s">
        <v>1366</v>
      </c>
      <c r="D153" s="16" t="s">
        <v>1367</v>
      </c>
      <c r="E153" s="16" t="s">
        <v>1368</v>
      </c>
      <c r="F153" s="16" t="str">
        <f t="shared" si="3"/>
        <v>REDACCION DE PROYECTOS Y ASISTENCIAS TECNICAS PARA LA DGC 2024</v>
      </c>
      <c r="G153" s="85">
        <v>0</v>
      </c>
      <c r="H153" s="85">
        <v>0</v>
      </c>
      <c r="I153" s="85">
        <v>0</v>
      </c>
      <c r="J153" s="85">
        <v>83847.92</v>
      </c>
      <c r="K153" s="85">
        <v>83847.92</v>
      </c>
      <c r="L153" s="85">
        <v>22385</v>
      </c>
      <c r="M153" s="110">
        <v>0</v>
      </c>
      <c r="N153" s="85">
        <v>0</v>
      </c>
    </row>
    <row r="154" spans="1:14" ht="13.8" x14ac:dyDescent="0.2">
      <c r="A154" s="37" t="s">
        <v>68</v>
      </c>
      <c r="B154" s="16" t="s">
        <v>68</v>
      </c>
      <c r="C154" s="27" t="s">
        <v>125</v>
      </c>
      <c r="D154" s="27" t="s">
        <v>68</v>
      </c>
      <c r="E154" s="27" t="s">
        <v>68</v>
      </c>
      <c r="F154" s="27" t="str">
        <f t="shared" si="3"/>
        <v/>
      </c>
      <c r="G154" s="90">
        <v>62738436.240000002</v>
      </c>
      <c r="H154" s="90">
        <v>584657.96</v>
      </c>
      <c r="I154" s="90">
        <v>63323094.200000003</v>
      </c>
      <c r="J154" s="90">
        <v>35041580.350000001</v>
      </c>
      <c r="K154" s="90">
        <v>24301483.969999999</v>
      </c>
      <c r="L154" s="90">
        <v>153389.47</v>
      </c>
      <c r="M154" s="111">
        <v>0.24223306194662</v>
      </c>
      <c r="N154" s="90">
        <v>88.1</v>
      </c>
    </row>
    <row r="155" spans="1:14" ht="13.8" x14ac:dyDescent="0.2">
      <c r="A155" s="37" t="s">
        <v>429</v>
      </c>
      <c r="B155" s="16" t="s">
        <v>430</v>
      </c>
      <c r="C155" s="16" t="s">
        <v>1369</v>
      </c>
      <c r="D155" s="16" t="s">
        <v>1370</v>
      </c>
      <c r="E155" s="16" t="s">
        <v>411</v>
      </c>
      <c r="F155" s="16" t="str">
        <f t="shared" si="3"/>
        <v>CONTRATO INFORMA DE CONTROL Y GRABACION DE DATOS#</v>
      </c>
      <c r="G155" s="85">
        <v>250000</v>
      </c>
      <c r="H155" s="85">
        <v>0</v>
      </c>
      <c r="I155" s="85">
        <v>250000</v>
      </c>
      <c r="J155" s="85">
        <v>0</v>
      </c>
      <c r="K155" s="85">
        <v>0</v>
      </c>
      <c r="L155" s="85">
        <v>0</v>
      </c>
      <c r="M155" s="110">
        <v>0</v>
      </c>
      <c r="N155" s="85">
        <v>0</v>
      </c>
    </row>
    <row r="156" spans="1:14" ht="13.8" x14ac:dyDescent="0.2">
      <c r="A156" s="37" t="s">
        <v>68</v>
      </c>
      <c r="B156" s="16" t="s">
        <v>68</v>
      </c>
      <c r="C156" s="16" t="s">
        <v>1371</v>
      </c>
      <c r="D156" s="16" t="s">
        <v>1372</v>
      </c>
      <c r="E156" s="16" t="s">
        <v>411</v>
      </c>
      <c r="F156" s="16" t="str">
        <f t="shared" si="3"/>
        <v>IDENTIFICACION ANIMAL#</v>
      </c>
      <c r="G156" s="85">
        <v>10000</v>
      </c>
      <c r="H156" s="85">
        <v>0</v>
      </c>
      <c r="I156" s="85">
        <v>10000</v>
      </c>
      <c r="J156" s="85">
        <v>0</v>
      </c>
      <c r="K156" s="85">
        <v>0</v>
      </c>
      <c r="L156" s="85">
        <v>0</v>
      </c>
      <c r="M156" s="110">
        <v>0</v>
      </c>
      <c r="N156" s="85">
        <v>0</v>
      </c>
    </row>
    <row r="157" spans="1:14" ht="13.8" x14ac:dyDescent="0.2">
      <c r="A157" s="37" t="s">
        <v>68</v>
      </c>
      <c r="B157" s="16" t="s">
        <v>68</v>
      </c>
      <c r="C157" s="16" t="s">
        <v>1373</v>
      </c>
      <c r="D157" s="16" t="s">
        <v>1374</v>
      </c>
      <c r="E157" s="16" t="s">
        <v>411</v>
      </c>
      <c r="F157" s="16" t="str">
        <f t="shared" si="3"/>
        <v>I+D+I LABORATORIO AGROAMBIENTAL#</v>
      </c>
      <c r="G157" s="85">
        <v>60000</v>
      </c>
      <c r="H157" s="85">
        <v>0</v>
      </c>
      <c r="I157" s="85">
        <v>60000</v>
      </c>
      <c r="J157" s="85">
        <v>0</v>
      </c>
      <c r="K157" s="85">
        <v>0</v>
      </c>
      <c r="L157" s="85">
        <v>0</v>
      </c>
      <c r="M157" s="110">
        <v>0</v>
      </c>
      <c r="N157" s="85">
        <v>0</v>
      </c>
    </row>
    <row r="158" spans="1:14" ht="13.8" x14ac:dyDescent="0.2">
      <c r="A158" s="37" t="s">
        <v>68</v>
      </c>
      <c r="B158" s="16" t="s">
        <v>68</v>
      </c>
      <c r="C158" s="16" t="s">
        <v>1375</v>
      </c>
      <c r="D158" s="16" t="s">
        <v>1376</v>
      </c>
      <c r="E158" s="16" t="s">
        <v>1377</v>
      </c>
      <c r="F158" s="16" t="str">
        <f t="shared" si="3"/>
        <v>EQUIPAMIENTO CENTROS PROTEC. VEGETAL Y SEMILLAS Y PLANTAS DE VIVERO</v>
      </c>
      <c r="G158" s="85">
        <v>30000</v>
      </c>
      <c r="H158" s="85">
        <v>0</v>
      </c>
      <c r="I158" s="85">
        <v>30000</v>
      </c>
      <c r="J158" s="85">
        <v>0</v>
      </c>
      <c r="K158" s="85">
        <v>0</v>
      </c>
      <c r="L158" s="85">
        <v>0</v>
      </c>
      <c r="M158" s="110">
        <v>0</v>
      </c>
      <c r="N158" s="85">
        <v>0</v>
      </c>
    </row>
    <row r="159" spans="1:14" ht="13.8" x14ac:dyDescent="0.2">
      <c r="A159" s="37" t="s">
        <v>68</v>
      </c>
      <c r="B159" s="16" t="s">
        <v>68</v>
      </c>
      <c r="C159" s="16" t="s">
        <v>1378</v>
      </c>
      <c r="D159" s="16" t="s">
        <v>1379</v>
      </c>
      <c r="E159" s="16" t="s">
        <v>411</v>
      </c>
      <c r="F159" s="16" t="str">
        <f t="shared" si="3"/>
        <v>CALIDAD SEMILLAS Y PLANTAS#</v>
      </c>
      <c r="G159" s="85">
        <v>80018.559999999998</v>
      </c>
      <c r="H159" s="85">
        <v>0</v>
      </c>
      <c r="I159" s="85">
        <v>80018.559999999998</v>
      </c>
      <c r="J159" s="85">
        <v>0</v>
      </c>
      <c r="K159" s="85">
        <v>0</v>
      </c>
      <c r="L159" s="85">
        <v>0</v>
      </c>
      <c r="M159" s="110">
        <v>0</v>
      </c>
      <c r="N159" s="85">
        <v>0</v>
      </c>
    </row>
    <row r="160" spans="1:14" ht="13.8" x14ac:dyDescent="0.2">
      <c r="A160" s="37" t="s">
        <v>68</v>
      </c>
      <c r="B160" s="16" t="s">
        <v>68</v>
      </c>
      <c r="C160" s="16" t="s">
        <v>1380</v>
      </c>
      <c r="D160" s="16" t="s">
        <v>1381</v>
      </c>
      <c r="E160" s="16" t="s">
        <v>1382</v>
      </c>
      <c r="F160" s="16" t="str">
        <f t="shared" si="3"/>
        <v>PROGRAMA CONTROL Y VIGILANCIA ENCEFALOPATIAS ESPONGIFORMES TRANSMISIBLES</v>
      </c>
      <c r="G160" s="85">
        <v>3000</v>
      </c>
      <c r="H160" s="85">
        <v>0</v>
      </c>
      <c r="I160" s="85">
        <v>3000</v>
      </c>
      <c r="J160" s="85">
        <v>0</v>
      </c>
      <c r="K160" s="85">
        <v>0</v>
      </c>
      <c r="L160" s="85">
        <v>0</v>
      </c>
      <c r="M160" s="110">
        <v>0</v>
      </c>
      <c r="N160" s="85">
        <v>0</v>
      </c>
    </row>
    <row r="161" spans="1:14" ht="13.8" x14ac:dyDescent="0.2">
      <c r="A161" s="37" t="s">
        <v>68</v>
      </c>
      <c r="B161" s="16" t="s">
        <v>68</v>
      </c>
      <c r="C161" s="16" t="s">
        <v>1383</v>
      </c>
      <c r="D161" s="16" t="s">
        <v>1384</v>
      </c>
      <c r="E161" s="16" t="s">
        <v>411</v>
      </c>
      <c r="F161" s="16" t="str">
        <f t="shared" si="3"/>
        <v>EQUIPAMIENTOS CENTRALIZADOS DEPARTAMENTO#</v>
      </c>
      <c r="G161" s="85">
        <v>60000</v>
      </c>
      <c r="H161" s="85">
        <v>0</v>
      </c>
      <c r="I161" s="85">
        <v>60000</v>
      </c>
      <c r="J161" s="85">
        <v>0</v>
      </c>
      <c r="K161" s="85">
        <v>0</v>
      </c>
      <c r="L161" s="85">
        <v>0</v>
      </c>
      <c r="M161" s="110">
        <v>0</v>
      </c>
      <c r="N161" s="85">
        <v>0</v>
      </c>
    </row>
    <row r="162" spans="1:14" ht="13.8" x14ac:dyDescent="0.2">
      <c r="A162" s="37" t="s">
        <v>68</v>
      </c>
      <c r="B162" s="16" t="s">
        <v>68</v>
      </c>
      <c r="C162" s="16" t="s">
        <v>1385</v>
      </c>
      <c r="D162" s="16" t="s">
        <v>1386</v>
      </c>
      <c r="E162" s="16" t="s">
        <v>411</v>
      </c>
      <c r="F162" s="16" t="str">
        <f t="shared" si="3"/>
        <v>MANTENIMIENTO DE LOS PROGRAMAS DE PRIMAS GANADERAS#</v>
      </c>
      <c r="G162" s="85">
        <v>155182.5</v>
      </c>
      <c r="H162" s="85">
        <v>0</v>
      </c>
      <c r="I162" s="85">
        <v>155182.5</v>
      </c>
      <c r="J162" s="85">
        <v>77591.25</v>
      </c>
      <c r="K162" s="85">
        <v>77591.25</v>
      </c>
      <c r="L162" s="85">
        <v>13311.21</v>
      </c>
      <c r="M162" s="110">
        <v>8.5777777777777793</v>
      </c>
      <c r="N162" s="85">
        <v>13311.21</v>
      </c>
    </row>
    <row r="163" spans="1:14" ht="13.8" x14ac:dyDescent="0.2">
      <c r="A163" s="37" t="s">
        <v>68</v>
      </c>
      <c r="B163" s="16" t="s">
        <v>68</v>
      </c>
      <c r="C163" s="16" t="s">
        <v>1387</v>
      </c>
      <c r="D163" s="16" t="s">
        <v>1388</v>
      </c>
      <c r="E163" s="16" t="s">
        <v>1389</v>
      </c>
      <c r="F163" s="16" t="str">
        <f t="shared" si="3"/>
        <v>DESARROLLO E INTEGRACION DE PROGRAMAS DE IDENTIFICACION GANADERA</v>
      </c>
      <c r="G163" s="85">
        <v>400000</v>
      </c>
      <c r="H163" s="85">
        <v>0</v>
      </c>
      <c r="I163" s="85">
        <v>400000</v>
      </c>
      <c r="J163" s="85">
        <v>395113.18</v>
      </c>
      <c r="K163" s="85">
        <v>395113.18</v>
      </c>
      <c r="L163" s="85">
        <v>0</v>
      </c>
      <c r="M163" s="110">
        <v>0</v>
      </c>
      <c r="N163" s="85">
        <v>0</v>
      </c>
    </row>
    <row r="164" spans="1:14" ht="13.8" x14ac:dyDescent="0.2">
      <c r="A164" s="37" t="s">
        <v>68</v>
      </c>
      <c r="B164" s="16" t="s">
        <v>68</v>
      </c>
      <c r="C164" s="16" t="s">
        <v>1390</v>
      </c>
      <c r="D164" s="16" t="s">
        <v>1391</v>
      </c>
      <c r="E164" s="16" t="s">
        <v>411</v>
      </c>
      <c r="F164" s="16" t="str">
        <f t="shared" si="3"/>
        <v>CONCENT.PARCELARIA LAGUERUELA#</v>
      </c>
      <c r="G164" s="85">
        <v>585738.21</v>
      </c>
      <c r="H164" s="85">
        <v>0</v>
      </c>
      <c r="I164" s="85">
        <v>585738.21</v>
      </c>
      <c r="J164" s="85">
        <v>585738.21</v>
      </c>
      <c r="K164" s="85">
        <v>585738.21</v>
      </c>
      <c r="L164" s="85">
        <v>0</v>
      </c>
      <c r="M164" s="110">
        <v>0</v>
      </c>
      <c r="N164" s="85">
        <v>0</v>
      </c>
    </row>
    <row r="165" spans="1:14" ht="13.8" x14ac:dyDescent="0.2">
      <c r="A165" s="37" t="s">
        <v>68</v>
      </c>
      <c r="B165" s="16" t="s">
        <v>68</v>
      </c>
      <c r="C165" s="16" t="s">
        <v>1392</v>
      </c>
      <c r="D165" s="16" t="s">
        <v>1393</v>
      </c>
      <c r="E165" s="16" t="s">
        <v>411</v>
      </c>
      <c r="F165" s="16" t="str">
        <f t="shared" si="3"/>
        <v>ASISTENCIA TECNICA VIGILANCIA AMBIENTAL Y SEGURIDAD Y SALUD#</v>
      </c>
      <c r="G165" s="85">
        <v>275000</v>
      </c>
      <c r="H165" s="85">
        <v>0</v>
      </c>
      <c r="I165" s="85">
        <v>275000</v>
      </c>
      <c r="J165" s="85">
        <v>186941.22</v>
      </c>
      <c r="K165" s="85">
        <v>186941.22</v>
      </c>
      <c r="L165" s="85">
        <v>0</v>
      </c>
      <c r="M165" s="110">
        <v>0</v>
      </c>
      <c r="N165" s="85">
        <v>0</v>
      </c>
    </row>
    <row r="166" spans="1:14" ht="13.8" x14ac:dyDescent="0.2">
      <c r="A166" s="37" t="s">
        <v>68</v>
      </c>
      <c r="B166" s="16" t="s">
        <v>68</v>
      </c>
      <c r="C166" s="16" t="s">
        <v>1394</v>
      </c>
      <c r="D166" s="16" t="s">
        <v>1395</v>
      </c>
      <c r="E166" s="16" t="s">
        <v>411</v>
      </c>
      <c r="F166" s="16" t="str">
        <f t="shared" si="3"/>
        <v>ADQUISICION VEHICULOS DEPARTAMENTO#</v>
      </c>
      <c r="G166" s="85">
        <v>250000</v>
      </c>
      <c r="H166" s="85">
        <v>0</v>
      </c>
      <c r="I166" s="85">
        <v>250000</v>
      </c>
      <c r="J166" s="85">
        <v>0</v>
      </c>
      <c r="K166" s="85">
        <v>0</v>
      </c>
      <c r="L166" s="85">
        <v>0</v>
      </c>
      <c r="M166" s="110">
        <v>0</v>
      </c>
      <c r="N166" s="85">
        <v>0</v>
      </c>
    </row>
    <row r="167" spans="1:14" ht="13.8" x14ac:dyDescent="0.2">
      <c r="A167" s="37" t="s">
        <v>68</v>
      </c>
      <c r="B167" s="16" t="s">
        <v>68</v>
      </c>
      <c r="C167" s="16" t="s">
        <v>1396</v>
      </c>
      <c r="D167" s="16" t="s">
        <v>1397</v>
      </c>
      <c r="E167" s="16" t="s">
        <v>1398</v>
      </c>
      <c r="F167" s="16" t="str">
        <f t="shared" si="3"/>
        <v>DESARROLLOS INFORMATICOS GESTION Y CONTROL DPTO. AGRICULTURA, G. Y M.A.</v>
      </c>
      <c r="G167" s="85">
        <v>1729917.3</v>
      </c>
      <c r="H167" s="85">
        <v>0</v>
      </c>
      <c r="I167" s="85">
        <v>1729917.3</v>
      </c>
      <c r="J167" s="85">
        <v>1229687.17</v>
      </c>
      <c r="K167" s="85">
        <v>1229687.17</v>
      </c>
      <c r="L167" s="85">
        <v>0</v>
      </c>
      <c r="M167" s="110">
        <v>0</v>
      </c>
      <c r="N167" s="85">
        <v>0</v>
      </c>
    </row>
    <row r="168" spans="1:14" ht="13.8" x14ac:dyDescent="0.2">
      <c r="A168" s="37" t="s">
        <v>68</v>
      </c>
      <c r="B168" s="16" t="s">
        <v>68</v>
      </c>
      <c r="C168" s="16" t="s">
        <v>1399</v>
      </c>
      <c r="D168" s="16" t="s">
        <v>1400</v>
      </c>
      <c r="E168" s="16" t="s">
        <v>411</v>
      </c>
      <c r="F168" s="16" t="str">
        <f t="shared" si="3"/>
        <v>MEDIDAS CERTIFICACION CUENTA FEOGA-FEAGA-FEADER ISO#</v>
      </c>
      <c r="G168" s="85">
        <v>925000</v>
      </c>
      <c r="H168" s="85">
        <v>0</v>
      </c>
      <c r="I168" s="85">
        <v>925000</v>
      </c>
      <c r="J168" s="85">
        <v>0</v>
      </c>
      <c r="K168" s="85">
        <v>0</v>
      </c>
      <c r="L168" s="85">
        <v>0</v>
      </c>
      <c r="M168" s="110">
        <v>0</v>
      </c>
      <c r="N168" s="85">
        <v>0</v>
      </c>
    </row>
    <row r="169" spans="1:14" ht="13.8" x14ac:dyDescent="0.2">
      <c r="A169" s="37" t="s">
        <v>68</v>
      </c>
      <c r="B169" s="16" t="s">
        <v>68</v>
      </c>
      <c r="C169" s="16" t="s">
        <v>1401</v>
      </c>
      <c r="D169" s="16" t="s">
        <v>1402</v>
      </c>
      <c r="E169" s="16" t="s">
        <v>411</v>
      </c>
      <c r="F169" s="16" t="str">
        <f t="shared" si="3"/>
        <v>PREVENCION DE RIESGOS LABORALES#</v>
      </c>
      <c r="G169" s="85">
        <v>830000</v>
      </c>
      <c r="H169" s="85">
        <v>0</v>
      </c>
      <c r="I169" s="85">
        <v>830000</v>
      </c>
      <c r="J169" s="85">
        <v>0</v>
      </c>
      <c r="K169" s="85">
        <v>0</v>
      </c>
      <c r="L169" s="85">
        <v>0</v>
      </c>
      <c r="M169" s="110">
        <v>0</v>
      </c>
      <c r="N169" s="85">
        <v>0</v>
      </c>
    </row>
    <row r="170" spans="1:14" ht="13.8" x14ac:dyDescent="0.2">
      <c r="A170" s="37" t="s">
        <v>68</v>
      </c>
      <c r="B170" s="16" t="s">
        <v>68</v>
      </c>
      <c r="C170" s="16" t="s">
        <v>1403</v>
      </c>
      <c r="D170" s="16" t="s">
        <v>1404</v>
      </c>
      <c r="E170" s="16" t="s">
        <v>1405</v>
      </c>
      <c r="F170" s="16" t="str">
        <f t="shared" si="3"/>
        <v>MANTENIMIENTO Y MEJORA SISTEMA INFORMATICO INTEGRADO GESTION - CONTROL PAC</v>
      </c>
      <c r="G170" s="85">
        <v>1239208.7</v>
      </c>
      <c r="H170" s="85">
        <v>0</v>
      </c>
      <c r="I170" s="85">
        <v>1239208.7</v>
      </c>
      <c r="J170" s="85">
        <v>1239208.7</v>
      </c>
      <c r="K170" s="85">
        <v>1239208.7</v>
      </c>
      <c r="L170" s="85">
        <v>0</v>
      </c>
      <c r="M170" s="110">
        <v>0</v>
      </c>
      <c r="N170" s="85">
        <v>0</v>
      </c>
    </row>
    <row r="171" spans="1:14" ht="13.8" x14ac:dyDescent="0.2">
      <c r="A171" s="37" t="s">
        <v>68</v>
      </c>
      <c r="B171" s="16" t="s">
        <v>68</v>
      </c>
      <c r="C171" s="16" t="s">
        <v>1406</v>
      </c>
      <c r="D171" s="16" t="s">
        <v>1407</v>
      </c>
      <c r="E171" s="16" t="s">
        <v>1408</v>
      </c>
      <c r="F171" s="16" t="str">
        <f t="shared" si="3"/>
        <v>LLEVANZA SISTEMA INTEGRADO DE GESTION Y DECLARACION DE PARCELAS DE LA PAC</v>
      </c>
      <c r="G171" s="85">
        <v>12000</v>
      </c>
      <c r="H171" s="85">
        <v>0</v>
      </c>
      <c r="I171" s="85">
        <v>12000</v>
      </c>
      <c r="J171" s="85">
        <v>0</v>
      </c>
      <c r="K171" s="85">
        <v>0</v>
      </c>
      <c r="L171" s="85">
        <v>0</v>
      </c>
      <c r="M171" s="110">
        <v>0</v>
      </c>
      <c r="N171" s="85">
        <v>0</v>
      </c>
    </row>
    <row r="172" spans="1:14" ht="13.8" x14ac:dyDescent="0.2">
      <c r="A172" s="37" t="s">
        <v>68</v>
      </c>
      <c r="B172" s="16" t="s">
        <v>68</v>
      </c>
      <c r="C172" s="16" t="s">
        <v>1409</v>
      </c>
      <c r="D172" s="16" t="s">
        <v>1410</v>
      </c>
      <c r="E172" s="16" t="s">
        <v>411</v>
      </c>
      <c r="F172" s="16" t="str">
        <f t="shared" si="3"/>
        <v>C.P. DE EL POYO DEL CID (TERUEL)#</v>
      </c>
      <c r="G172" s="85">
        <v>20000</v>
      </c>
      <c r="H172" s="85">
        <v>0</v>
      </c>
      <c r="I172" s="85">
        <v>20000</v>
      </c>
      <c r="J172" s="85">
        <v>0</v>
      </c>
      <c r="K172" s="85">
        <v>0</v>
      </c>
      <c r="L172" s="85">
        <v>0</v>
      </c>
      <c r="M172" s="110">
        <v>0</v>
      </c>
      <c r="N172" s="85">
        <v>0</v>
      </c>
    </row>
    <row r="173" spans="1:14" ht="13.8" x14ac:dyDescent="0.2">
      <c r="A173" s="37" t="s">
        <v>68</v>
      </c>
      <c r="B173" s="16" t="s">
        <v>68</v>
      </c>
      <c r="C173" s="16" t="s">
        <v>1411</v>
      </c>
      <c r="D173" s="16" t="s">
        <v>1412</v>
      </c>
      <c r="E173" s="16" t="s">
        <v>411</v>
      </c>
      <c r="F173" s="16" t="str">
        <f t="shared" si="3"/>
        <v>C.P. DE CELLA (TERUEL)#</v>
      </c>
      <c r="G173" s="85">
        <v>64038.39</v>
      </c>
      <c r="H173" s="85">
        <v>0</v>
      </c>
      <c r="I173" s="85">
        <v>64038.39</v>
      </c>
      <c r="J173" s="85">
        <v>64038.39</v>
      </c>
      <c r="K173" s="85">
        <v>64038.39</v>
      </c>
      <c r="L173" s="85">
        <v>0</v>
      </c>
      <c r="M173" s="110">
        <v>0</v>
      </c>
      <c r="N173" s="85">
        <v>0</v>
      </c>
    </row>
    <row r="174" spans="1:14" ht="13.8" x14ac:dyDescent="0.2">
      <c r="A174" s="37" t="s">
        <v>68</v>
      </c>
      <c r="B174" s="16" t="s">
        <v>68</v>
      </c>
      <c r="C174" s="16" t="s">
        <v>1413</v>
      </c>
      <c r="D174" s="16" t="s">
        <v>1414</v>
      </c>
      <c r="E174" s="16" t="s">
        <v>411</v>
      </c>
      <c r="F174" s="16" t="str">
        <f t="shared" si="3"/>
        <v>AMORTIZACION E INTERESES OBRAS DE MODERNIZACION DE REGADIOS#</v>
      </c>
      <c r="G174" s="85">
        <v>200000</v>
      </c>
      <c r="H174" s="85">
        <v>0</v>
      </c>
      <c r="I174" s="85">
        <v>200000</v>
      </c>
      <c r="J174" s="85">
        <v>24790.7</v>
      </c>
      <c r="K174" s="85">
        <v>24790.7</v>
      </c>
      <c r="L174" s="85">
        <v>24790.7</v>
      </c>
      <c r="M174" s="110">
        <v>12.395350000000001</v>
      </c>
      <c r="N174" s="85">
        <v>24790.7</v>
      </c>
    </row>
    <row r="175" spans="1:14" ht="13.8" x14ac:dyDescent="0.2">
      <c r="A175" s="37" t="s">
        <v>68</v>
      </c>
      <c r="B175" s="16" t="s">
        <v>68</v>
      </c>
      <c r="C175" s="16" t="s">
        <v>1415</v>
      </c>
      <c r="D175" s="16" t="s">
        <v>1416</v>
      </c>
      <c r="E175" s="16" t="s">
        <v>1417</v>
      </c>
      <c r="F175" s="16" t="str">
        <f t="shared" si="3"/>
        <v>CONCENTRACION PARCELARIA DEL REGADIO SECTOR V CANAL DEL FLUMEN EN ALMUNIENTE (HU)</v>
      </c>
      <c r="G175" s="85">
        <v>13122.39</v>
      </c>
      <c r="H175" s="85">
        <v>0</v>
      </c>
      <c r="I175" s="85">
        <v>13122.39</v>
      </c>
      <c r="J175" s="85">
        <v>13122.39</v>
      </c>
      <c r="K175" s="85">
        <v>13122.39</v>
      </c>
      <c r="L175" s="85">
        <v>0</v>
      </c>
      <c r="M175" s="110">
        <v>0</v>
      </c>
      <c r="N175" s="85">
        <v>0</v>
      </c>
    </row>
    <row r="176" spans="1:14" ht="13.8" x14ac:dyDescent="0.2">
      <c r="A176" s="37" t="s">
        <v>68</v>
      </c>
      <c r="B176" s="16" t="s">
        <v>68</v>
      </c>
      <c r="C176" s="16" t="s">
        <v>1418</v>
      </c>
      <c r="D176" s="16" t="s">
        <v>1419</v>
      </c>
      <c r="E176" s="16" t="s">
        <v>1420</v>
      </c>
      <c r="F176" s="16" t="str">
        <f t="shared" si="3"/>
        <v>CONCENTRACION PARCELARIA ZONA DE REGADIO DE TORRALBA DE ARAGON (HUESCA)</v>
      </c>
      <c r="G176" s="85">
        <v>33746.36</v>
      </c>
      <c r="H176" s="85">
        <v>0</v>
      </c>
      <c r="I176" s="85">
        <v>33746.36</v>
      </c>
      <c r="J176" s="85">
        <v>33746.36</v>
      </c>
      <c r="K176" s="85">
        <v>33746.36</v>
      </c>
      <c r="L176" s="85">
        <v>0</v>
      </c>
      <c r="M176" s="110">
        <v>0</v>
      </c>
      <c r="N176" s="85">
        <v>0</v>
      </c>
    </row>
    <row r="177" spans="1:14" ht="13.8" x14ac:dyDescent="0.2">
      <c r="A177" s="37" t="s">
        <v>68</v>
      </c>
      <c r="B177" s="16" t="s">
        <v>68</v>
      </c>
      <c r="C177" s="16" t="s">
        <v>1421</v>
      </c>
      <c r="D177" s="16" t="s">
        <v>1422</v>
      </c>
      <c r="E177" s="16" t="s">
        <v>411</v>
      </c>
      <c r="F177" s="16" t="str">
        <f t="shared" si="3"/>
        <v>TRABAJOS CONCENTRACIÓN PARCELARIA ZONA DE BAÑÓN#</v>
      </c>
      <c r="G177" s="85">
        <v>55708.01</v>
      </c>
      <c r="H177" s="85">
        <v>0</v>
      </c>
      <c r="I177" s="85">
        <v>55708.01</v>
      </c>
      <c r="J177" s="85">
        <v>55708.01</v>
      </c>
      <c r="K177" s="85">
        <v>55708.01</v>
      </c>
      <c r="L177" s="85">
        <v>0</v>
      </c>
      <c r="M177" s="110">
        <v>0</v>
      </c>
      <c r="N177" s="85">
        <v>0</v>
      </c>
    </row>
    <row r="178" spans="1:14" ht="13.8" x14ac:dyDescent="0.2">
      <c r="A178" s="37" t="s">
        <v>68</v>
      </c>
      <c r="B178" s="16" t="s">
        <v>68</v>
      </c>
      <c r="C178" s="16" t="s">
        <v>1423</v>
      </c>
      <c r="D178" s="16" t="s">
        <v>1424</v>
      </c>
      <c r="E178" s="16" t="s">
        <v>411</v>
      </c>
      <c r="F178" s="16" t="str">
        <f t="shared" si="3"/>
        <v>ADQUISICIÓN INSTRUMENTAL CONTROLES DE SANIDAD ANIMAL#</v>
      </c>
      <c r="G178" s="85">
        <v>340000</v>
      </c>
      <c r="H178" s="85">
        <v>0</v>
      </c>
      <c r="I178" s="85">
        <v>340000</v>
      </c>
      <c r="J178" s="85">
        <v>0</v>
      </c>
      <c r="K178" s="85">
        <v>0</v>
      </c>
      <c r="L178" s="85">
        <v>0</v>
      </c>
      <c r="M178" s="110">
        <v>0</v>
      </c>
      <c r="N178" s="85">
        <v>0</v>
      </c>
    </row>
    <row r="179" spans="1:14" ht="13.8" x14ac:dyDescent="0.2">
      <c r="A179" s="37" t="s">
        <v>68</v>
      </c>
      <c r="B179" s="16" t="s">
        <v>68</v>
      </c>
      <c r="C179" s="16" t="s">
        <v>1425</v>
      </c>
      <c r="D179" s="16" t="s">
        <v>1426</v>
      </c>
      <c r="E179" s="16" t="s">
        <v>411</v>
      </c>
      <c r="F179" s="16" t="str">
        <f t="shared" si="3"/>
        <v>C.PARCELARIA GURREA DE GALLEGO SUPERÍMETRO GURREA NORTE#</v>
      </c>
      <c r="G179" s="85">
        <v>980000</v>
      </c>
      <c r="H179" s="85">
        <v>0</v>
      </c>
      <c r="I179" s="85">
        <v>980000</v>
      </c>
      <c r="J179" s="85">
        <v>0</v>
      </c>
      <c r="K179" s="85">
        <v>0</v>
      </c>
      <c r="L179" s="85">
        <v>0</v>
      </c>
      <c r="M179" s="110">
        <v>0</v>
      </c>
      <c r="N179" s="85">
        <v>0</v>
      </c>
    </row>
    <row r="180" spans="1:14" ht="13.8" x14ac:dyDescent="0.2">
      <c r="A180" s="37" t="s">
        <v>68</v>
      </c>
      <c r="B180" s="16" t="s">
        <v>68</v>
      </c>
      <c r="C180" s="16" t="s">
        <v>1427</v>
      </c>
      <c r="D180" s="16" t="s">
        <v>1428</v>
      </c>
      <c r="E180" s="16" t="s">
        <v>411</v>
      </c>
      <c r="F180" s="16" t="str">
        <f t="shared" si="3"/>
        <v>CONCENTRACION PARCELARIA FUENTES DE EBRO#</v>
      </c>
      <c r="G180" s="85">
        <v>132496.45000000001</v>
      </c>
      <c r="H180" s="85">
        <v>0</v>
      </c>
      <c r="I180" s="85">
        <v>132496.45000000001</v>
      </c>
      <c r="J180" s="85">
        <v>132496.45000000001</v>
      </c>
      <c r="K180" s="85">
        <v>132496.45000000001</v>
      </c>
      <c r="L180" s="85">
        <v>0</v>
      </c>
      <c r="M180" s="110">
        <v>0</v>
      </c>
      <c r="N180" s="85">
        <v>0</v>
      </c>
    </row>
    <row r="181" spans="1:14" ht="13.8" x14ac:dyDescent="0.2">
      <c r="A181" s="37" t="s">
        <v>68</v>
      </c>
      <c r="B181" s="16" t="s">
        <v>68</v>
      </c>
      <c r="C181" s="16" t="s">
        <v>1429</v>
      </c>
      <c r="D181" s="16" t="s">
        <v>1430</v>
      </c>
      <c r="E181" s="16" t="s">
        <v>411</v>
      </c>
      <c r="F181" s="16" t="str">
        <f t="shared" si="3"/>
        <v>C.P. VILLARREAL DE HUERVA (ZARAGOZA)#</v>
      </c>
      <c r="G181" s="85">
        <v>71863.33</v>
      </c>
      <c r="H181" s="85">
        <v>0</v>
      </c>
      <c r="I181" s="85">
        <v>71863.33</v>
      </c>
      <c r="J181" s="85">
        <v>71863.33</v>
      </c>
      <c r="K181" s="85">
        <v>71863.33</v>
      </c>
      <c r="L181" s="85">
        <v>0</v>
      </c>
      <c r="M181" s="110">
        <v>0</v>
      </c>
      <c r="N181" s="85">
        <v>0</v>
      </c>
    </row>
    <row r="182" spans="1:14" ht="13.8" x14ac:dyDescent="0.2">
      <c r="A182" s="37" t="s">
        <v>68</v>
      </c>
      <c r="B182" s="16" t="s">
        <v>68</v>
      </c>
      <c r="C182" s="16" t="s">
        <v>1431</v>
      </c>
      <c r="D182" s="16" t="s">
        <v>1432</v>
      </c>
      <c r="E182" s="16" t="s">
        <v>411</v>
      </c>
      <c r="F182" s="16" t="str">
        <f t="shared" si="3"/>
        <v>ASISTENCIA JURIDICA ACTUACIONES INFRAESTRUCTURAS RURALES#</v>
      </c>
      <c r="G182" s="85">
        <v>120000</v>
      </c>
      <c r="H182" s="85">
        <v>0</v>
      </c>
      <c r="I182" s="85">
        <v>120000</v>
      </c>
      <c r="J182" s="85">
        <v>120000</v>
      </c>
      <c r="K182" s="85">
        <v>120000</v>
      </c>
      <c r="L182" s="85">
        <v>0</v>
      </c>
      <c r="M182" s="110">
        <v>0</v>
      </c>
      <c r="N182" s="85">
        <v>0</v>
      </c>
    </row>
    <row r="183" spans="1:14" ht="13.8" x14ac:dyDescent="0.2">
      <c r="A183" s="37" t="s">
        <v>68</v>
      </c>
      <c r="B183" s="16" t="s">
        <v>68</v>
      </c>
      <c r="C183" s="16" t="s">
        <v>1433</v>
      </c>
      <c r="D183" s="16" t="s">
        <v>1434</v>
      </c>
      <c r="E183" s="16" t="s">
        <v>411</v>
      </c>
      <c r="F183" s="16" t="str">
        <f t="shared" si="3"/>
        <v>GESTIÓN UNIFICADA#</v>
      </c>
      <c r="G183" s="85">
        <v>307101.36</v>
      </c>
      <c r="H183" s="85">
        <v>-307101.36</v>
      </c>
      <c r="I183" s="85">
        <v>0</v>
      </c>
      <c r="J183" s="85">
        <v>0</v>
      </c>
      <c r="K183" s="85">
        <v>0</v>
      </c>
      <c r="L183" s="85">
        <v>0</v>
      </c>
      <c r="M183" s="110">
        <v>0</v>
      </c>
      <c r="N183" s="85">
        <v>0</v>
      </c>
    </row>
    <row r="184" spans="1:14" ht="13.8" x14ac:dyDescent="0.2">
      <c r="A184" s="37" t="s">
        <v>68</v>
      </c>
      <c r="B184" s="16" t="s">
        <v>68</v>
      </c>
      <c r="C184" s="16" t="s">
        <v>1435</v>
      </c>
      <c r="D184" s="16" t="s">
        <v>1436</v>
      </c>
      <c r="E184" s="16" t="s">
        <v>411</v>
      </c>
      <c r="F184" s="16" t="str">
        <f t="shared" si="3"/>
        <v>OBRAS CONDUCCIÓN "VALDURRIOS" SECTORES VIII-A#</v>
      </c>
      <c r="G184" s="85">
        <v>8076705.54</v>
      </c>
      <c r="H184" s="85">
        <v>0</v>
      </c>
      <c r="I184" s="85">
        <v>8076705.54</v>
      </c>
      <c r="J184" s="85">
        <v>8076705.54</v>
      </c>
      <c r="K184" s="85">
        <v>8076705.54</v>
      </c>
      <c r="L184" s="85">
        <v>0</v>
      </c>
      <c r="M184" s="110">
        <v>0</v>
      </c>
      <c r="N184" s="85">
        <v>0</v>
      </c>
    </row>
    <row r="185" spans="1:14" ht="13.8" x14ac:dyDescent="0.2">
      <c r="A185" s="37" t="s">
        <v>68</v>
      </c>
      <c r="B185" s="16" t="s">
        <v>68</v>
      </c>
      <c r="C185" s="16" t="s">
        <v>1437</v>
      </c>
      <c r="D185" s="16" t="s">
        <v>1438</v>
      </c>
      <c r="E185" s="16" t="s">
        <v>1439</v>
      </c>
      <c r="F185" s="16" t="str">
        <f t="shared" si="3"/>
        <v>VACIADO EMERGENCIA PRESAS VILLARROYA DE LA SIERRA Y VALCABRERA</v>
      </c>
      <c r="G185" s="85">
        <v>187208.23</v>
      </c>
      <c r="H185" s="85">
        <v>0</v>
      </c>
      <c r="I185" s="85">
        <v>187208.23</v>
      </c>
      <c r="J185" s="85">
        <v>105693.23</v>
      </c>
      <c r="K185" s="85">
        <v>105693.23</v>
      </c>
      <c r="L185" s="85">
        <v>0</v>
      </c>
      <c r="M185" s="110">
        <v>0</v>
      </c>
      <c r="N185" s="85">
        <v>0</v>
      </c>
    </row>
    <row r="186" spans="1:14" ht="13.8" x14ac:dyDescent="0.2">
      <c r="A186" s="37" t="s">
        <v>68</v>
      </c>
      <c r="B186" s="16" t="s">
        <v>68</v>
      </c>
      <c r="C186" s="16" t="s">
        <v>1440</v>
      </c>
      <c r="D186" s="16" t="s">
        <v>1441</v>
      </c>
      <c r="E186" s="16" t="s">
        <v>411</v>
      </c>
      <c r="F186" s="16" t="str">
        <f t="shared" si="3"/>
        <v>OBRAS EN AZUDES MONTÓN Y VILLAFELICHE#</v>
      </c>
      <c r="G186" s="85">
        <v>228009.27</v>
      </c>
      <c r="H186" s="85">
        <v>0</v>
      </c>
      <c r="I186" s="85">
        <v>228009.27</v>
      </c>
      <c r="J186" s="85">
        <v>228009.27</v>
      </c>
      <c r="K186" s="85">
        <v>0</v>
      </c>
      <c r="L186" s="85">
        <v>0</v>
      </c>
      <c r="M186" s="110">
        <v>0</v>
      </c>
      <c r="N186" s="85">
        <v>0</v>
      </c>
    </row>
    <row r="187" spans="1:14" ht="13.8" x14ac:dyDescent="0.2">
      <c r="A187" s="37" t="s">
        <v>68</v>
      </c>
      <c r="B187" s="16" t="s">
        <v>68</v>
      </c>
      <c r="C187" s="16" t="s">
        <v>1442</v>
      </c>
      <c r="D187" s="16" t="s">
        <v>1443</v>
      </c>
      <c r="E187" s="16" t="s">
        <v>1444</v>
      </c>
      <c r="F187" s="16" t="str">
        <f t="shared" si="3"/>
        <v>REDACCION DE PROYECTOS DE OBRAS DE CONCENTRACION PARCELARIAY OTROS DOC. TECNICOS</v>
      </c>
      <c r="G187" s="85">
        <v>94845.98</v>
      </c>
      <c r="H187" s="85">
        <v>0</v>
      </c>
      <c r="I187" s="85">
        <v>94845.98</v>
      </c>
      <c r="J187" s="85">
        <v>94845.98</v>
      </c>
      <c r="K187" s="85">
        <v>94845.98</v>
      </c>
      <c r="L187" s="85">
        <v>0</v>
      </c>
      <c r="M187" s="110">
        <v>0</v>
      </c>
      <c r="N187" s="85">
        <v>0</v>
      </c>
    </row>
    <row r="188" spans="1:14" s="87" customFormat="1" ht="13.8" x14ac:dyDescent="0.2">
      <c r="A188" s="37" t="s">
        <v>68</v>
      </c>
      <c r="B188" s="16" t="s">
        <v>68</v>
      </c>
      <c r="C188" s="16" t="s">
        <v>1445</v>
      </c>
      <c r="D188" s="16" t="s">
        <v>1446</v>
      </c>
      <c r="E188" s="16" t="s">
        <v>411</v>
      </c>
      <c r="F188" s="16" t="str">
        <f t="shared" si="3"/>
        <v>ADQUISICIÓN SILO ÉPILA#</v>
      </c>
      <c r="G188" s="85">
        <v>0</v>
      </c>
      <c r="H188" s="85">
        <v>0</v>
      </c>
      <c r="I188" s="85">
        <v>0</v>
      </c>
      <c r="J188" s="85">
        <v>27130.3</v>
      </c>
      <c r="K188" s="85">
        <v>27130.3</v>
      </c>
      <c r="L188" s="85">
        <v>0</v>
      </c>
      <c r="M188" s="110">
        <v>0</v>
      </c>
      <c r="N188" s="85">
        <v>0</v>
      </c>
    </row>
    <row r="189" spans="1:14" ht="13.8" x14ac:dyDescent="0.2">
      <c r="A189" s="37" t="s">
        <v>68</v>
      </c>
      <c r="B189" s="16" t="s">
        <v>68</v>
      </c>
      <c r="C189" s="16" t="s">
        <v>1447</v>
      </c>
      <c r="D189" s="16" t="s">
        <v>1448</v>
      </c>
      <c r="E189" s="16" t="s">
        <v>1449</v>
      </c>
      <c r="F189" s="16" t="str">
        <f t="shared" si="3"/>
        <v>TRABAJOS DE CONCENTRACIÓN PARCELARIA SUBPERIMETRO REGADIO SAMPER CALANDA</v>
      </c>
      <c r="G189" s="85">
        <v>72466.52</v>
      </c>
      <c r="H189" s="85">
        <v>0</v>
      </c>
      <c r="I189" s="85">
        <v>72466.52</v>
      </c>
      <c r="J189" s="85">
        <v>72466.52</v>
      </c>
      <c r="K189" s="85">
        <v>72466.52</v>
      </c>
      <c r="L189" s="85">
        <v>0</v>
      </c>
      <c r="M189" s="110">
        <v>0</v>
      </c>
      <c r="N189" s="85">
        <v>0</v>
      </c>
    </row>
    <row r="190" spans="1:14" ht="13.8" x14ac:dyDescent="0.2">
      <c r="A190" s="37" t="s">
        <v>68</v>
      </c>
      <c r="B190" s="16" t="s">
        <v>68</v>
      </c>
      <c r="C190" s="16" t="s">
        <v>1450</v>
      </c>
      <c r="D190" s="16" t="s">
        <v>1451</v>
      </c>
      <c r="E190" s="16" t="s">
        <v>1452</v>
      </c>
      <c r="F190" s="16" t="str">
        <f t="shared" si="3"/>
        <v>TRABAJOS DE CONCENTRACIÓN PARCELARIA VARIAS ZONAS PROV. TERUEL</v>
      </c>
      <c r="G190" s="85">
        <v>116383.56</v>
      </c>
      <c r="H190" s="85">
        <v>0</v>
      </c>
      <c r="I190" s="85">
        <v>116383.56</v>
      </c>
      <c r="J190" s="85">
        <v>116383.56</v>
      </c>
      <c r="K190" s="85">
        <v>116383.56</v>
      </c>
      <c r="L190" s="85">
        <v>0</v>
      </c>
      <c r="M190" s="110">
        <v>0</v>
      </c>
      <c r="N190" s="85">
        <v>0</v>
      </c>
    </row>
    <row r="191" spans="1:14" ht="13.8" x14ac:dyDescent="0.2">
      <c r="A191" s="37" t="s">
        <v>68</v>
      </c>
      <c r="B191" s="16" t="s">
        <v>68</v>
      </c>
      <c r="C191" s="16" t="s">
        <v>1453</v>
      </c>
      <c r="D191" s="16" t="s">
        <v>1454</v>
      </c>
      <c r="E191" s="16" t="s">
        <v>411</v>
      </c>
      <c r="F191" s="16" t="str">
        <f t="shared" si="3"/>
        <v>PROYECTO DE MEJORA DE CAMINO RAÑÍN-NAVARRI (HUESCA)#</v>
      </c>
      <c r="G191" s="85">
        <v>137046.6</v>
      </c>
      <c r="H191" s="85">
        <v>0</v>
      </c>
      <c r="I191" s="85">
        <v>137046.6</v>
      </c>
      <c r="J191" s="85">
        <v>0</v>
      </c>
      <c r="K191" s="85">
        <v>0</v>
      </c>
      <c r="L191" s="85">
        <v>0</v>
      </c>
      <c r="M191" s="110">
        <v>0</v>
      </c>
      <c r="N191" s="85">
        <v>0</v>
      </c>
    </row>
    <row r="192" spans="1:14" ht="13.8" x14ac:dyDescent="0.2">
      <c r="A192" s="37" t="s">
        <v>68</v>
      </c>
      <c r="B192" s="16" t="s">
        <v>68</v>
      </c>
      <c r="C192" s="16" t="s">
        <v>1455</v>
      </c>
      <c r="D192" s="16" t="s">
        <v>1456</v>
      </c>
      <c r="E192" s="16" t="s">
        <v>1457</v>
      </c>
      <c r="F192" s="16" t="str">
        <f t="shared" si="3"/>
        <v>OBRAS DE LA CONCENTRACIÓN PARCELARIA DE LA ZONA DE ALBERO BAJO (HUESCA)</v>
      </c>
      <c r="G192" s="85">
        <v>193587.54</v>
      </c>
      <c r="H192" s="85">
        <v>0</v>
      </c>
      <c r="I192" s="85">
        <v>193587.54</v>
      </c>
      <c r="J192" s="85">
        <v>143587.54</v>
      </c>
      <c r="K192" s="85">
        <v>0</v>
      </c>
      <c r="L192" s="85">
        <v>0</v>
      </c>
      <c r="M192" s="110">
        <v>0</v>
      </c>
      <c r="N192" s="85">
        <v>0</v>
      </c>
    </row>
    <row r="193" spans="1:14" ht="13.8" x14ac:dyDescent="0.2">
      <c r="A193" s="37" t="s">
        <v>68</v>
      </c>
      <c r="B193" s="16" t="s">
        <v>68</v>
      </c>
      <c r="C193" s="16" t="s">
        <v>1458</v>
      </c>
      <c r="D193" s="16" t="s">
        <v>1459</v>
      </c>
      <c r="E193" s="16" t="s">
        <v>411</v>
      </c>
      <c r="F193" s="16" t="str">
        <f t="shared" si="3"/>
        <v>TRABAJOS CONCENTRACION PARCELARIA ARCUSA Y MEDIANO#</v>
      </c>
      <c r="G193" s="85">
        <v>21795.08</v>
      </c>
      <c r="H193" s="85">
        <v>0</v>
      </c>
      <c r="I193" s="85">
        <v>21795.08</v>
      </c>
      <c r="J193" s="85">
        <v>21795.08</v>
      </c>
      <c r="K193" s="85">
        <v>21795.08</v>
      </c>
      <c r="L193" s="85">
        <v>0</v>
      </c>
      <c r="M193" s="110">
        <v>0</v>
      </c>
      <c r="N193" s="85">
        <v>0</v>
      </c>
    </row>
    <row r="194" spans="1:14" ht="13.8" x14ac:dyDescent="0.2">
      <c r="A194" s="37" t="s">
        <v>68</v>
      </c>
      <c r="B194" s="16" t="s">
        <v>68</v>
      </c>
      <c r="C194" s="16" t="s">
        <v>1460</v>
      </c>
      <c r="D194" s="16" t="s">
        <v>1461</v>
      </c>
      <c r="E194" s="16" t="s">
        <v>411</v>
      </c>
      <c r="F194" s="16" t="str">
        <f t="shared" si="3"/>
        <v>OBRAS DE CONCENTRACIÓN PARCELARIA DE LA ZONA DE CALCÓN#</v>
      </c>
      <c r="G194" s="85">
        <v>1000000</v>
      </c>
      <c r="H194" s="85">
        <v>0</v>
      </c>
      <c r="I194" s="85">
        <v>1000000</v>
      </c>
      <c r="J194" s="85">
        <v>1000000</v>
      </c>
      <c r="K194" s="85">
        <v>0</v>
      </c>
      <c r="L194" s="85">
        <v>0</v>
      </c>
      <c r="M194" s="110">
        <v>0</v>
      </c>
      <c r="N194" s="85">
        <v>0</v>
      </c>
    </row>
    <row r="195" spans="1:14" ht="13.8" x14ac:dyDescent="0.2">
      <c r="A195" s="37" t="s">
        <v>68</v>
      </c>
      <c r="B195" s="16" t="s">
        <v>68</v>
      </c>
      <c r="C195" s="16" t="s">
        <v>1462</v>
      </c>
      <c r="D195" s="16" t="s">
        <v>1463</v>
      </c>
      <c r="E195" s="16" t="s">
        <v>411</v>
      </c>
      <c r="F195" s="16" t="str">
        <f t="shared" si="3"/>
        <v>EBRO RESILIENCE#</v>
      </c>
      <c r="G195" s="85">
        <v>320816</v>
      </c>
      <c r="H195" s="85">
        <v>0</v>
      </c>
      <c r="I195" s="85">
        <v>320816</v>
      </c>
      <c r="J195" s="85">
        <v>320816</v>
      </c>
      <c r="K195" s="85">
        <v>320816</v>
      </c>
      <c r="L195" s="85">
        <v>0</v>
      </c>
      <c r="M195" s="110">
        <v>0</v>
      </c>
      <c r="N195" s="85">
        <v>0</v>
      </c>
    </row>
    <row r="196" spans="1:14" ht="13.8" x14ac:dyDescent="0.2">
      <c r="A196" s="37" t="s">
        <v>68</v>
      </c>
      <c r="B196" s="16" t="s">
        <v>68</v>
      </c>
      <c r="C196" s="16" t="s">
        <v>1464</v>
      </c>
      <c r="D196" s="16" t="s">
        <v>1465</v>
      </c>
      <c r="E196" s="16" t="s">
        <v>411</v>
      </c>
      <c r="F196" s="16" t="str">
        <f t="shared" si="3"/>
        <v>INSTALACIÓN PLACAS SOLARES EDIFICIOS MONTAÑANA#</v>
      </c>
      <c r="G196" s="85">
        <v>117158</v>
      </c>
      <c r="H196" s="85">
        <v>0</v>
      </c>
      <c r="I196" s="85">
        <v>117158</v>
      </c>
      <c r="J196" s="85">
        <v>0</v>
      </c>
      <c r="K196" s="85">
        <v>0</v>
      </c>
      <c r="L196" s="85">
        <v>0</v>
      </c>
      <c r="M196" s="110">
        <v>0</v>
      </c>
      <c r="N196" s="85">
        <v>0</v>
      </c>
    </row>
    <row r="197" spans="1:14" ht="13.8" x14ac:dyDescent="0.2">
      <c r="A197" s="37" t="s">
        <v>68</v>
      </c>
      <c r="B197" s="16" t="s">
        <v>68</v>
      </c>
      <c r="C197" s="16" t="s">
        <v>1466</v>
      </c>
      <c r="D197" s="16" t="s">
        <v>1467</v>
      </c>
      <c r="E197" s="16" t="s">
        <v>411</v>
      </c>
      <c r="F197" s="16" t="str">
        <f t="shared" si="3"/>
        <v>TRANSFERENCIA FEADER 23-27#</v>
      </c>
      <c r="G197" s="85">
        <v>200000</v>
      </c>
      <c r="H197" s="85">
        <v>0</v>
      </c>
      <c r="I197" s="85">
        <v>200000</v>
      </c>
      <c r="J197" s="85">
        <v>0</v>
      </c>
      <c r="K197" s="85">
        <v>0</v>
      </c>
      <c r="L197" s="85">
        <v>0</v>
      </c>
      <c r="M197" s="110">
        <v>0</v>
      </c>
      <c r="N197" s="85">
        <v>0</v>
      </c>
    </row>
    <row r="198" spans="1:14" ht="13.8" x14ac:dyDescent="0.2">
      <c r="A198" s="37" t="s">
        <v>68</v>
      </c>
      <c r="B198" s="16" t="s">
        <v>68</v>
      </c>
      <c r="C198" s="16" t="s">
        <v>1468</v>
      </c>
      <c r="D198" s="16" t="s">
        <v>1469</v>
      </c>
      <c r="E198" s="16" t="s">
        <v>1470</v>
      </c>
      <c r="F198" s="16" t="str">
        <f t="shared" si="3"/>
        <v>MEJORAS EQUIPAMIENTO CENTRO DE SANIDAD Y CERTIFICACIÓN VEGETAL</v>
      </c>
      <c r="G198" s="85">
        <v>60000</v>
      </c>
      <c r="H198" s="85">
        <v>0</v>
      </c>
      <c r="I198" s="85">
        <v>60000</v>
      </c>
      <c r="J198" s="85">
        <v>0</v>
      </c>
      <c r="K198" s="85">
        <v>0</v>
      </c>
      <c r="L198" s="85">
        <v>0</v>
      </c>
      <c r="M198" s="110">
        <v>0</v>
      </c>
      <c r="N198" s="85">
        <v>0</v>
      </c>
    </row>
    <row r="199" spans="1:14" ht="13.8" x14ac:dyDescent="0.2">
      <c r="A199" s="37" t="s">
        <v>68</v>
      </c>
      <c r="B199" s="16" t="s">
        <v>68</v>
      </c>
      <c r="C199" s="16" t="s">
        <v>1471</v>
      </c>
      <c r="D199" s="16" t="s">
        <v>411</v>
      </c>
      <c r="E199" s="16" t="s">
        <v>411</v>
      </c>
      <c r="F199" s="16" t="str">
        <f t="shared" si="3"/>
        <v>##</v>
      </c>
      <c r="G199" s="85">
        <v>515000</v>
      </c>
      <c r="H199" s="85">
        <v>0</v>
      </c>
      <c r="I199" s="85">
        <v>515000</v>
      </c>
      <c r="J199" s="85">
        <v>0</v>
      </c>
      <c r="K199" s="85">
        <v>0</v>
      </c>
      <c r="L199" s="85">
        <v>0</v>
      </c>
      <c r="M199" s="110">
        <v>0</v>
      </c>
      <c r="N199" s="85">
        <v>0</v>
      </c>
    </row>
    <row r="200" spans="1:14" ht="13.8" x14ac:dyDescent="0.2">
      <c r="A200" s="37" t="s">
        <v>68</v>
      </c>
      <c r="B200" s="16" t="s">
        <v>68</v>
      </c>
      <c r="C200" s="16" t="s">
        <v>1472</v>
      </c>
      <c r="D200" s="16" t="s">
        <v>1473</v>
      </c>
      <c r="E200" s="16" t="s">
        <v>1474</v>
      </c>
      <c r="F200" s="16" t="str">
        <f t="shared" si="3"/>
        <v>GESTION Y SEGUIMIENTO DEL PROGRAMA DE DESARROLLO RURAL 2007/2013</v>
      </c>
      <c r="G200" s="85">
        <v>105177.8</v>
      </c>
      <c r="H200" s="85">
        <v>0</v>
      </c>
      <c r="I200" s="85">
        <v>105177.8</v>
      </c>
      <c r="J200" s="85">
        <v>0</v>
      </c>
      <c r="K200" s="85">
        <v>0</v>
      </c>
      <c r="L200" s="85">
        <v>0</v>
      </c>
      <c r="M200" s="110">
        <v>0</v>
      </c>
      <c r="N200" s="85">
        <v>0</v>
      </c>
    </row>
    <row r="201" spans="1:14" ht="13.8" x14ac:dyDescent="0.2">
      <c r="A201" s="37" t="s">
        <v>68</v>
      </c>
      <c r="B201" s="16" t="s">
        <v>68</v>
      </c>
      <c r="C201" s="27" t="s">
        <v>125</v>
      </c>
      <c r="D201" s="27" t="s">
        <v>68</v>
      </c>
      <c r="E201" s="27" t="s">
        <v>68</v>
      </c>
      <c r="F201" s="27" t="str">
        <f t="shared" si="3"/>
        <v/>
      </c>
      <c r="G201" s="90">
        <v>20679341.68</v>
      </c>
      <c r="H201" s="90">
        <v>-307101.36</v>
      </c>
      <c r="I201" s="90">
        <v>20372240.32</v>
      </c>
      <c r="J201" s="90">
        <v>14437478.380000001</v>
      </c>
      <c r="K201" s="90">
        <v>13065881.57</v>
      </c>
      <c r="L201" s="90">
        <v>38101.910000000003</v>
      </c>
      <c r="M201" s="111">
        <v>0.18702857123962999</v>
      </c>
      <c r="N201" s="90">
        <v>38101.910000000003</v>
      </c>
    </row>
    <row r="202" spans="1:14" ht="13.8" x14ac:dyDescent="0.2">
      <c r="A202" s="37" t="s">
        <v>431</v>
      </c>
      <c r="B202" s="16" t="s">
        <v>432</v>
      </c>
      <c r="C202" s="16" t="s">
        <v>1475</v>
      </c>
      <c r="D202" s="16" t="s">
        <v>1476</v>
      </c>
      <c r="E202" s="16" t="s">
        <v>1477</v>
      </c>
      <c r="F202" s="16" t="str">
        <f t="shared" si="3"/>
        <v>ADMINISTRACION ELECTRONICA. SISTEMA DE GESTION DE PROCEDIMIENTOS</v>
      </c>
      <c r="G202" s="85">
        <v>175000</v>
      </c>
      <c r="H202" s="85">
        <v>0</v>
      </c>
      <c r="I202" s="85">
        <v>175000</v>
      </c>
      <c r="J202" s="85">
        <v>155571.26999999999</v>
      </c>
      <c r="K202" s="85">
        <v>155571.26999999999</v>
      </c>
      <c r="L202" s="85">
        <v>0</v>
      </c>
      <c r="M202" s="110">
        <v>0</v>
      </c>
      <c r="N202" s="85">
        <v>0</v>
      </c>
    </row>
    <row r="203" spans="1:14" ht="13.8" x14ac:dyDescent="0.2">
      <c r="A203" s="37" t="s">
        <v>68</v>
      </c>
      <c r="B203" s="16" t="s">
        <v>68</v>
      </c>
      <c r="C203" s="16" t="s">
        <v>1478</v>
      </c>
      <c r="D203" s="16" t="s">
        <v>1479</v>
      </c>
      <c r="E203" s="16" t="s">
        <v>1480</v>
      </c>
      <c r="F203" s="16" t="str">
        <f t="shared" si="3"/>
        <v>ACCIONES DE POLICIA INDUSTRIAL Y METROL., MEJORA SEGURIDAD,NORMATIVA TÉCNICA Y DESARROLLO LEGIS.</v>
      </c>
      <c r="G203" s="85">
        <v>50000</v>
      </c>
      <c r="H203" s="85">
        <v>0</v>
      </c>
      <c r="I203" s="85">
        <v>50000</v>
      </c>
      <c r="J203" s="85">
        <v>0</v>
      </c>
      <c r="K203" s="85">
        <v>0</v>
      </c>
      <c r="L203" s="85">
        <v>0</v>
      </c>
      <c r="M203" s="110">
        <v>0</v>
      </c>
      <c r="N203" s="85">
        <v>0</v>
      </c>
    </row>
    <row r="204" spans="1:14" ht="13.8" x14ac:dyDescent="0.2">
      <c r="A204" s="37" t="s">
        <v>68</v>
      </c>
      <c r="B204" s="16" t="s">
        <v>68</v>
      </c>
      <c r="C204" s="16" t="s">
        <v>1481</v>
      </c>
      <c r="D204" s="16" t="s">
        <v>1482</v>
      </c>
      <c r="E204" s="16" t="s">
        <v>411</v>
      </c>
      <c r="F204" s="16" t="str">
        <f t="shared" si="3"/>
        <v>ESTUDIOS ESTRATEGICOS SECTOR COMERCIO Y PLAN EQUIPAMIENTO#</v>
      </c>
      <c r="G204" s="85">
        <v>40000</v>
      </c>
      <c r="H204" s="85">
        <v>0</v>
      </c>
      <c r="I204" s="85">
        <v>40000</v>
      </c>
      <c r="J204" s="85">
        <v>0</v>
      </c>
      <c r="K204" s="85">
        <v>0</v>
      </c>
      <c r="L204" s="85">
        <v>0</v>
      </c>
      <c r="M204" s="110">
        <v>0</v>
      </c>
      <c r="N204" s="85">
        <v>0</v>
      </c>
    </row>
    <row r="205" spans="1:14" ht="13.8" x14ac:dyDescent="0.2">
      <c r="A205" s="37" t="s">
        <v>68</v>
      </c>
      <c r="B205" s="16" t="s">
        <v>68</v>
      </c>
      <c r="C205" s="16" t="s">
        <v>1483</v>
      </c>
      <c r="D205" s="16" t="s">
        <v>1484</v>
      </c>
      <c r="E205" s="16" t="s">
        <v>1485</v>
      </c>
      <c r="F205" s="16" t="str">
        <f t="shared" si="3"/>
        <v>OBRAS DE MANTENIMIENTO DE EDIFICIOS ADSCRITOS A LA DIRECCION GENERAL DE TRABAJO</v>
      </c>
      <c r="G205" s="85">
        <v>45000</v>
      </c>
      <c r="H205" s="85">
        <v>0</v>
      </c>
      <c r="I205" s="85">
        <v>45000</v>
      </c>
      <c r="J205" s="85">
        <v>5618.42</v>
      </c>
      <c r="K205" s="85">
        <v>5618.42</v>
      </c>
      <c r="L205" s="85">
        <v>0</v>
      </c>
      <c r="M205" s="110">
        <v>0</v>
      </c>
      <c r="N205" s="85">
        <v>0</v>
      </c>
    </row>
    <row r="206" spans="1:14" ht="13.8" x14ac:dyDescent="0.2">
      <c r="A206" s="37" t="s">
        <v>68</v>
      </c>
      <c r="B206" s="16" t="s">
        <v>68</v>
      </c>
      <c r="C206" s="16" t="s">
        <v>1486</v>
      </c>
      <c r="D206" s="16" t="s">
        <v>1487</v>
      </c>
      <c r="E206" s="16" t="s">
        <v>411</v>
      </c>
      <c r="F206" s="16" t="str">
        <f t="shared" si="3"/>
        <v>ESTUDIOS, INFORMES Y ASISTENCIAS TECNICAS#</v>
      </c>
      <c r="G206" s="85">
        <v>0</v>
      </c>
      <c r="H206" s="85">
        <v>0</v>
      </c>
      <c r="I206" s="85">
        <v>0</v>
      </c>
      <c r="J206" s="85">
        <v>1694</v>
      </c>
      <c r="K206" s="85">
        <v>1694</v>
      </c>
      <c r="L206" s="85">
        <v>1694</v>
      </c>
      <c r="M206" s="110">
        <v>0</v>
      </c>
      <c r="N206" s="85">
        <v>0</v>
      </c>
    </row>
    <row r="207" spans="1:14" ht="13.8" x14ac:dyDescent="0.2">
      <c r="A207" s="37" t="s">
        <v>68</v>
      </c>
      <c r="B207" s="16" t="s">
        <v>68</v>
      </c>
      <c r="C207" s="16" t="s">
        <v>1488</v>
      </c>
      <c r="D207" s="16" t="s">
        <v>1489</v>
      </c>
      <c r="E207" s="16" t="s">
        <v>411</v>
      </c>
      <c r="F207" s="16" t="str">
        <f t="shared" si="3"/>
        <v>MANTENIMIENTO EDIFICIOS E INSTALACIONES#</v>
      </c>
      <c r="G207" s="85">
        <v>15000</v>
      </c>
      <c r="H207" s="85">
        <v>0</v>
      </c>
      <c r="I207" s="85">
        <v>15000</v>
      </c>
      <c r="J207" s="85">
        <v>0</v>
      </c>
      <c r="K207" s="85">
        <v>0</v>
      </c>
      <c r="L207" s="85">
        <v>0</v>
      </c>
      <c r="M207" s="110">
        <v>0</v>
      </c>
      <c r="N207" s="85">
        <v>0</v>
      </c>
    </row>
    <row r="208" spans="1:14" ht="13.8" x14ac:dyDescent="0.2">
      <c r="A208" s="37" t="s">
        <v>68</v>
      </c>
      <c r="B208" s="16" t="s">
        <v>68</v>
      </c>
      <c r="C208" s="16" t="s">
        <v>1490</v>
      </c>
      <c r="D208" s="16" t="s">
        <v>1491</v>
      </c>
      <c r="E208" s="16" t="s">
        <v>411</v>
      </c>
      <c r="F208" s="16" t="str">
        <f t="shared" si="3"/>
        <v>INSTALACIONES DEL CENTRO DE ARTESANÍA#</v>
      </c>
      <c r="G208" s="85">
        <v>10000</v>
      </c>
      <c r="H208" s="85">
        <v>0</v>
      </c>
      <c r="I208" s="85">
        <v>10000</v>
      </c>
      <c r="J208" s="85">
        <v>0</v>
      </c>
      <c r="K208" s="85">
        <v>0</v>
      </c>
      <c r="L208" s="85">
        <v>0</v>
      </c>
      <c r="M208" s="110">
        <v>0</v>
      </c>
      <c r="N208" s="85">
        <v>0</v>
      </c>
    </row>
    <row r="209" spans="1:14" ht="13.8" x14ac:dyDescent="0.2">
      <c r="A209" s="37" t="s">
        <v>68</v>
      </c>
      <c r="B209" s="16" t="s">
        <v>68</v>
      </c>
      <c r="C209" s="16" t="s">
        <v>1492</v>
      </c>
      <c r="D209" s="16" t="s">
        <v>1493</v>
      </c>
      <c r="E209" s="16" t="s">
        <v>411</v>
      </c>
      <c r="F209" s="16" t="str">
        <f t="shared" ref="F209:F272" si="4">CONCATENATE(D209,E209)</f>
        <v>REHABILITACIÓN ESPACIOS MINEROS AVALES#</v>
      </c>
      <c r="G209" s="85">
        <v>402500</v>
      </c>
      <c r="H209" s="85">
        <v>0</v>
      </c>
      <c r="I209" s="85">
        <v>402500</v>
      </c>
      <c r="J209" s="85">
        <v>0</v>
      </c>
      <c r="K209" s="85">
        <v>0</v>
      </c>
      <c r="L209" s="85">
        <v>0</v>
      </c>
      <c r="M209" s="110">
        <v>0</v>
      </c>
      <c r="N209" s="85">
        <v>0</v>
      </c>
    </row>
    <row r="210" spans="1:14" s="88" customFormat="1" ht="13.8" x14ac:dyDescent="0.2">
      <c r="A210" s="37" t="s">
        <v>68</v>
      </c>
      <c r="B210" s="16" t="s">
        <v>68</v>
      </c>
      <c r="C210" s="16" t="s">
        <v>1127</v>
      </c>
      <c r="D210" s="16" t="s">
        <v>1128</v>
      </c>
      <c r="E210" s="16" t="s">
        <v>411</v>
      </c>
      <c r="F210" s="16" t="str">
        <f t="shared" si="4"/>
        <v>INVERSION SGT#</v>
      </c>
      <c r="G210" s="85">
        <v>171927.92</v>
      </c>
      <c r="H210" s="85">
        <v>-111927.92</v>
      </c>
      <c r="I210" s="85">
        <v>60000</v>
      </c>
      <c r="J210" s="85">
        <v>0</v>
      </c>
      <c r="K210" s="85">
        <v>0</v>
      </c>
      <c r="L210" s="85">
        <v>0</v>
      </c>
      <c r="M210" s="110">
        <v>0</v>
      </c>
      <c r="N210" s="85">
        <v>0</v>
      </c>
    </row>
    <row r="211" spans="1:14" ht="13.8" x14ac:dyDescent="0.2">
      <c r="A211" s="37" t="s">
        <v>68</v>
      </c>
      <c r="B211" s="16" t="s">
        <v>68</v>
      </c>
      <c r="C211" s="16" t="s">
        <v>1494</v>
      </c>
      <c r="D211" s="16" t="s">
        <v>1495</v>
      </c>
      <c r="E211" s="16" t="s">
        <v>1496</v>
      </c>
      <c r="F211" s="16" t="str">
        <f t="shared" si="4"/>
        <v>INVERS. PARA MEJORA DE LOS SERVICIOS Y DEL ENTORNO EMPRESARIAL E INDUSTRIAL</v>
      </c>
      <c r="G211" s="85">
        <v>50000</v>
      </c>
      <c r="H211" s="85">
        <v>0</v>
      </c>
      <c r="I211" s="85">
        <v>50000</v>
      </c>
      <c r="J211" s="85">
        <v>0</v>
      </c>
      <c r="K211" s="85">
        <v>0</v>
      </c>
      <c r="L211" s="85">
        <v>0</v>
      </c>
      <c r="M211" s="110">
        <v>0</v>
      </c>
      <c r="N211" s="85">
        <v>0</v>
      </c>
    </row>
    <row r="212" spans="1:14" ht="13.8" x14ac:dyDescent="0.2">
      <c r="A212" s="37" t="s">
        <v>68</v>
      </c>
      <c r="B212" s="16" t="s">
        <v>68</v>
      </c>
      <c r="C212" s="16" t="s">
        <v>1497</v>
      </c>
      <c r="D212" s="16" t="s">
        <v>1498</v>
      </c>
      <c r="E212" s="16" t="s">
        <v>411</v>
      </c>
      <c r="F212" s="16" t="str">
        <f t="shared" si="4"/>
        <v>PROGRAMA DE AYUDAS MOVES III#</v>
      </c>
      <c r="G212" s="85">
        <v>300000</v>
      </c>
      <c r="H212" s="85">
        <v>0</v>
      </c>
      <c r="I212" s="85">
        <v>300000</v>
      </c>
      <c r="J212" s="85">
        <v>0</v>
      </c>
      <c r="K212" s="85">
        <v>0</v>
      </c>
      <c r="L212" s="85">
        <v>0</v>
      </c>
      <c r="M212" s="110">
        <v>0</v>
      </c>
      <c r="N212" s="85">
        <v>0</v>
      </c>
    </row>
    <row r="213" spans="1:14" ht="13.8" x14ac:dyDescent="0.2">
      <c r="A213" s="37" t="s">
        <v>68</v>
      </c>
      <c r="B213" s="16" t="s">
        <v>68</v>
      </c>
      <c r="C213" s="16" t="s">
        <v>1499</v>
      </c>
      <c r="D213" s="16" t="s">
        <v>1500</v>
      </c>
      <c r="E213" s="16" t="s">
        <v>411</v>
      </c>
      <c r="F213" s="16" t="str">
        <f t="shared" si="4"/>
        <v>AUTOCONSUMO- PROGRAMA 4- COMPONENTE 7#</v>
      </c>
      <c r="G213" s="85">
        <v>282842</v>
      </c>
      <c r="H213" s="85">
        <v>0</v>
      </c>
      <c r="I213" s="85">
        <v>282842</v>
      </c>
      <c r="J213" s="85">
        <v>0</v>
      </c>
      <c r="K213" s="85">
        <v>0</v>
      </c>
      <c r="L213" s="85">
        <v>0</v>
      </c>
      <c r="M213" s="110">
        <v>0</v>
      </c>
      <c r="N213" s="85">
        <v>0</v>
      </c>
    </row>
    <row r="214" spans="1:14" ht="13.8" x14ac:dyDescent="0.2">
      <c r="A214" s="37" t="s">
        <v>68</v>
      </c>
      <c r="B214" s="16" t="s">
        <v>68</v>
      </c>
      <c r="C214" s="16" t="s">
        <v>1501</v>
      </c>
      <c r="D214" s="16" t="s">
        <v>1502</v>
      </c>
      <c r="E214" s="16" t="s">
        <v>411</v>
      </c>
      <c r="F214" s="16" t="str">
        <f t="shared" si="4"/>
        <v>CONVENIO ITJ RESTAURACIÓN MINAS DE MEQUINENZA#</v>
      </c>
      <c r="G214" s="85">
        <v>3387794.68</v>
      </c>
      <c r="H214" s="85">
        <v>0</v>
      </c>
      <c r="I214" s="85">
        <v>3387794.68</v>
      </c>
      <c r="J214" s="85">
        <v>3387794.68</v>
      </c>
      <c r="K214" s="85">
        <v>3387794.68</v>
      </c>
      <c r="L214" s="85">
        <v>546979.4</v>
      </c>
      <c r="M214" s="110">
        <v>16.145588846606199</v>
      </c>
      <c r="N214" s="85">
        <v>546979.4</v>
      </c>
    </row>
    <row r="215" spans="1:14" ht="13.8" x14ac:dyDescent="0.2">
      <c r="A215" s="37" t="s">
        <v>68</v>
      </c>
      <c r="B215" s="16" t="s">
        <v>68</v>
      </c>
      <c r="C215" s="16" t="s">
        <v>1503</v>
      </c>
      <c r="D215" s="16" t="s">
        <v>1504</v>
      </c>
      <c r="E215" s="16" t="s">
        <v>411</v>
      </c>
      <c r="F215" s="16" t="str">
        <f t="shared" si="4"/>
        <v>APLICACIÓN ISSLA#</v>
      </c>
      <c r="G215" s="85">
        <v>40000</v>
      </c>
      <c r="H215" s="85">
        <v>0</v>
      </c>
      <c r="I215" s="85">
        <v>40000</v>
      </c>
      <c r="J215" s="85">
        <v>0</v>
      </c>
      <c r="K215" s="85">
        <v>0</v>
      </c>
      <c r="L215" s="85">
        <v>0</v>
      </c>
      <c r="M215" s="110">
        <v>0</v>
      </c>
      <c r="N215" s="85">
        <v>0</v>
      </c>
    </row>
    <row r="216" spans="1:14" ht="13.8" x14ac:dyDescent="0.2">
      <c r="A216" s="37" t="s">
        <v>68</v>
      </c>
      <c r="B216" s="16" t="s">
        <v>68</v>
      </c>
      <c r="C216" s="16" t="s">
        <v>1505</v>
      </c>
      <c r="D216" s="16" t="s">
        <v>1506</v>
      </c>
      <c r="E216" s="16" t="s">
        <v>411</v>
      </c>
      <c r="F216" s="16" t="str">
        <f t="shared" si="4"/>
        <v>DIRECCIÓN DE COMUNICACIÓN#</v>
      </c>
      <c r="G216" s="85">
        <v>1000</v>
      </c>
      <c r="H216" s="85">
        <v>0</v>
      </c>
      <c r="I216" s="85">
        <v>1000</v>
      </c>
      <c r="J216" s="85">
        <v>0</v>
      </c>
      <c r="K216" s="85">
        <v>0</v>
      </c>
      <c r="L216" s="85">
        <v>0</v>
      </c>
      <c r="M216" s="110">
        <v>0</v>
      </c>
      <c r="N216" s="85">
        <v>0</v>
      </c>
    </row>
    <row r="217" spans="1:14" ht="13.8" x14ac:dyDescent="0.2">
      <c r="A217" s="37" t="s">
        <v>68</v>
      </c>
      <c r="B217" s="16" t="s">
        <v>68</v>
      </c>
      <c r="C217" s="16" t="s">
        <v>1507</v>
      </c>
      <c r="D217" s="16" t="s">
        <v>1508</v>
      </c>
      <c r="E217" s="16" t="s">
        <v>411</v>
      </c>
      <c r="F217" s="16" t="str">
        <f t="shared" si="4"/>
        <v>FOMENTO PYMES Y AUTÓNOMOS#</v>
      </c>
      <c r="G217" s="85">
        <v>90000</v>
      </c>
      <c r="H217" s="85">
        <v>0</v>
      </c>
      <c r="I217" s="85">
        <v>90000</v>
      </c>
      <c r="J217" s="85">
        <v>0</v>
      </c>
      <c r="K217" s="85">
        <v>0</v>
      </c>
      <c r="L217" s="85">
        <v>0</v>
      </c>
      <c r="M217" s="110">
        <v>0</v>
      </c>
      <c r="N217" s="85">
        <v>0</v>
      </c>
    </row>
    <row r="218" spans="1:14" ht="13.8" x14ac:dyDescent="0.2">
      <c r="A218" s="37" t="s">
        <v>68</v>
      </c>
      <c r="B218" s="16" t="s">
        <v>68</v>
      </c>
      <c r="C218" s="27" t="s">
        <v>125</v>
      </c>
      <c r="D218" s="27" t="s">
        <v>68</v>
      </c>
      <c r="E218" s="27" t="s">
        <v>68</v>
      </c>
      <c r="F218" s="27" t="str">
        <f t="shared" si="4"/>
        <v/>
      </c>
      <c r="G218" s="90">
        <v>5061064.5999999996</v>
      </c>
      <c r="H218" s="90">
        <v>-111927.92</v>
      </c>
      <c r="I218" s="90">
        <v>4949136.68</v>
      </c>
      <c r="J218" s="90">
        <v>3550678.37</v>
      </c>
      <c r="K218" s="90">
        <v>3550678.37</v>
      </c>
      <c r="L218" s="90">
        <v>548673.4</v>
      </c>
      <c r="M218" s="111">
        <v>11.0862446417625</v>
      </c>
      <c r="N218" s="90">
        <v>546979.4</v>
      </c>
    </row>
    <row r="219" spans="1:14" ht="13.8" x14ac:dyDescent="0.2">
      <c r="A219" s="37" t="s">
        <v>433</v>
      </c>
      <c r="B219" s="16" t="s">
        <v>434</v>
      </c>
      <c r="C219" s="16" t="s">
        <v>1509</v>
      </c>
      <c r="D219" s="16" t="s">
        <v>1510</v>
      </c>
      <c r="E219" s="16" t="s">
        <v>411</v>
      </c>
      <c r="F219" s="16" t="str">
        <f t="shared" si="4"/>
        <v>PLAN DE SISTEMAS DE INFORMACION#</v>
      </c>
      <c r="G219" s="85">
        <v>301744.96000000002</v>
      </c>
      <c r="H219" s="85">
        <v>0</v>
      </c>
      <c r="I219" s="85">
        <v>301744.96000000002</v>
      </c>
      <c r="J219" s="85">
        <v>165146.23000000001</v>
      </c>
      <c r="K219" s="85">
        <v>117579.74</v>
      </c>
      <c r="L219" s="85">
        <v>117579.74</v>
      </c>
      <c r="M219" s="110">
        <v>38.9665961612085</v>
      </c>
      <c r="N219" s="85">
        <v>117579.74</v>
      </c>
    </row>
    <row r="220" spans="1:14" ht="13.8" x14ac:dyDescent="0.2">
      <c r="A220" s="37" t="s">
        <v>68</v>
      </c>
      <c r="B220" s="16" t="s">
        <v>68</v>
      </c>
      <c r="C220" s="16" t="s">
        <v>1511</v>
      </c>
      <c r="D220" s="16" t="s">
        <v>1512</v>
      </c>
      <c r="E220" s="16" t="s">
        <v>411</v>
      </c>
      <c r="F220" s="16" t="str">
        <f t="shared" si="4"/>
        <v>ADAPTACIÓN LABORATORIOS DE SALUD PÚBLICA#</v>
      </c>
      <c r="G220" s="85">
        <v>75000</v>
      </c>
      <c r="H220" s="85">
        <v>0</v>
      </c>
      <c r="I220" s="85">
        <v>75000</v>
      </c>
      <c r="J220" s="85">
        <v>6335.56</v>
      </c>
      <c r="K220" s="85">
        <v>6335.56</v>
      </c>
      <c r="L220" s="85">
        <v>6335.56</v>
      </c>
      <c r="M220" s="110">
        <v>8.4474133333333299</v>
      </c>
      <c r="N220" s="85">
        <v>6335.56</v>
      </c>
    </row>
    <row r="221" spans="1:14" ht="13.8" x14ac:dyDescent="0.2">
      <c r="A221" s="37" t="s">
        <v>68</v>
      </c>
      <c r="B221" s="16" t="s">
        <v>68</v>
      </c>
      <c r="C221" s="16" t="s">
        <v>1513</v>
      </c>
      <c r="D221" s="16" t="s">
        <v>1514</v>
      </c>
      <c r="E221" s="16" t="s">
        <v>411</v>
      </c>
      <c r="F221" s="16" t="str">
        <f t="shared" si="4"/>
        <v>INVERSION EN CENTROS PROPIOS#</v>
      </c>
      <c r="G221" s="85">
        <v>1417740.17</v>
      </c>
      <c r="H221" s="85">
        <v>0</v>
      </c>
      <c r="I221" s="85">
        <v>1417740.17</v>
      </c>
      <c r="J221" s="85">
        <v>662449.17000000004</v>
      </c>
      <c r="K221" s="85">
        <v>257726.76</v>
      </c>
      <c r="L221" s="85">
        <v>0</v>
      </c>
      <c r="M221" s="110">
        <v>0</v>
      </c>
      <c r="N221" s="85">
        <v>0</v>
      </c>
    </row>
    <row r="222" spans="1:14" ht="13.8" x14ac:dyDescent="0.2">
      <c r="A222" s="37" t="s">
        <v>68</v>
      </c>
      <c r="B222" s="16" t="s">
        <v>68</v>
      </c>
      <c r="C222" s="16" t="s">
        <v>1515</v>
      </c>
      <c r="D222" s="16" t="s">
        <v>1516</v>
      </c>
      <c r="E222" s="16" t="s">
        <v>1517</v>
      </c>
      <c r="F222" s="16" t="str">
        <f t="shared" si="4"/>
        <v>INVERSION EN MEJORA Y EQUIPAMIENTO DE DEPENDENCIAS ADMINISTRATIVAS</v>
      </c>
      <c r="G222" s="85">
        <v>75000</v>
      </c>
      <c r="H222" s="85">
        <v>0</v>
      </c>
      <c r="I222" s="85">
        <v>75000</v>
      </c>
      <c r="J222" s="85">
        <v>5203</v>
      </c>
      <c r="K222" s="85">
        <v>5203</v>
      </c>
      <c r="L222" s="85">
        <v>0</v>
      </c>
      <c r="M222" s="110">
        <v>0</v>
      </c>
      <c r="N222" s="85">
        <v>0</v>
      </c>
    </row>
    <row r="223" spans="1:14" ht="13.8" x14ac:dyDescent="0.2">
      <c r="A223" s="37" t="s">
        <v>68</v>
      </c>
      <c r="B223" s="16" t="s">
        <v>68</v>
      </c>
      <c r="C223" s="16" t="s">
        <v>1518</v>
      </c>
      <c r="D223" s="16" t="s">
        <v>1519</v>
      </c>
      <c r="E223" s="16" t="s">
        <v>411</v>
      </c>
      <c r="F223" s="16" t="str">
        <f t="shared" si="4"/>
        <v>EQUIPAMIENTO DE LA DIRECCION GENERAL DE ATENCION AL USUARIO#</v>
      </c>
      <c r="G223" s="85">
        <v>15000</v>
      </c>
      <c r="H223" s="85">
        <v>0</v>
      </c>
      <c r="I223" s="85">
        <v>15000</v>
      </c>
      <c r="J223" s="85">
        <v>0</v>
      </c>
      <c r="K223" s="85">
        <v>0</v>
      </c>
      <c r="L223" s="85">
        <v>0</v>
      </c>
      <c r="M223" s="110">
        <v>0</v>
      </c>
      <c r="N223" s="85">
        <v>0</v>
      </c>
    </row>
    <row r="224" spans="1:14" ht="13.8" x14ac:dyDescent="0.2">
      <c r="A224" s="37" t="s">
        <v>68</v>
      </c>
      <c r="B224" s="16" t="s">
        <v>68</v>
      </c>
      <c r="C224" s="16" t="s">
        <v>1520</v>
      </c>
      <c r="D224" s="16" t="s">
        <v>1521</v>
      </c>
      <c r="E224" s="16" t="s">
        <v>411</v>
      </c>
      <c r="F224" s="16" t="str">
        <f t="shared" si="4"/>
        <v>ESTRATEGIAS DE SALUD DEL SISTEMA NACIONAL DE SALUD#</v>
      </c>
      <c r="G224" s="85">
        <v>383000</v>
      </c>
      <c r="H224" s="85">
        <v>0</v>
      </c>
      <c r="I224" s="85">
        <v>383000</v>
      </c>
      <c r="J224" s="85">
        <v>0</v>
      </c>
      <c r="K224" s="85">
        <v>0</v>
      </c>
      <c r="L224" s="85">
        <v>0</v>
      </c>
      <c r="M224" s="110">
        <v>0</v>
      </c>
      <c r="N224" s="85">
        <v>0</v>
      </c>
    </row>
    <row r="225" spans="1:14" ht="13.8" x14ac:dyDescent="0.2">
      <c r="A225" s="37" t="s">
        <v>68</v>
      </c>
      <c r="B225" s="16" t="s">
        <v>68</v>
      </c>
      <c r="C225" s="16" t="s">
        <v>1522</v>
      </c>
      <c r="D225" s="16" t="s">
        <v>1523</v>
      </c>
      <c r="E225" s="16" t="s">
        <v>411</v>
      </c>
      <c r="F225" s="16" t="str">
        <f t="shared" si="4"/>
        <v>GASTOS GESTIÓN CENTRALIZADA#</v>
      </c>
      <c r="G225" s="85">
        <v>54787.59</v>
      </c>
      <c r="H225" s="85">
        <v>-54787.59</v>
      </c>
      <c r="I225" s="85">
        <v>0</v>
      </c>
      <c r="J225" s="85">
        <v>0</v>
      </c>
      <c r="K225" s="85">
        <v>0</v>
      </c>
      <c r="L225" s="85">
        <v>0</v>
      </c>
      <c r="M225" s="110">
        <v>0</v>
      </c>
      <c r="N225" s="85">
        <v>0</v>
      </c>
    </row>
    <row r="226" spans="1:14" ht="13.8" x14ac:dyDescent="0.2">
      <c r="A226" s="37" t="s">
        <v>68</v>
      </c>
      <c r="B226" s="16" t="s">
        <v>68</v>
      </c>
      <c r="C226" s="16" t="s">
        <v>1524</v>
      </c>
      <c r="D226" s="16" t="s">
        <v>1525</v>
      </c>
      <c r="E226" s="16" t="s">
        <v>411</v>
      </c>
      <c r="F226" s="16" t="str">
        <f t="shared" si="4"/>
        <v>SALUD DIGITAL ATENCIÓN PRIMARIA#</v>
      </c>
      <c r="G226" s="85">
        <v>8495196.4600000009</v>
      </c>
      <c r="H226" s="85">
        <v>0</v>
      </c>
      <c r="I226" s="85">
        <v>8495196.4600000009</v>
      </c>
      <c r="J226" s="85">
        <v>0</v>
      </c>
      <c r="K226" s="85">
        <v>0</v>
      </c>
      <c r="L226" s="85">
        <v>0</v>
      </c>
      <c r="M226" s="110">
        <v>0</v>
      </c>
      <c r="N226" s="85">
        <v>0</v>
      </c>
    </row>
    <row r="227" spans="1:14" ht="13.8" x14ac:dyDescent="0.2">
      <c r="A227" s="37" t="s">
        <v>68</v>
      </c>
      <c r="B227" s="16" t="s">
        <v>68</v>
      </c>
      <c r="C227" s="27" t="s">
        <v>125</v>
      </c>
      <c r="D227" s="27" t="s">
        <v>68</v>
      </c>
      <c r="E227" s="27" t="s">
        <v>68</v>
      </c>
      <c r="F227" s="27" t="str">
        <f t="shared" si="4"/>
        <v/>
      </c>
      <c r="G227" s="90">
        <v>10817469.18</v>
      </c>
      <c r="H227" s="90">
        <v>-54787.59</v>
      </c>
      <c r="I227" s="90">
        <v>10762681.59</v>
      </c>
      <c r="J227" s="90">
        <v>839133.96</v>
      </c>
      <c r="K227" s="90">
        <v>386845.06</v>
      </c>
      <c r="L227" s="90">
        <v>123915.3</v>
      </c>
      <c r="M227" s="111">
        <v>1.1513422464819001</v>
      </c>
      <c r="N227" s="90">
        <v>123915.3</v>
      </c>
    </row>
    <row r="228" spans="1:14" ht="13.8" x14ac:dyDescent="0.2">
      <c r="A228" s="37" t="s">
        <v>435</v>
      </c>
      <c r="B228" s="16" t="s">
        <v>436</v>
      </c>
      <c r="C228" s="16" t="s">
        <v>1526</v>
      </c>
      <c r="D228" s="16" t="s">
        <v>1527</v>
      </c>
      <c r="E228" s="16" t="s">
        <v>1528</v>
      </c>
      <c r="F228" s="16" t="str">
        <f t="shared" si="4"/>
        <v>OTRAS ACTUACIONES EN INFRAESTRUCTURAS DE EDUCACIÓN INFANTILY PRIMARIA DE LA PROVINCIA DE HUESCA</v>
      </c>
      <c r="G228" s="85">
        <v>800000</v>
      </c>
      <c r="H228" s="85">
        <v>-222923.08</v>
      </c>
      <c r="I228" s="85">
        <v>577076.92000000004</v>
      </c>
      <c r="J228" s="85">
        <v>77076.92</v>
      </c>
      <c r="K228" s="85">
        <v>77076.92</v>
      </c>
      <c r="L228" s="85">
        <v>77076.92</v>
      </c>
      <c r="M228" s="110">
        <v>13.356437821148701</v>
      </c>
      <c r="N228" s="85">
        <v>0</v>
      </c>
    </row>
    <row r="229" spans="1:14" ht="13.8" x14ac:dyDescent="0.2">
      <c r="A229" s="37" t="s">
        <v>68</v>
      </c>
      <c r="B229" s="16" t="s">
        <v>68</v>
      </c>
      <c r="C229" s="16" t="s">
        <v>1529</v>
      </c>
      <c r="D229" s="16" t="s">
        <v>1530</v>
      </c>
      <c r="E229" s="16" t="s">
        <v>1531</v>
      </c>
      <c r="F229" s="16" t="str">
        <f t="shared" si="4"/>
        <v>OTRAS INVERSIONES EN INFRAESTRUCTURAS DE EDUCACIÓN SECUNDARIA EN LA PROVINCIA DE HUESCA</v>
      </c>
      <c r="G229" s="85">
        <v>0</v>
      </c>
      <c r="H229" s="85">
        <v>4840</v>
      </c>
      <c r="I229" s="85">
        <v>4840</v>
      </c>
      <c r="J229" s="85">
        <v>0</v>
      </c>
      <c r="K229" s="85">
        <v>0</v>
      </c>
      <c r="L229" s="85">
        <v>0</v>
      </c>
      <c r="M229" s="110">
        <v>0</v>
      </c>
      <c r="N229" s="85">
        <v>0</v>
      </c>
    </row>
    <row r="230" spans="1:14" ht="13.8" x14ac:dyDescent="0.2">
      <c r="A230" s="37" t="s">
        <v>68</v>
      </c>
      <c r="B230" s="16" t="s">
        <v>68</v>
      </c>
      <c r="C230" s="16" t="s">
        <v>1532</v>
      </c>
      <c r="D230" s="16" t="s">
        <v>1533</v>
      </c>
      <c r="E230" s="16" t="s">
        <v>1534</v>
      </c>
      <c r="F230" s="16" t="str">
        <f t="shared" si="4"/>
        <v>OTRAS INVERSIONES EN INFRAESTRUCTURAS DE EDUCACIÓN INFANTILY PRIMARIA EN LA PROVINCIA DE ZARAGOZA</v>
      </c>
      <c r="G230" s="85">
        <v>80989.14</v>
      </c>
      <c r="H230" s="85">
        <v>169010.86</v>
      </c>
      <c r="I230" s="85">
        <v>250000</v>
      </c>
      <c r="J230" s="85">
        <v>0</v>
      </c>
      <c r="K230" s="85">
        <v>0</v>
      </c>
      <c r="L230" s="85">
        <v>0</v>
      </c>
      <c r="M230" s="110">
        <v>0</v>
      </c>
      <c r="N230" s="85">
        <v>0</v>
      </c>
    </row>
    <row r="231" spans="1:14" ht="13.8" x14ac:dyDescent="0.2">
      <c r="A231" s="37" t="s">
        <v>68</v>
      </c>
      <c r="B231" s="16" t="s">
        <v>68</v>
      </c>
      <c r="C231" s="16" t="s">
        <v>1535</v>
      </c>
      <c r="D231" s="16" t="s">
        <v>1527</v>
      </c>
      <c r="E231" s="16" t="s">
        <v>1536</v>
      </c>
      <c r="F231" s="16" t="str">
        <f t="shared" si="4"/>
        <v>OTRAS ACTUACIONES EN INFRAESTRUCTURAS DE EDUCACIÓN INFANTILY PRIMARIA DE LA PROVINCIA DE TERUEL</v>
      </c>
      <c r="G231" s="85">
        <v>250000</v>
      </c>
      <c r="H231" s="85">
        <v>250000</v>
      </c>
      <c r="I231" s="85">
        <v>500000</v>
      </c>
      <c r="J231" s="85">
        <v>0</v>
      </c>
      <c r="K231" s="85">
        <v>0</v>
      </c>
      <c r="L231" s="85">
        <v>0</v>
      </c>
      <c r="M231" s="110">
        <v>0</v>
      </c>
      <c r="N231" s="85">
        <v>0</v>
      </c>
    </row>
    <row r="232" spans="1:14" ht="13.8" x14ac:dyDescent="0.2">
      <c r="A232" s="37" t="s">
        <v>68</v>
      </c>
      <c r="B232" s="16" t="s">
        <v>68</v>
      </c>
      <c r="C232" s="16" t="s">
        <v>1537</v>
      </c>
      <c r="D232" s="16" t="s">
        <v>1538</v>
      </c>
      <c r="E232" s="16" t="s">
        <v>1539</v>
      </c>
      <c r="F232" s="16" t="str">
        <f t="shared" si="4"/>
        <v>OTRAS ACTUACIONES DE SERVICIOS GENERALES DE GESTIÓN CENTRALIZADA</v>
      </c>
      <c r="G232" s="85">
        <v>2000000</v>
      </c>
      <c r="H232" s="85">
        <v>-821507.53</v>
      </c>
      <c r="I232" s="85">
        <v>1178492.47</v>
      </c>
      <c r="J232" s="85">
        <v>5886.65</v>
      </c>
      <c r="K232" s="85">
        <v>5886.65</v>
      </c>
      <c r="L232" s="85">
        <v>0</v>
      </c>
      <c r="M232" s="110">
        <v>0</v>
      </c>
      <c r="N232" s="85">
        <v>0</v>
      </c>
    </row>
    <row r="233" spans="1:14" ht="13.8" x14ac:dyDescent="0.2">
      <c r="A233" s="37" t="s">
        <v>68</v>
      </c>
      <c r="B233" s="16" t="s">
        <v>68</v>
      </c>
      <c r="C233" s="16" t="s">
        <v>1540</v>
      </c>
      <c r="D233" s="16" t="s">
        <v>1541</v>
      </c>
      <c r="E233" s="16" t="s">
        <v>1542</v>
      </c>
      <c r="F233" s="16" t="str">
        <f t="shared" si="4"/>
        <v>EQUIPAMIENTO DE CENTROS DE EDUCACIÓN INFANTIL Y PRIMARIA DELA PROVINCIA DE ZARAGOZA</v>
      </c>
      <c r="G233" s="85">
        <v>600000</v>
      </c>
      <c r="H233" s="85">
        <v>-18815.5</v>
      </c>
      <c r="I233" s="85">
        <v>581184.5</v>
      </c>
      <c r="J233" s="85">
        <v>0</v>
      </c>
      <c r="K233" s="85">
        <v>0</v>
      </c>
      <c r="L233" s="85">
        <v>0</v>
      </c>
      <c r="M233" s="110">
        <v>0</v>
      </c>
      <c r="N233" s="85">
        <v>0</v>
      </c>
    </row>
    <row r="234" spans="1:14" ht="13.8" x14ac:dyDescent="0.2">
      <c r="A234" s="37" t="s">
        <v>68</v>
      </c>
      <c r="B234" s="16" t="s">
        <v>68</v>
      </c>
      <c r="C234" s="16" t="s">
        <v>1543</v>
      </c>
      <c r="D234" s="16" t="s">
        <v>1544</v>
      </c>
      <c r="E234" s="16" t="s">
        <v>1545</v>
      </c>
      <c r="F234" s="16" t="str">
        <f t="shared" si="4"/>
        <v>EQUIPAMIENTO ADMINISTRATIVO PARA SERVICIOS CENTRALES Y SERVICIOS PROVINCIALES</v>
      </c>
      <c r="G234" s="85">
        <v>0</v>
      </c>
      <c r="H234" s="85">
        <v>18815.5</v>
      </c>
      <c r="I234" s="85">
        <v>18815.5</v>
      </c>
      <c r="J234" s="85">
        <v>15064.5</v>
      </c>
      <c r="K234" s="85">
        <v>15064.5</v>
      </c>
      <c r="L234" s="85">
        <v>0</v>
      </c>
      <c r="M234" s="110">
        <v>0</v>
      </c>
      <c r="N234" s="85">
        <v>0</v>
      </c>
    </row>
    <row r="235" spans="1:14" ht="13.8" x14ac:dyDescent="0.2">
      <c r="A235" s="37" t="s">
        <v>68</v>
      </c>
      <c r="B235" s="16" t="s">
        <v>68</v>
      </c>
      <c r="C235" s="16" t="s">
        <v>1546</v>
      </c>
      <c r="D235" s="16" t="s">
        <v>1547</v>
      </c>
      <c r="E235" s="16" t="s">
        <v>411</v>
      </c>
      <c r="F235" s="16" t="str">
        <f t="shared" si="4"/>
        <v>AMPLIACIÓN C.P. "RAMÓN Y CAJAL" DE LA LA JOYOSA (ZARAGOZA)#</v>
      </c>
      <c r="G235" s="85">
        <v>0</v>
      </c>
      <c r="H235" s="85">
        <v>220000</v>
      </c>
      <c r="I235" s="85">
        <v>220000</v>
      </c>
      <c r="J235" s="85">
        <v>0</v>
      </c>
      <c r="K235" s="85">
        <v>0</v>
      </c>
      <c r="L235" s="85">
        <v>0</v>
      </c>
      <c r="M235" s="110">
        <v>0</v>
      </c>
      <c r="N235" s="85">
        <v>0</v>
      </c>
    </row>
    <row r="236" spans="1:14" ht="13.8" x14ac:dyDescent="0.2">
      <c r="A236" s="37" t="s">
        <v>68</v>
      </c>
      <c r="B236" s="16" t="s">
        <v>68</v>
      </c>
      <c r="C236" s="16" t="s">
        <v>1548</v>
      </c>
      <c r="D236" s="16" t="s">
        <v>1278</v>
      </c>
      <c r="E236" s="16" t="s">
        <v>411</v>
      </c>
      <c r="F236" s="16" t="str">
        <f t="shared" si="4"/>
        <v>MOBILIARIO Y ENSERES#</v>
      </c>
      <c r="G236" s="85">
        <v>3834528</v>
      </c>
      <c r="H236" s="85">
        <v>0</v>
      </c>
      <c r="I236" s="85">
        <v>3834528</v>
      </c>
      <c r="J236" s="85">
        <v>2350569.2000000002</v>
      </c>
      <c r="K236" s="85">
        <v>1154012.3</v>
      </c>
      <c r="L236" s="85">
        <v>486581.95</v>
      </c>
      <c r="M236" s="110">
        <v>12.6894874675579</v>
      </c>
      <c r="N236" s="85">
        <v>486581.95</v>
      </c>
    </row>
    <row r="237" spans="1:14" ht="13.8" x14ac:dyDescent="0.2">
      <c r="A237" s="37" t="s">
        <v>68</v>
      </c>
      <c r="B237" s="16" t="s">
        <v>68</v>
      </c>
      <c r="C237" s="16" t="s">
        <v>1549</v>
      </c>
      <c r="D237" s="16" t="s">
        <v>1550</v>
      </c>
      <c r="E237" s="16" t="s">
        <v>1551</v>
      </c>
      <c r="F237" s="16" t="str">
        <f t="shared" si="4"/>
        <v>CONSTRUCVCION DE UN COLEGIO CEIP 9+18 EN BARRIO MIRALBUENO II</v>
      </c>
      <c r="G237" s="85">
        <v>0</v>
      </c>
      <c r="H237" s="85">
        <v>9861.08</v>
      </c>
      <c r="I237" s="85">
        <v>9861.08</v>
      </c>
      <c r="J237" s="85">
        <v>9861.08</v>
      </c>
      <c r="K237" s="85">
        <v>9861.08</v>
      </c>
      <c r="L237" s="85">
        <v>0</v>
      </c>
      <c r="M237" s="110">
        <v>0</v>
      </c>
      <c r="N237" s="85">
        <v>0</v>
      </c>
    </row>
    <row r="238" spans="1:14" ht="13.8" x14ac:dyDescent="0.2">
      <c r="A238" s="37" t="s">
        <v>68</v>
      </c>
      <c r="B238" s="16" t="s">
        <v>68</v>
      </c>
      <c r="C238" s="16" t="s">
        <v>1552</v>
      </c>
      <c r="D238" s="16" t="s">
        <v>1553</v>
      </c>
      <c r="E238" s="16" t="s">
        <v>411</v>
      </c>
      <c r="F238" s="16" t="str">
        <f t="shared" si="4"/>
        <v>AMPLIACIÓN C.P. "GIL TARÍN" DE LA MUELA (ZARAGOZA)#</v>
      </c>
      <c r="G238" s="85">
        <v>0</v>
      </c>
      <c r="H238" s="85">
        <v>39916.269999999997</v>
      </c>
      <c r="I238" s="85">
        <v>39916.269999999997</v>
      </c>
      <c r="J238" s="85">
        <v>39916.269999999997</v>
      </c>
      <c r="K238" s="85">
        <v>39916.269999999997</v>
      </c>
      <c r="L238" s="85">
        <v>0</v>
      </c>
      <c r="M238" s="110">
        <v>0</v>
      </c>
      <c r="N238" s="85">
        <v>0</v>
      </c>
    </row>
    <row r="239" spans="1:14" ht="13.8" x14ac:dyDescent="0.2">
      <c r="A239" s="37" t="s">
        <v>68</v>
      </c>
      <c r="B239" s="16" t="s">
        <v>68</v>
      </c>
      <c r="C239" s="16" t="s">
        <v>1554</v>
      </c>
      <c r="D239" s="16" t="s">
        <v>1555</v>
      </c>
      <c r="E239" s="16" t="s">
        <v>411</v>
      </c>
      <c r="F239" s="16" t="str">
        <f t="shared" si="4"/>
        <v>CEIP ZARAGOZA  SUR#</v>
      </c>
      <c r="G239" s="85">
        <v>0</v>
      </c>
      <c r="H239" s="85">
        <v>399770.22</v>
      </c>
      <c r="I239" s="85">
        <v>399770.22</v>
      </c>
      <c r="J239" s="85">
        <v>0</v>
      </c>
      <c r="K239" s="85">
        <v>0</v>
      </c>
      <c r="L239" s="85">
        <v>0</v>
      </c>
      <c r="M239" s="110">
        <v>0</v>
      </c>
      <c r="N239" s="85">
        <v>0</v>
      </c>
    </row>
    <row r="240" spans="1:14" ht="13.8" x14ac:dyDescent="0.2">
      <c r="A240" s="37" t="s">
        <v>68</v>
      </c>
      <c r="B240" s="16" t="s">
        <v>68</v>
      </c>
      <c r="C240" s="16" t="s">
        <v>1556</v>
      </c>
      <c r="D240" s="16" t="s">
        <v>1557</v>
      </c>
      <c r="E240" s="16" t="s">
        <v>411</v>
      </c>
      <c r="F240" s="16" t="str">
        <f t="shared" si="4"/>
        <v>CEE "ÁNGEL RIVIÉRE" ZARAGOZA#</v>
      </c>
      <c r="G240" s="85">
        <v>0</v>
      </c>
      <c r="H240" s="85">
        <v>226016.24</v>
      </c>
      <c r="I240" s="85">
        <v>226016.24</v>
      </c>
      <c r="J240" s="85">
        <v>12581.1</v>
      </c>
      <c r="K240" s="85">
        <v>12581.1</v>
      </c>
      <c r="L240" s="85">
        <v>0</v>
      </c>
      <c r="M240" s="110">
        <v>0</v>
      </c>
      <c r="N240" s="85">
        <v>0</v>
      </c>
    </row>
    <row r="241" spans="1:14" ht="13.8" x14ac:dyDescent="0.2">
      <c r="A241" s="37" t="s">
        <v>68</v>
      </c>
      <c r="B241" s="16" t="s">
        <v>68</v>
      </c>
      <c r="C241" s="16" t="s">
        <v>1558</v>
      </c>
      <c r="D241" s="16" t="s">
        <v>1559</v>
      </c>
      <c r="E241" s="16" t="s">
        <v>411</v>
      </c>
      <c r="F241" s="16" t="str">
        <f t="shared" si="4"/>
        <v>CEIP "SAN JUAN DE LA PEÑA" JACA (HUESCA)#</v>
      </c>
      <c r="G241" s="85">
        <v>0</v>
      </c>
      <c r="H241" s="85">
        <v>16625.14</v>
      </c>
      <c r="I241" s="85">
        <v>16625.14</v>
      </c>
      <c r="J241" s="85">
        <v>0</v>
      </c>
      <c r="K241" s="85">
        <v>0</v>
      </c>
      <c r="L241" s="85">
        <v>0</v>
      </c>
      <c r="M241" s="110">
        <v>0</v>
      </c>
      <c r="N241" s="85">
        <v>0</v>
      </c>
    </row>
    <row r="242" spans="1:14" ht="13.8" x14ac:dyDescent="0.2">
      <c r="A242" s="37" t="s">
        <v>68</v>
      </c>
      <c r="B242" s="16" t="s">
        <v>68</v>
      </c>
      <c r="C242" s="16" t="s">
        <v>1560</v>
      </c>
      <c r="D242" s="16" t="s">
        <v>1561</v>
      </c>
      <c r="E242" s="16" t="s">
        <v>411</v>
      </c>
      <c r="F242" s="16" t="str">
        <f t="shared" si="4"/>
        <v>I.E.S.VIRGEN DEL PILAR. ZARAGOZA#</v>
      </c>
      <c r="G242" s="85">
        <v>0</v>
      </c>
      <c r="H242" s="85">
        <v>25633.61</v>
      </c>
      <c r="I242" s="85">
        <v>25633.61</v>
      </c>
      <c r="J242" s="85">
        <v>25633.61</v>
      </c>
      <c r="K242" s="85">
        <v>25633.61</v>
      </c>
      <c r="L242" s="85">
        <v>13775.61</v>
      </c>
      <c r="M242" s="110">
        <v>53.740421267234701</v>
      </c>
      <c r="N242" s="85">
        <v>0</v>
      </c>
    </row>
    <row r="243" spans="1:14" ht="13.8" x14ac:dyDescent="0.2">
      <c r="A243" s="37" t="s">
        <v>68</v>
      </c>
      <c r="B243" s="16" t="s">
        <v>68</v>
      </c>
      <c r="C243" s="16" t="s">
        <v>1562</v>
      </c>
      <c r="D243" s="16" t="s">
        <v>1563</v>
      </c>
      <c r="E243" s="16" t="s">
        <v>411</v>
      </c>
      <c r="F243" s="16" t="str">
        <f t="shared" si="4"/>
        <v>HUESCA - IES SIERRA DE GUARA#</v>
      </c>
      <c r="G243" s="85">
        <v>0</v>
      </c>
      <c r="H243" s="85">
        <v>857537.9</v>
      </c>
      <c r="I243" s="85">
        <v>857537.9</v>
      </c>
      <c r="J243" s="85">
        <v>857537.9</v>
      </c>
      <c r="K243" s="85">
        <v>857537.9</v>
      </c>
      <c r="L243" s="85">
        <v>0</v>
      </c>
      <c r="M243" s="110">
        <v>0</v>
      </c>
      <c r="N243" s="85">
        <v>0</v>
      </c>
    </row>
    <row r="244" spans="1:14" ht="13.8" x14ac:dyDescent="0.2">
      <c r="A244" s="37" t="s">
        <v>68</v>
      </c>
      <c r="B244" s="16" t="s">
        <v>68</v>
      </c>
      <c r="C244" s="16" t="s">
        <v>1564</v>
      </c>
      <c r="D244" s="16" t="s">
        <v>1565</v>
      </c>
      <c r="E244" s="16" t="s">
        <v>411</v>
      </c>
      <c r="F244" s="16" t="str">
        <f t="shared" si="4"/>
        <v>CENTRO INTEGRADO PUBLICO PARQUE VENECIA#</v>
      </c>
      <c r="G244" s="85">
        <v>4012981.9</v>
      </c>
      <c r="H244" s="85">
        <v>0</v>
      </c>
      <c r="I244" s="85">
        <v>4012981.9</v>
      </c>
      <c r="J244" s="85">
        <v>3902519.32</v>
      </c>
      <c r="K244" s="85">
        <v>3902519.32</v>
      </c>
      <c r="L244" s="85">
        <v>99222.34</v>
      </c>
      <c r="M244" s="110">
        <v>2.47253395286931</v>
      </c>
      <c r="N244" s="85">
        <v>0</v>
      </c>
    </row>
    <row r="245" spans="1:14" ht="13.8" x14ac:dyDescent="0.2">
      <c r="A245" s="37" t="s">
        <v>68</v>
      </c>
      <c r="B245" s="16" t="s">
        <v>68</v>
      </c>
      <c r="C245" s="16" t="s">
        <v>1566</v>
      </c>
      <c r="D245" s="16" t="s">
        <v>1567</v>
      </c>
      <c r="E245" s="16" t="s">
        <v>411</v>
      </c>
      <c r="F245" s="16" t="str">
        <f t="shared" si="4"/>
        <v>CENTRO INTEGRADO PUBLICO ARCO SUR#</v>
      </c>
      <c r="G245" s="85">
        <v>5576935.6399999997</v>
      </c>
      <c r="H245" s="85">
        <v>0</v>
      </c>
      <c r="I245" s="85">
        <v>5576935.6399999997</v>
      </c>
      <c r="J245" s="85">
        <v>5335530.8099999996</v>
      </c>
      <c r="K245" s="85">
        <v>5326965.95</v>
      </c>
      <c r="L245" s="85">
        <v>223288.94</v>
      </c>
      <c r="M245" s="110">
        <v>4.0037926634563101</v>
      </c>
      <c r="N245" s="85">
        <v>223288.94</v>
      </c>
    </row>
    <row r="246" spans="1:14" ht="13.8" x14ac:dyDescent="0.2">
      <c r="A246" s="37" t="s">
        <v>68</v>
      </c>
      <c r="B246" s="16" t="s">
        <v>68</v>
      </c>
      <c r="C246" s="16" t="s">
        <v>1568</v>
      </c>
      <c r="D246" s="16" t="s">
        <v>1569</v>
      </c>
      <c r="E246" s="16" t="s">
        <v>411</v>
      </c>
      <c r="F246" s="16" t="str">
        <f t="shared" si="4"/>
        <v>CENTRO INTEGRADO PUBLICO VALDESPARTERA III#</v>
      </c>
      <c r="G246" s="85">
        <v>0</v>
      </c>
      <c r="H246" s="85">
        <v>12100</v>
      </c>
      <c r="I246" s="85">
        <v>12100</v>
      </c>
      <c r="J246" s="85">
        <v>0</v>
      </c>
      <c r="K246" s="85">
        <v>0</v>
      </c>
      <c r="L246" s="85">
        <v>0</v>
      </c>
      <c r="M246" s="110">
        <v>0</v>
      </c>
      <c r="N246" s="85">
        <v>0</v>
      </c>
    </row>
    <row r="247" spans="1:14" ht="13.8" x14ac:dyDescent="0.2">
      <c r="A247" s="37" t="s">
        <v>68</v>
      </c>
      <c r="B247" s="16" t="s">
        <v>68</v>
      </c>
      <c r="C247" s="16" t="s">
        <v>1570</v>
      </c>
      <c r="D247" s="16" t="s">
        <v>1571</v>
      </c>
      <c r="E247" s="16" t="s">
        <v>411</v>
      </c>
      <c r="F247" s="16" t="str">
        <f t="shared" si="4"/>
        <v>ZARAGOZA-CENTRO INTEGRADO PUBLICO VALDESPARTERA IV#</v>
      </c>
      <c r="G247" s="85">
        <v>4137407.54</v>
      </c>
      <c r="H247" s="85">
        <v>0</v>
      </c>
      <c r="I247" s="85">
        <v>4137407.54</v>
      </c>
      <c r="J247" s="85">
        <v>4137407.54</v>
      </c>
      <c r="K247" s="85">
        <v>4137407.54</v>
      </c>
      <c r="L247" s="85">
        <v>668738.81000000006</v>
      </c>
      <c r="M247" s="110">
        <v>16.163232737764101</v>
      </c>
      <c r="N247" s="85">
        <v>668738.81000000006</v>
      </c>
    </row>
    <row r="248" spans="1:14" ht="13.8" x14ac:dyDescent="0.2">
      <c r="A248" s="37" t="s">
        <v>68</v>
      </c>
      <c r="B248" s="16" t="s">
        <v>68</v>
      </c>
      <c r="C248" s="16" t="s">
        <v>1572</v>
      </c>
      <c r="D248" s="16" t="s">
        <v>1573</v>
      </c>
      <c r="E248" s="16" t="s">
        <v>411</v>
      </c>
      <c r="F248" s="16" t="str">
        <f t="shared" si="4"/>
        <v>AYERBE (HU) - CEIP RAMON Y CAJAL#</v>
      </c>
      <c r="G248" s="85">
        <v>0</v>
      </c>
      <c r="H248" s="85">
        <v>8639.98</v>
      </c>
      <c r="I248" s="85">
        <v>8639.98</v>
      </c>
      <c r="J248" s="85">
        <v>0</v>
      </c>
      <c r="K248" s="85">
        <v>0</v>
      </c>
      <c r="L248" s="85">
        <v>0</v>
      </c>
      <c r="M248" s="110">
        <v>0</v>
      </c>
      <c r="N248" s="85">
        <v>0</v>
      </c>
    </row>
    <row r="249" spans="1:14" ht="13.8" x14ac:dyDescent="0.2">
      <c r="A249" s="37" t="s">
        <v>68</v>
      </c>
      <c r="B249" s="16" t="s">
        <v>68</v>
      </c>
      <c r="C249" s="16" t="s">
        <v>1574</v>
      </c>
      <c r="D249" s="16" t="s">
        <v>1575</v>
      </c>
      <c r="E249" s="16" t="s">
        <v>411</v>
      </c>
      <c r="F249" s="16" t="str">
        <f t="shared" si="4"/>
        <v>ZARAGOZA-IES DE CUARTE DE HUERVA#</v>
      </c>
      <c r="G249" s="85">
        <v>2991188.01</v>
      </c>
      <c r="H249" s="85">
        <v>1633.5</v>
      </c>
      <c r="I249" s="85">
        <v>2992821.51</v>
      </c>
      <c r="J249" s="85">
        <v>2992821.51</v>
      </c>
      <c r="K249" s="85">
        <v>2992821.51</v>
      </c>
      <c r="L249" s="85">
        <v>197283.77</v>
      </c>
      <c r="M249" s="110">
        <v>6.5918989602557403</v>
      </c>
      <c r="N249" s="85">
        <v>197283.77</v>
      </c>
    </row>
    <row r="250" spans="1:14" ht="13.8" x14ac:dyDescent="0.2">
      <c r="A250" s="37" t="s">
        <v>68</v>
      </c>
      <c r="B250" s="16" t="s">
        <v>68</v>
      </c>
      <c r="C250" s="16" t="s">
        <v>1576</v>
      </c>
      <c r="D250" s="16" t="s">
        <v>1577</v>
      </c>
      <c r="E250" s="16" t="s">
        <v>1578</v>
      </c>
      <c r="F250" s="16" t="str">
        <f t="shared" si="4"/>
        <v>ADECUACIÓN GUARDERIAS Y E. INFANTILES TITULARIDAD GA A NORMATIVA VIGENTE</v>
      </c>
      <c r="G250" s="85">
        <v>0</v>
      </c>
      <c r="H250" s="85">
        <v>17303</v>
      </c>
      <c r="I250" s="85">
        <v>17303</v>
      </c>
      <c r="J250" s="85">
        <v>0</v>
      </c>
      <c r="K250" s="85">
        <v>0</v>
      </c>
      <c r="L250" s="85">
        <v>0</v>
      </c>
      <c r="M250" s="110">
        <v>0</v>
      </c>
      <c r="N250" s="85">
        <v>0</v>
      </c>
    </row>
    <row r="251" spans="1:14" ht="13.8" x14ac:dyDescent="0.2">
      <c r="A251" s="37" t="s">
        <v>68</v>
      </c>
      <c r="B251" s="16" t="s">
        <v>68</v>
      </c>
      <c r="C251" s="16" t="s">
        <v>1579</v>
      </c>
      <c r="D251" s="16" t="s">
        <v>1580</v>
      </c>
      <c r="E251" s="16" t="s">
        <v>411</v>
      </c>
      <c r="F251" s="16" t="str">
        <f t="shared" si="4"/>
        <v>MOBILIARIO  DE OFICINA#</v>
      </c>
      <c r="G251" s="85">
        <v>10000</v>
      </c>
      <c r="H251" s="85">
        <v>0</v>
      </c>
      <c r="I251" s="85">
        <v>10000</v>
      </c>
      <c r="J251" s="85">
        <v>0</v>
      </c>
      <c r="K251" s="85">
        <v>0</v>
      </c>
      <c r="L251" s="85">
        <v>0</v>
      </c>
      <c r="M251" s="110">
        <v>0</v>
      </c>
      <c r="N251" s="85">
        <v>0</v>
      </c>
    </row>
    <row r="252" spans="1:14" ht="13.8" x14ac:dyDescent="0.2">
      <c r="A252" s="37" t="s">
        <v>68</v>
      </c>
      <c r="B252" s="16" t="s">
        <v>68</v>
      </c>
      <c r="C252" s="16" t="s">
        <v>1581</v>
      </c>
      <c r="D252" s="16" t="s">
        <v>1582</v>
      </c>
      <c r="E252" s="16" t="s">
        <v>411</v>
      </c>
      <c r="F252" s="16" t="str">
        <f t="shared" si="4"/>
        <v>APLICACIÓN INFORMÁTICA Y OTRO INMOVILIZADO INMATERIAL#</v>
      </c>
      <c r="G252" s="85">
        <v>80000</v>
      </c>
      <c r="H252" s="85">
        <v>0</v>
      </c>
      <c r="I252" s="85">
        <v>80000</v>
      </c>
      <c r="J252" s="85">
        <v>0</v>
      </c>
      <c r="K252" s="85">
        <v>0</v>
      </c>
      <c r="L252" s="85">
        <v>0</v>
      </c>
      <c r="M252" s="110">
        <v>0</v>
      </c>
      <c r="N252" s="85">
        <v>0</v>
      </c>
    </row>
    <row r="253" spans="1:14" ht="13.8" x14ac:dyDescent="0.2">
      <c r="A253" s="37" t="s">
        <v>68</v>
      </c>
      <c r="B253" s="16" t="s">
        <v>68</v>
      </c>
      <c r="C253" s="16" t="s">
        <v>1583</v>
      </c>
      <c r="D253" s="16" t="s">
        <v>1584</v>
      </c>
      <c r="E253" s="16" t="s">
        <v>411</v>
      </c>
      <c r="F253" s="16" t="str">
        <f t="shared" si="4"/>
        <v>DESARROLLO APLICACIONES INFORMÁTICAS.#</v>
      </c>
      <c r="G253" s="85">
        <v>10000</v>
      </c>
      <c r="H253" s="85">
        <v>0</v>
      </c>
      <c r="I253" s="85">
        <v>10000</v>
      </c>
      <c r="J253" s="85">
        <v>0</v>
      </c>
      <c r="K253" s="85">
        <v>0</v>
      </c>
      <c r="L253" s="85">
        <v>0</v>
      </c>
      <c r="M253" s="110">
        <v>0</v>
      </c>
      <c r="N253" s="85">
        <v>0</v>
      </c>
    </row>
    <row r="254" spans="1:14" ht="13.8" x14ac:dyDescent="0.2">
      <c r="A254" s="37" t="s">
        <v>68</v>
      </c>
      <c r="B254" s="16" t="s">
        <v>68</v>
      </c>
      <c r="C254" s="16" t="s">
        <v>1585</v>
      </c>
      <c r="D254" s="16" t="s">
        <v>1586</v>
      </c>
      <c r="E254" s="16" t="s">
        <v>411</v>
      </c>
      <c r="F254" s="16" t="str">
        <f t="shared" si="4"/>
        <v>ZARAGOZA - CPI ANA MARIA NAVALES (ARCOSUR II)#</v>
      </c>
      <c r="G254" s="85">
        <v>2092425.88</v>
      </c>
      <c r="H254" s="85">
        <v>186644.48000000001</v>
      </c>
      <c r="I254" s="85">
        <v>2279070.36</v>
      </c>
      <c r="J254" s="85">
        <v>145924.94</v>
      </c>
      <c r="K254" s="85">
        <v>145924.94</v>
      </c>
      <c r="L254" s="85">
        <v>27107.63</v>
      </c>
      <c r="M254" s="110">
        <v>1.18941610911916</v>
      </c>
      <c r="N254" s="85">
        <v>1149.5</v>
      </c>
    </row>
    <row r="255" spans="1:14" ht="13.8" x14ac:dyDescent="0.2">
      <c r="A255" s="37" t="s">
        <v>68</v>
      </c>
      <c r="B255" s="16" t="s">
        <v>68</v>
      </c>
      <c r="C255" s="16" t="s">
        <v>1587</v>
      </c>
      <c r="D255" s="16" t="s">
        <v>1588</v>
      </c>
      <c r="E255" s="16" t="s">
        <v>411</v>
      </c>
      <c r="F255" s="16" t="str">
        <f t="shared" si="4"/>
        <v>MRR 19.1 DOTACIÓN DISPOSITIVOS MÓVILES#</v>
      </c>
      <c r="G255" s="85">
        <v>616915.68999999994</v>
      </c>
      <c r="H255" s="85">
        <v>0</v>
      </c>
      <c r="I255" s="85">
        <v>616915.68999999994</v>
      </c>
      <c r="J255" s="85">
        <v>0</v>
      </c>
      <c r="K255" s="85">
        <v>0</v>
      </c>
      <c r="L255" s="85">
        <v>0</v>
      </c>
      <c r="M255" s="110">
        <v>0</v>
      </c>
      <c r="N255" s="85">
        <v>0</v>
      </c>
    </row>
    <row r="256" spans="1:14" ht="13.8" x14ac:dyDescent="0.2">
      <c r="A256" s="37" t="s">
        <v>68</v>
      </c>
      <c r="B256" s="16" t="s">
        <v>68</v>
      </c>
      <c r="C256" s="16" t="s">
        <v>1589</v>
      </c>
      <c r="D256" s="16" t="s">
        <v>1590</v>
      </c>
      <c r="E256" s="16" t="s">
        <v>411</v>
      </c>
      <c r="F256" s="16" t="str">
        <f t="shared" si="4"/>
        <v>BUJARALOZ (ZGZ) - IES SABINA ALBAR#</v>
      </c>
      <c r="G256" s="85">
        <v>200000</v>
      </c>
      <c r="H256" s="85">
        <v>0</v>
      </c>
      <c r="I256" s="85">
        <v>200000</v>
      </c>
      <c r="J256" s="85">
        <v>0</v>
      </c>
      <c r="K256" s="85">
        <v>0</v>
      </c>
      <c r="L256" s="85">
        <v>0</v>
      </c>
      <c r="M256" s="110">
        <v>0</v>
      </c>
      <c r="N256" s="85">
        <v>0</v>
      </c>
    </row>
    <row r="257" spans="1:14" ht="13.8" x14ac:dyDescent="0.2">
      <c r="A257" s="37" t="s">
        <v>68</v>
      </c>
      <c r="B257" s="16" t="s">
        <v>68</v>
      </c>
      <c r="C257" s="16" t="s">
        <v>1591</v>
      </c>
      <c r="D257" s="16" t="s">
        <v>1592</v>
      </c>
      <c r="E257" s="16" t="s">
        <v>411</v>
      </c>
      <c r="F257" s="16" t="str">
        <f t="shared" si="4"/>
        <v>MRR 19.1 AULAS DIGITALES#</v>
      </c>
      <c r="G257" s="85">
        <v>20754005.640000001</v>
      </c>
      <c r="H257" s="85">
        <v>0</v>
      </c>
      <c r="I257" s="85">
        <v>20754005.640000001</v>
      </c>
      <c r="J257" s="85">
        <v>2921242.5</v>
      </c>
      <c r="K257" s="85">
        <v>0</v>
      </c>
      <c r="L257" s="85">
        <v>0</v>
      </c>
      <c r="M257" s="110">
        <v>0</v>
      </c>
      <c r="N257" s="85">
        <v>0</v>
      </c>
    </row>
    <row r="258" spans="1:14" ht="13.8" x14ac:dyDescent="0.2">
      <c r="A258" s="37" t="s">
        <v>68</v>
      </c>
      <c r="B258" s="16" t="s">
        <v>68</v>
      </c>
      <c r="C258" s="16" t="s">
        <v>1593</v>
      </c>
      <c r="D258" s="16" t="s">
        <v>1594</v>
      </c>
      <c r="E258" s="16" t="s">
        <v>411</v>
      </c>
      <c r="F258" s="16" t="str">
        <f t="shared" si="4"/>
        <v>MRR 19.1 CAPACITACION Y SOPORTES#</v>
      </c>
      <c r="G258" s="85">
        <v>552011</v>
      </c>
      <c r="H258" s="85">
        <v>0</v>
      </c>
      <c r="I258" s="85">
        <v>552011</v>
      </c>
      <c r="J258" s="85">
        <v>37923.61</v>
      </c>
      <c r="K258" s="85">
        <v>0</v>
      </c>
      <c r="L258" s="85">
        <v>0</v>
      </c>
      <c r="M258" s="110">
        <v>0</v>
      </c>
      <c r="N258" s="85">
        <v>0</v>
      </c>
    </row>
    <row r="259" spans="1:14" ht="13.8" x14ac:dyDescent="0.2">
      <c r="A259" s="37" t="s">
        <v>68</v>
      </c>
      <c r="B259" s="16" t="s">
        <v>68</v>
      </c>
      <c r="C259" s="16" t="s">
        <v>1595</v>
      </c>
      <c r="D259" s="16" t="s">
        <v>1596</v>
      </c>
      <c r="E259" s="16" t="s">
        <v>411</v>
      </c>
      <c r="F259" s="16" t="str">
        <f t="shared" si="4"/>
        <v>TIC´S PROGRAMA OPERATIVO 2021-2027#</v>
      </c>
      <c r="G259" s="85">
        <v>916666.67</v>
      </c>
      <c r="H259" s="85">
        <v>0</v>
      </c>
      <c r="I259" s="85">
        <v>916666.67</v>
      </c>
      <c r="J259" s="85">
        <v>180677.11</v>
      </c>
      <c r="K259" s="85">
        <v>180677.11</v>
      </c>
      <c r="L259" s="85">
        <v>15572.7</v>
      </c>
      <c r="M259" s="110">
        <v>1.6988399938223999</v>
      </c>
      <c r="N259" s="85">
        <v>0</v>
      </c>
    </row>
    <row r="260" spans="1:14" ht="13.8" x14ac:dyDescent="0.2">
      <c r="A260" s="37" t="s">
        <v>68</v>
      </c>
      <c r="B260" s="16" t="s">
        <v>68</v>
      </c>
      <c r="C260" s="16" t="s">
        <v>1597</v>
      </c>
      <c r="D260" s="16" t="s">
        <v>1596</v>
      </c>
      <c r="E260" s="16" t="s">
        <v>411</v>
      </c>
      <c r="F260" s="16" t="str">
        <f t="shared" si="4"/>
        <v>TIC´S PROGRAMA OPERATIVO 2021-2027#</v>
      </c>
      <c r="G260" s="85">
        <v>1833333.33</v>
      </c>
      <c r="H260" s="85">
        <v>0</v>
      </c>
      <c r="I260" s="85">
        <v>1833333.33</v>
      </c>
      <c r="J260" s="85">
        <v>0</v>
      </c>
      <c r="K260" s="85">
        <v>0</v>
      </c>
      <c r="L260" s="85">
        <v>0</v>
      </c>
      <c r="M260" s="110">
        <v>0</v>
      </c>
      <c r="N260" s="85">
        <v>0</v>
      </c>
    </row>
    <row r="261" spans="1:14" ht="13.8" x14ac:dyDescent="0.2">
      <c r="A261" s="37" t="s">
        <v>68</v>
      </c>
      <c r="B261" s="16" t="s">
        <v>68</v>
      </c>
      <c r="C261" s="16" t="s">
        <v>1598</v>
      </c>
      <c r="D261" s="16" t="s">
        <v>1599</v>
      </c>
      <c r="E261" s="16" t="s">
        <v>411</v>
      </c>
      <c r="F261" s="16" t="str">
        <f t="shared" si="4"/>
        <v>IES NUEVO EN MONZON (HUYESCA)#</v>
      </c>
      <c r="G261" s="85">
        <v>100000</v>
      </c>
      <c r="H261" s="85">
        <v>-100000</v>
      </c>
      <c r="I261" s="85">
        <v>0</v>
      </c>
      <c r="J261" s="85">
        <v>0</v>
      </c>
      <c r="K261" s="85">
        <v>0</v>
      </c>
      <c r="L261" s="85">
        <v>0</v>
      </c>
      <c r="M261" s="110">
        <v>0</v>
      </c>
      <c r="N261" s="85">
        <v>0</v>
      </c>
    </row>
    <row r="262" spans="1:14" ht="13.8" x14ac:dyDescent="0.2">
      <c r="A262" s="37" t="s">
        <v>68</v>
      </c>
      <c r="B262" s="16" t="s">
        <v>68</v>
      </c>
      <c r="C262" s="16" t="s">
        <v>1600</v>
      </c>
      <c r="D262" s="16" t="s">
        <v>411</v>
      </c>
      <c r="E262" s="16" t="s">
        <v>411</v>
      </c>
      <c r="F262" s="16" t="str">
        <f t="shared" si="4"/>
        <v>##</v>
      </c>
      <c r="G262" s="85">
        <v>2000000</v>
      </c>
      <c r="H262" s="85">
        <v>-1482090.81</v>
      </c>
      <c r="I262" s="85">
        <v>517909.19</v>
      </c>
      <c r="J262" s="85">
        <v>0</v>
      </c>
      <c r="K262" s="85">
        <v>0</v>
      </c>
      <c r="L262" s="85">
        <v>0</v>
      </c>
      <c r="M262" s="110">
        <v>0</v>
      </c>
      <c r="N262" s="85">
        <v>0</v>
      </c>
    </row>
    <row r="263" spans="1:14" ht="13.8" x14ac:dyDescent="0.2">
      <c r="A263" s="37" t="s">
        <v>68</v>
      </c>
      <c r="B263" s="16" t="s">
        <v>68</v>
      </c>
      <c r="C263" s="16" t="s">
        <v>1601</v>
      </c>
      <c r="D263" s="16" t="s">
        <v>1602</v>
      </c>
      <c r="E263" s="16" t="s">
        <v>411</v>
      </c>
      <c r="F263" s="16" t="str">
        <f t="shared" si="4"/>
        <v>EDICIFICIO COLEGIO DE OLBA (TE)#</v>
      </c>
      <c r="G263" s="85">
        <v>400000</v>
      </c>
      <c r="H263" s="85">
        <v>0</v>
      </c>
      <c r="I263" s="85">
        <v>400000</v>
      </c>
      <c r="J263" s="85">
        <v>0</v>
      </c>
      <c r="K263" s="85">
        <v>0</v>
      </c>
      <c r="L263" s="85">
        <v>0</v>
      </c>
      <c r="M263" s="110">
        <v>0</v>
      </c>
      <c r="N263" s="85">
        <v>0</v>
      </c>
    </row>
    <row r="264" spans="1:14" ht="13.8" x14ac:dyDescent="0.2">
      <c r="A264" s="37" t="s">
        <v>68</v>
      </c>
      <c r="B264" s="16" t="s">
        <v>68</v>
      </c>
      <c r="C264" s="16" t="s">
        <v>1603</v>
      </c>
      <c r="D264" s="16" t="s">
        <v>1604</v>
      </c>
      <c r="E264" s="16" t="s">
        <v>411</v>
      </c>
      <c r="F264" s="16" t="str">
        <f t="shared" si="4"/>
        <v>MONZON (HU) - IES MONZON II#</v>
      </c>
      <c r="G264" s="85">
        <v>0</v>
      </c>
      <c r="H264" s="85">
        <v>100000</v>
      </c>
      <c r="I264" s="85">
        <v>100000</v>
      </c>
      <c r="J264" s="85">
        <v>0</v>
      </c>
      <c r="K264" s="85">
        <v>0</v>
      </c>
      <c r="L264" s="85">
        <v>0</v>
      </c>
      <c r="M264" s="110">
        <v>0</v>
      </c>
      <c r="N264" s="85">
        <v>0</v>
      </c>
    </row>
    <row r="265" spans="1:14" ht="13.8" x14ac:dyDescent="0.2">
      <c r="A265" s="37" t="s">
        <v>68</v>
      </c>
      <c r="B265" s="16" t="s">
        <v>68</v>
      </c>
      <c r="C265" s="27" t="s">
        <v>125</v>
      </c>
      <c r="D265" s="27" t="s">
        <v>68</v>
      </c>
      <c r="E265" s="27" t="s">
        <v>68</v>
      </c>
      <c r="F265" s="27" t="str">
        <f t="shared" si="4"/>
        <v/>
      </c>
      <c r="G265" s="90">
        <v>53849388.439999998</v>
      </c>
      <c r="H265" s="90">
        <v>-80989.14</v>
      </c>
      <c r="I265" s="90">
        <v>53768399.299999997</v>
      </c>
      <c r="J265" s="90">
        <v>23048174.57</v>
      </c>
      <c r="K265" s="90">
        <v>18883886.699999999</v>
      </c>
      <c r="L265" s="90">
        <v>1808648.67</v>
      </c>
      <c r="M265" s="111">
        <v>3.3637762952708901</v>
      </c>
      <c r="N265" s="90">
        <v>1577042.97</v>
      </c>
    </row>
    <row r="266" spans="1:14" ht="13.8" x14ac:dyDescent="0.2">
      <c r="A266" s="37" t="s">
        <v>437</v>
      </c>
      <c r="B266" s="16" t="s">
        <v>438</v>
      </c>
      <c r="C266" s="16" t="s">
        <v>1605</v>
      </c>
      <c r="D266" s="16" t="s">
        <v>1606</v>
      </c>
      <c r="E266" s="16" t="s">
        <v>411</v>
      </c>
      <c r="F266" s="16" t="str">
        <f t="shared" si="4"/>
        <v>APLICACIONES GESTIÓN SERVICIOS A LAS FAMILIAS#</v>
      </c>
      <c r="G266" s="85">
        <v>40000</v>
      </c>
      <c r="H266" s="85">
        <v>0</v>
      </c>
      <c r="I266" s="85">
        <v>40000</v>
      </c>
      <c r="J266" s="85">
        <v>0</v>
      </c>
      <c r="K266" s="85">
        <v>0</v>
      </c>
      <c r="L266" s="85">
        <v>0</v>
      </c>
      <c r="M266" s="110">
        <v>0</v>
      </c>
      <c r="N266" s="85">
        <v>0</v>
      </c>
    </row>
    <row r="267" spans="1:14" ht="13.8" x14ac:dyDescent="0.2">
      <c r="A267" s="37" t="s">
        <v>68</v>
      </c>
      <c r="B267" s="16" t="s">
        <v>68</v>
      </c>
      <c r="C267" s="16" t="s">
        <v>1607</v>
      </c>
      <c r="D267" s="16" t="s">
        <v>1608</v>
      </c>
      <c r="E267" s="16" t="s">
        <v>411</v>
      </c>
      <c r="F267" s="16" t="str">
        <f t="shared" si="4"/>
        <v>NUEVA SEDE DEPARTAMENTO PLAZA EL PILAR (EDIFICIO ANTIGUO)#</v>
      </c>
      <c r="G267" s="85">
        <v>25865.67</v>
      </c>
      <c r="H267" s="85">
        <v>-25865.67</v>
      </c>
      <c r="I267" s="85">
        <v>0</v>
      </c>
      <c r="J267" s="85">
        <v>0</v>
      </c>
      <c r="K267" s="85">
        <v>0</v>
      </c>
      <c r="L267" s="85">
        <v>0</v>
      </c>
      <c r="M267" s="110">
        <v>0</v>
      </c>
      <c r="N267" s="85">
        <v>0</v>
      </c>
    </row>
    <row r="268" spans="1:14" ht="13.8" x14ac:dyDescent="0.2">
      <c r="A268" s="37" t="s">
        <v>68</v>
      </c>
      <c r="B268" s="16" t="s">
        <v>68</v>
      </c>
      <c r="C268" s="16" t="s">
        <v>1609</v>
      </c>
      <c r="D268" s="16" t="s">
        <v>1610</v>
      </c>
      <c r="E268" s="16" t="s">
        <v>411</v>
      </c>
      <c r="F268" s="16" t="str">
        <f t="shared" si="4"/>
        <v>PLAN FONDOS DE RECUPERACIÓN, TRANSFORMACIÓN Y RESILIENCIA#</v>
      </c>
      <c r="G268" s="85">
        <v>15751335.99</v>
      </c>
      <c r="H268" s="85">
        <v>0.08</v>
      </c>
      <c r="I268" s="85">
        <v>15751336.07</v>
      </c>
      <c r="J268" s="85">
        <v>5210246.55</v>
      </c>
      <c r="K268" s="85">
        <v>351154.63</v>
      </c>
      <c r="L268" s="85">
        <v>0</v>
      </c>
      <c r="M268" s="110">
        <v>0</v>
      </c>
      <c r="N268" s="85">
        <v>0</v>
      </c>
    </row>
    <row r="269" spans="1:14" ht="13.8" x14ac:dyDescent="0.2">
      <c r="A269" s="37" t="s">
        <v>68</v>
      </c>
      <c r="B269" s="16" t="s">
        <v>68</v>
      </c>
      <c r="C269" s="16" t="s">
        <v>1611</v>
      </c>
      <c r="D269" s="16" t="s">
        <v>1612</v>
      </c>
      <c r="E269" s="16" t="s">
        <v>1613</v>
      </c>
      <c r="F269" s="16" t="str">
        <f t="shared" si="4"/>
        <v>APLICACIONES INFORMATICAS DEPARTAMENTO CIUDADANIA Y DERECHOS SOCIALES</v>
      </c>
      <c r="G269" s="85">
        <v>62000</v>
      </c>
      <c r="H269" s="85">
        <v>0</v>
      </c>
      <c r="I269" s="85">
        <v>62000</v>
      </c>
      <c r="J269" s="85">
        <v>0</v>
      </c>
      <c r="K269" s="85">
        <v>0</v>
      </c>
      <c r="L269" s="85">
        <v>0</v>
      </c>
      <c r="M269" s="110">
        <v>0</v>
      </c>
      <c r="N269" s="85">
        <v>0</v>
      </c>
    </row>
    <row r="270" spans="1:14" ht="13.8" x14ac:dyDescent="0.2">
      <c r="A270" s="37" t="s">
        <v>68</v>
      </c>
      <c r="B270" s="16" t="s">
        <v>68</v>
      </c>
      <c r="C270" s="27" t="s">
        <v>125</v>
      </c>
      <c r="D270" s="27" t="s">
        <v>68</v>
      </c>
      <c r="E270" s="27" t="s">
        <v>68</v>
      </c>
      <c r="F270" s="27" t="str">
        <f t="shared" si="4"/>
        <v/>
      </c>
      <c r="G270" s="90">
        <v>15879201.66</v>
      </c>
      <c r="H270" s="90">
        <v>-25865.59</v>
      </c>
      <c r="I270" s="90">
        <v>15853336.07</v>
      </c>
      <c r="J270" s="90">
        <v>5210246.55</v>
      </c>
      <c r="K270" s="90">
        <v>351154.63</v>
      </c>
      <c r="L270" s="90">
        <v>0</v>
      </c>
      <c r="M270" s="111">
        <v>0</v>
      </c>
      <c r="N270" s="90">
        <v>0</v>
      </c>
    </row>
    <row r="271" spans="1:14" ht="13.8" x14ac:dyDescent="0.2">
      <c r="A271" s="37" t="s">
        <v>439</v>
      </c>
      <c r="B271" s="16" t="s">
        <v>440</v>
      </c>
      <c r="C271" s="16" t="s">
        <v>1614</v>
      </c>
      <c r="D271" s="16" t="s">
        <v>1615</v>
      </c>
      <c r="E271" s="16" t="s">
        <v>411</v>
      </c>
      <c r="F271" s="16" t="str">
        <f t="shared" si="4"/>
        <v>EQUIPOS PROCESOS INFORMACION#</v>
      </c>
      <c r="G271" s="85">
        <v>690000</v>
      </c>
      <c r="H271" s="85">
        <v>0</v>
      </c>
      <c r="I271" s="85">
        <v>690000</v>
      </c>
      <c r="J271" s="85">
        <v>207414.17</v>
      </c>
      <c r="K271" s="85">
        <v>207414.17</v>
      </c>
      <c r="L271" s="85">
        <v>0</v>
      </c>
      <c r="M271" s="110">
        <v>0</v>
      </c>
      <c r="N271" s="85">
        <v>0</v>
      </c>
    </row>
    <row r="272" spans="1:14" ht="13.8" x14ac:dyDescent="0.2">
      <c r="A272" s="37" t="s">
        <v>68</v>
      </c>
      <c r="B272" s="16" t="s">
        <v>68</v>
      </c>
      <c r="C272" s="16" t="s">
        <v>1616</v>
      </c>
      <c r="D272" s="16" t="s">
        <v>1617</v>
      </c>
      <c r="E272" s="16" t="s">
        <v>411</v>
      </c>
      <c r="F272" s="16" t="str">
        <f t="shared" si="4"/>
        <v>SISTEMA DE INFORMACION TERRITORIAL DE ARAGON#</v>
      </c>
      <c r="G272" s="85">
        <v>60000</v>
      </c>
      <c r="H272" s="85">
        <v>0</v>
      </c>
      <c r="I272" s="85">
        <v>60000</v>
      </c>
      <c r="J272" s="85">
        <v>239580</v>
      </c>
      <c r="K272" s="85">
        <v>194552.73</v>
      </c>
      <c r="L272" s="85">
        <v>0</v>
      </c>
      <c r="M272" s="110">
        <v>0</v>
      </c>
      <c r="N272" s="85">
        <v>0</v>
      </c>
    </row>
    <row r="273" spans="1:14" ht="13.8" x14ac:dyDescent="0.2">
      <c r="A273" s="37" t="s">
        <v>68</v>
      </c>
      <c r="B273" s="16" t="s">
        <v>68</v>
      </c>
      <c r="C273" s="16" t="s">
        <v>1618</v>
      </c>
      <c r="D273" s="16" t="s">
        <v>1619</v>
      </c>
      <c r="E273" s="16" t="s">
        <v>411</v>
      </c>
      <c r="F273" s="16" t="str">
        <f t="shared" ref="F273:F336" si="5">CONCATENATE(D273,E273)</f>
        <v>DIRECTRICES TERRITORIALES Y DESARROLLOS NORMATIVOS#</v>
      </c>
      <c r="G273" s="85">
        <v>650000</v>
      </c>
      <c r="H273" s="85">
        <v>0</v>
      </c>
      <c r="I273" s="85">
        <v>650000</v>
      </c>
      <c r="J273" s="85">
        <v>0</v>
      </c>
      <c r="K273" s="85">
        <v>0</v>
      </c>
      <c r="L273" s="85">
        <v>0</v>
      </c>
      <c r="M273" s="110">
        <v>0</v>
      </c>
      <c r="N273" s="85">
        <v>0</v>
      </c>
    </row>
    <row r="274" spans="1:14" ht="13.8" x14ac:dyDescent="0.2">
      <c r="A274" s="37" t="s">
        <v>68</v>
      </c>
      <c r="B274" s="16" t="s">
        <v>68</v>
      </c>
      <c r="C274" s="16" t="s">
        <v>1620</v>
      </c>
      <c r="D274" s="16" t="s">
        <v>1621</v>
      </c>
      <c r="E274" s="16" t="s">
        <v>411</v>
      </c>
      <c r="F274" s="16" t="str">
        <f t="shared" si="5"/>
        <v>CONVENIO CON EL INSTITUTO GEOGRÁFICO NACIONAL#</v>
      </c>
      <c r="G274" s="85">
        <v>350000</v>
      </c>
      <c r="H274" s="85">
        <v>0</v>
      </c>
      <c r="I274" s="85">
        <v>350000</v>
      </c>
      <c r="J274" s="85">
        <v>0</v>
      </c>
      <c r="K274" s="85">
        <v>0</v>
      </c>
      <c r="L274" s="85">
        <v>0</v>
      </c>
      <c r="M274" s="110">
        <v>0</v>
      </c>
      <c r="N274" s="85">
        <v>0</v>
      </c>
    </row>
    <row r="275" spans="1:14" ht="13.8" x14ac:dyDescent="0.2">
      <c r="A275" s="37" t="s">
        <v>68</v>
      </c>
      <c r="B275" s="16" t="s">
        <v>68</v>
      </c>
      <c r="C275" s="16" t="s">
        <v>1622</v>
      </c>
      <c r="D275" s="16" t="s">
        <v>1623</v>
      </c>
      <c r="E275" s="16" t="s">
        <v>411</v>
      </c>
      <c r="F275" s="16" t="str">
        <f t="shared" si="5"/>
        <v>INFORMES, ESTUDIOS Y TRABAJOS TECNICOS#</v>
      </c>
      <c r="G275" s="85">
        <v>1790000</v>
      </c>
      <c r="H275" s="85">
        <v>0</v>
      </c>
      <c r="I275" s="85">
        <v>1790000</v>
      </c>
      <c r="J275" s="85">
        <v>0</v>
      </c>
      <c r="K275" s="85">
        <v>0</v>
      </c>
      <c r="L275" s="85">
        <v>0</v>
      </c>
      <c r="M275" s="110">
        <v>0</v>
      </c>
      <c r="N275" s="85">
        <v>0</v>
      </c>
    </row>
    <row r="276" spans="1:14" ht="13.8" x14ac:dyDescent="0.2">
      <c r="A276" s="37" t="s">
        <v>68</v>
      </c>
      <c r="B276" s="16" t="s">
        <v>68</v>
      </c>
      <c r="C276" s="16" t="s">
        <v>1624</v>
      </c>
      <c r="D276" s="16" t="s">
        <v>1202</v>
      </c>
      <c r="E276" s="16" t="s">
        <v>411</v>
      </c>
      <c r="F276" s="16" t="str">
        <f t="shared" si="5"/>
        <v>APLICACIONES INFORMATICAS#</v>
      </c>
      <c r="G276" s="85">
        <v>732090.56</v>
      </c>
      <c r="H276" s="85">
        <v>0</v>
      </c>
      <c r="I276" s="85">
        <v>732090.56</v>
      </c>
      <c r="J276" s="85">
        <v>732090.56</v>
      </c>
      <c r="K276" s="85">
        <v>732090.56</v>
      </c>
      <c r="L276" s="85">
        <v>0</v>
      </c>
      <c r="M276" s="110">
        <v>0</v>
      </c>
      <c r="N276" s="85">
        <v>0</v>
      </c>
    </row>
    <row r="277" spans="1:14" ht="13.8" x14ac:dyDescent="0.2">
      <c r="A277" s="37" t="s">
        <v>68</v>
      </c>
      <c r="B277" s="16" t="s">
        <v>68</v>
      </c>
      <c r="C277" s="16" t="s">
        <v>1625</v>
      </c>
      <c r="D277" s="16" t="s">
        <v>1626</v>
      </c>
      <c r="E277" s="16" t="s">
        <v>411</v>
      </c>
      <c r="F277" s="16" t="str">
        <f t="shared" si="5"/>
        <v>ADQUISICION Y REPOSICION DE EQUIPAMIENTOS DE CENTROS#</v>
      </c>
      <c r="G277" s="85">
        <v>150000</v>
      </c>
      <c r="H277" s="85">
        <v>0</v>
      </c>
      <c r="I277" s="85">
        <v>150000</v>
      </c>
      <c r="J277" s="85">
        <v>18085.66</v>
      </c>
      <c r="K277" s="85">
        <v>18085.66</v>
      </c>
      <c r="L277" s="85">
        <v>0</v>
      </c>
      <c r="M277" s="110">
        <v>0</v>
      </c>
      <c r="N277" s="85">
        <v>0</v>
      </c>
    </row>
    <row r="278" spans="1:14" ht="13.8" x14ac:dyDescent="0.2">
      <c r="A278" s="37" t="s">
        <v>68</v>
      </c>
      <c r="B278" s="16" t="s">
        <v>68</v>
      </c>
      <c r="C278" s="16" t="s">
        <v>1627</v>
      </c>
      <c r="D278" s="16" t="s">
        <v>1628</v>
      </c>
      <c r="E278" s="16" t="s">
        <v>411</v>
      </c>
      <c r="F278" s="16" t="str">
        <f t="shared" si="5"/>
        <v>MODERNIZACION Y CONSOLIDACION DE LA INFRAESTRURA DE JUSTICIA#</v>
      </c>
      <c r="G278" s="85">
        <v>150000</v>
      </c>
      <c r="H278" s="85">
        <v>0</v>
      </c>
      <c r="I278" s="85">
        <v>150000</v>
      </c>
      <c r="J278" s="85">
        <v>3859.9</v>
      </c>
      <c r="K278" s="85">
        <v>3859.9</v>
      </c>
      <c r="L278" s="85">
        <v>3859.9</v>
      </c>
      <c r="M278" s="110">
        <v>2.5732666666666701</v>
      </c>
      <c r="N278" s="85">
        <v>0</v>
      </c>
    </row>
    <row r="279" spans="1:14" ht="13.8" x14ac:dyDescent="0.2">
      <c r="A279" s="37" t="s">
        <v>68</v>
      </c>
      <c r="B279" s="16" t="s">
        <v>68</v>
      </c>
      <c r="C279" s="16" t="s">
        <v>1629</v>
      </c>
      <c r="D279" s="16" t="s">
        <v>1630</v>
      </c>
      <c r="E279" s="16" t="s">
        <v>1631</v>
      </c>
      <c r="F279" s="16" t="str">
        <f t="shared" si="5"/>
        <v>CARTOGRAFIA ESCALA 1/5000 CON MODELO DATOS BASE TOPOGRAFICAARMONIZADA</v>
      </c>
      <c r="G279" s="85">
        <v>250000</v>
      </c>
      <c r="H279" s="85">
        <v>0</v>
      </c>
      <c r="I279" s="85">
        <v>250000</v>
      </c>
      <c r="J279" s="85">
        <v>0</v>
      </c>
      <c r="K279" s="85">
        <v>0</v>
      </c>
      <c r="L279" s="85">
        <v>0</v>
      </c>
      <c r="M279" s="110">
        <v>0</v>
      </c>
      <c r="N279" s="85">
        <v>0</v>
      </c>
    </row>
    <row r="280" spans="1:14" ht="13.8" x14ac:dyDescent="0.2">
      <c r="A280" s="37" t="s">
        <v>68</v>
      </c>
      <c r="B280" s="16" t="s">
        <v>68</v>
      </c>
      <c r="C280" s="16" t="s">
        <v>1632</v>
      </c>
      <c r="D280" s="16" t="s">
        <v>1633</v>
      </c>
      <c r="E280" s="16" t="s">
        <v>411</v>
      </c>
      <c r="F280" s="16" t="str">
        <f t="shared" si="5"/>
        <v>CARTOGRAFIA URBANA 1/1000  Y HOMOGENEIZACION 1/5000#</v>
      </c>
      <c r="G280" s="85">
        <v>250000</v>
      </c>
      <c r="H280" s="85">
        <v>0</v>
      </c>
      <c r="I280" s="85">
        <v>250000</v>
      </c>
      <c r="J280" s="85">
        <v>0</v>
      </c>
      <c r="K280" s="85">
        <v>0</v>
      </c>
      <c r="L280" s="85">
        <v>0</v>
      </c>
      <c r="M280" s="110">
        <v>0</v>
      </c>
      <c r="N280" s="85">
        <v>0</v>
      </c>
    </row>
    <row r="281" spans="1:14" ht="13.8" x14ac:dyDescent="0.2">
      <c r="A281" s="37" t="s">
        <v>68</v>
      </c>
      <c r="B281" s="16" t="s">
        <v>68</v>
      </c>
      <c r="C281" s="16" t="s">
        <v>1634</v>
      </c>
      <c r="D281" s="16" t="s">
        <v>1635</v>
      </c>
      <c r="E281" s="16" t="s">
        <v>411</v>
      </c>
      <c r="F281" s="16" t="str">
        <f t="shared" si="5"/>
        <v>ESTACIONES DE REFERENCIA GPS#</v>
      </c>
      <c r="G281" s="85">
        <v>250000</v>
      </c>
      <c r="H281" s="85">
        <v>0</v>
      </c>
      <c r="I281" s="85">
        <v>250000</v>
      </c>
      <c r="J281" s="85">
        <v>111690.32</v>
      </c>
      <c r="K281" s="85">
        <v>110715</v>
      </c>
      <c r="L281" s="85">
        <v>0</v>
      </c>
      <c r="M281" s="110">
        <v>0</v>
      </c>
      <c r="N281" s="85">
        <v>0</v>
      </c>
    </row>
    <row r="282" spans="1:14" ht="13.8" x14ac:dyDescent="0.2">
      <c r="A282" s="37" t="s">
        <v>68</v>
      </c>
      <c r="B282" s="16" t="s">
        <v>68</v>
      </c>
      <c r="C282" s="16" t="s">
        <v>1636</v>
      </c>
      <c r="D282" s="16" t="s">
        <v>1637</v>
      </c>
      <c r="E282" s="16" t="s">
        <v>411</v>
      </c>
      <c r="F282" s="16" t="str">
        <f t="shared" si="5"/>
        <v>ACTUACIONES EN EDIFICIOS#</v>
      </c>
      <c r="G282" s="85">
        <v>2992716.35</v>
      </c>
      <c r="H282" s="85">
        <v>0</v>
      </c>
      <c r="I282" s="85">
        <v>2992716.35</v>
      </c>
      <c r="J282" s="85">
        <v>237215.67</v>
      </c>
      <c r="K282" s="85">
        <v>237215.67</v>
      </c>
      <c r="L282" s="85">
        <v>0</v>
      </c>
      <c r="M282" s="110">
        <v>0</v>
      </c>
      <c r="N282" s="85">
        <v>0</v>
      </c>
    </row>
    <row r="283" spans="1:14" ht="13.8" x14ac:dyDescent="0.2">
      <c r="A283" s="37" t="s">
        <v>68</v>
      </c>
      <c r="B283" s="16" t="s">
        <v>68</v>
      </c>
      <c r="C283" s="16" t="s">
        <v>1638</v>
      </c>
      <c r="D283" s="16" t="s">
        <v>1639</v>
      </c>
      <c r="E283" s="16" t="s">
        <v>411</v>
      </c>
      <c r="F283" s="16" t="str">
        <f t="shared" si="5"/>
        <v>SERVICIO DE COORDINACION TERRITORIAL#</v>
      </c>
      <c r="G283" s="85">
        <v>120000</v>
      </c>
      <c r="H283" s="85">
        <v>0</v>
      </c>
      <c r="I283" s="85">
        <v>120000</v>
      </c>
      <c r="J283" s="85">
        <v>0</v>
      </c>
      <c r="K283" s="85">
        <v>0</v>
      </c>
      <c r="L283" s="85">
        <v>0</v>
      </c>
      <c r="M283" s="110">
        <v>0</v>
      </c>
      <c r="N283" s="85">
        <v>0</v>
      </c>
    </row>
    <row r="284" spans="1:14" ht="13.8" x14ac:dyDescent="0.2">
      <c r="A284" s="37" t="s">
        <v>68</v>
      </c>
      <c r="B284" s="16" t="s">
        <v>68</v>
      </c>
      <c r="C284" s="16" t="s">
        <v>1640</v>
      </c>
      <c r="D284" s="16" t="s">
        <v>1641</v>
      </c>
      <c r="E284" s="16" t="s">
        <v>411</v>
      </c>
      <c r="F284" s="16" t="str">
        <f t="shared" si="5"/>
        <v>PROGRAMA DE TELEDETECCIÓN#</v>
      </c>
      <c r="G284" s="85">
        <v>100000</v>
      </c>
      <c r="H284" s="85">
        <v>0</v>
      </c>
      <c r="I284" s="85">
        <v>100000</v>
      </c>
      <c r="J284" s="85">
        <v>0</v>
      </c>
      <c r="K284" s="85">
        <v>0</v>
      </c>
      <c r="L284" s="85">
        <v>0</v>
      </c>
      <c r="M284" s="110">
        <v>0</v>
      </c>
      <c r="N284" s="85">
        <v>0</v>
      </c>
    </row>
    <row r="285" spans="1:14" ht="13.8" x14ac:dyDescent="0.2">
      <c r="A285" s="37" t="s">
        <v>68</v>
      </c>
      <c r="B285" s="16" t="s">
        <v>68</v>
      </c>
      <c r="C285" s="16" t="s">
        <v>1642</v>
      </c>
      <c r="D285" s="16" t="s">
        <v>1643</v>
      </c>
      <c r="E285" s="16" t="s">
        <v>411</v>
      </c>
      <c r="F285" s="16" t="str">
        <f t="shared" si="5"/>
        <v>CARTOGRAFIA DERIVADA#</v>
      </c>
      <c r="G285" s="85">
        <v>1850000</v>
      </c>
      <c r="H285" s="85">
        <v>0</v>
      </c>
      <c r="I285" s="85">
        <v>1850000</v>
      </c>
      <c r="J285" s="85">
        <v>0</v>
      </c>
      <c r="K285" s="85">
        <v>0</v>
      </c>
      <c r="L285" s="85">
        <v>0</v>
      </c>
      <c r="M285" s="110">
        <v>0</v>
      </c>
      <c r="N285" s="85">
        <v>0</v>
      </c>
    </row>
    <row r="286" spans="1:14" ht="13.8" x14ac:dyDescent="0.2">
      <c r="A286" s="37" t="s">
        <v>68</v>
      </c>
      <c r="B286" s="16" t="s">
        <v>68</v>
      </c>
      <c r="C286" s="16" t="s">
        <v>1644</v>
      </c>
      <c r="D286" s="16" t="s">
        <v>1645</v>
      </c>
      <c r="E286" s="16" t="s">
        <v>411</v>
      </c>
      <c r="F286" s="16" t="str">
        <f t="shared" si="5"/>
        <v>REMODELACIONES DE LAS INSTALACIONES DE JUSTICIA EN TERUEL#</v>
      </c>
      <c r="G286" s="85">
        <v>1860638.76</v>
      </c>
      <c r="H286" s="85">
        <v>0</v>
      </c>
      <c r="I286" s="85">
        <v>1860638.76</v>
      </c>
      <c r="J286" s="85">
        <v>0</v>
      </c>
      <c r="K286" s="85">
        <v>0</v>
      </c>
      <c r="L286" s="85">
        <v>0</v>
      </c>
      <c r="M286" s="110">
        <v>0</v>
      </c>
      <c r="N286" s="85">
        <v>0</v>
      </c>
    </row>
    <row r="287" spans="1:14" ht="13.8" x14ac:dyDescent="0.2">
      <c r="A287" s="37" t="s">
        <v>68</v>
      </c>
      <c r="B287" s="16" t="s">
        <v>68</v>
      </c>
      <c r="C287" s="16" t="s">
        <v>1646</v>
      </c>
      <c r="D287" s="16" t="s">
        <v>1647</v>
      </c>
      <c r="E287" s="16" t="s">
        <v>411</v>
      </c>
      <c r="F287" s="16" t="str">
        <f t="shared" si="5"/>
        <v>PROYECTO POCTEFA#</v>
      </c>
      <c r="G287" s="85">
        <v>100000</v>
      </c>
      <c r="H287" s="85">
        <v>0</v>
      </c>
      <c r="I287" s="85">
        <v>100000</v>
      </c>
      <c r="J287" s="85">
        <v>0</v>
      </c>
      <c r="K287" s="85">
        <v>0</v>
      </c>
      <c r="L287" s="85">
        <v>0</v>
      </c>
      <c r="M287" s="110">
        <v>0</v>
      </c>
      <c r="N287" s="85">
        <v>0</v>
      </c>
    </row>
    <row r="288" spans="1:14" ht="13.8" x14ac:dyDescent="0.2">
      <c r="A288" s="37" t="s">
        <v>68</v>
      </c>
      <c r="B288" s="16" t="s">
        <v>68</v>
      </c>
      <c r="C288" s="16" t="s">
        <v>1648</v>
      </c>
      <c r="D288" s="16" t="s">
        <v>1649</v>
      </c>
      <c r="E288" s="16" t="s">
        <v>411</v>
      </c>
      <c r="F288" s="16" t="str">
        <f t="shared" si="5"/>
        <v>POCTEFA#</v>
      </c>
      <c r="G288" s="85">
        <v>210000</v>
      </c>
      <c r="H288" s="85">
        <v>0</v>
      </c>
      <c r="I288" s="85">
        <v>210000</v>
      </c>
      <c r="J288" s="85">
        <v>0</v>
      </c>
      <c r="K288" s="85">
        <v>0</v>
      </c>
      <c r="L288" s="85">
        <v>0</v>
      </c>
      <c r="M288" s="110">
        <v>0</v>
      </c>
      <c r="N288" s="85">
        <v>0</v>
      </c>
    </row>
    <row r="289" spans="1:14" ht="13.8" x14ac:dyDescent="0.2">
      <c r="A289" s="37" t="s">
        <v>68</v>
      </c>
      <c r="B289" s="16" t="s">
        <v>68</v>
      </c>
      <c r="C289" s="16" t="s">
        <v>1650</v>
      </c>
      <c r="D289" s="16" t="s">
        <v>1651</v>
      </c>
      <c r="E289" s="16" t="s">
        <v>411</v>
      </c>
      <c r="F289" s="16" t="str">
        <f t="shared" si="5"/>
        <v>FONDO DE COHESION TERRITORIAL#</v>
      </c>
      <c r="G289" s="85">
        <v>1660000</v>
      </c>
      <c r="H289" s="85">
        <v>0</v>
      </c>
      <c r="I289" s="85">
        <v>1660000</v>
      </c>
      <c r="J289" s="85">
        <v>0</v>
      </c>
      <c r="K289" s="85">
        <v>0</v>
      </c>
      <c r="L289" s="85">
        <v>0</v>
      </c>
      <c r="M289" s="110">
        <v>0</v>
      </c>
      <c r="N289" s="85">
        <v>0</v>
      </c>
    </row>
    <row r="290" spans="1:14" ht="13.8" x14ac:dyDescent="0.2">
      <c r="A290" s="37" t="s">
        <v>68</v>
      </c>
      <c r="B290" s="16" t="s">
        <v>68</v>
      </c>
      <c r="C290" s="16" t="s">
        <v>1652</v>
      </c>
      <c r="D290" s="16" t="s">
        <v>1653</v>
      </c>
      <c r="E290" s="16" t="s">
        <v>1654</v>
      </c>
      <c r="F290" s="16" t="str">
        <f t="shared" si="5"/>
        <v>EQUIPAMIENTO "PROYECTO 0". MECANISMO PARA LA RECUPERACIÓN YRESILIENCIA</v>
      </c>
      <c r="G290" s="85">
        <v>2303505.5299999998</v>
      </c>
      <c r="H290" s="85">
        <v>0</v>
      </c>
      <c r="I290" s="85">
        <v>2303505.5299999998</v>
      </c>
      <c r="J290" s="85">
        <v>1694810.88</v>
      </c>
      <c r="K290" s="85">
        <v>1694810.88</v>
      </c>
      <c r="L290" s="85">
        <v>0</v>
      </c>
      <c r="M290" s="110">
        <v>0</v>
      </c>
      <c r="N290" s="85">
        <v>0</v>
      </c>
    </row>
    <row r="291" spans="1:14" ht="13.8" x14ac:dyDescent="0.2">
      <c r="A291" s="37" t="s">
        <v>68</v>
      </c>
      <c r="B291" s="16" t="s">
        <v>68</v>
      </c>
      <c r="C291" s="16" t="s">
        <v>1655</v>
      </c>
      <c r="D291" s="16" t="s">
        <v>1656</v>
      </c>
      <c r="E291" s="16" t="s">
        <v>1657</v>
      </c>
      <c r="F291" s="16" t="str">
        <f t="shared" si="5"/>
        <v>APLICACIONES "PROYECTO 0". MECANISMO PARA LA RECUPERACIÓN YRESILENCIA</v>
      </c>
      <c r="G291" s="85">
        <v>0</v>
      </c>
      <c r="H291" s="85">
        <v>0</v>
      </c>
      <c r="I291" s="85">
        <v>0</v>
      </c>
      <c r="J291" s="85">
        <v>1840765.32</v>
      </c>
      <c r="K291" s="85">
        <v>1839486.56</v>
      </c>
      <c r="L291" s="85">
        <v>0</v>
      </c>
      <c r="M291" s="110">
        <v>0</v>
      </c>
      <c r="N291" s="85">
        <v>0</v>
      </c>
    </row>
    <row r="292" spans="1:14" ht="13.8" x14ac:dyDescent="0.2">
      <c r="A292" s="37" t="s">
        <v>68</v>
      </c>
      <c r="B292" s="16" t="s">
        <v>68</v>
      </c>
      <c r="C292" s="16" t="s">
        <v>1658</v>
      </c>
      <c r="D292" s="16" t="s">
        <v>1659</v>
      </c>
      <c r="E292" s="16" t="s">
        <v>1660</v>
      </c>
      <c r="F292" s="16" t="str">
        <f t="shared" si="5"/>
        <v>OBRAS DE REFORMA DEL PALACIO DE LOS LUNA DE ZARAGOZA. SEDE DEL TSJA Y FS</v>
      </c>
      <c r="G292" s="85">
        <v>424062</v>
      </c>
      <c r="H292" s="85">
        <v>0</v>
      </c>
      <c r="I292" s="85">
        <v>424062</v>
      </c>
      <c r="J292" s="85">
        <v>2020219.59</v>
      </c>
      <c r="K292" s="85">
        <v>1986967.15</v>
      </c>
      <c r="L292" s="85">
        <v>0</v>
      </c>
      <c r="M292" s="110">
        <v>0</v>
      </c>
      <c r="N292" s="85">
        <v>0</v>
      </c>
    </row>
    <row r="293" spans="1:14" ht="13.8" x14ac:dyDescent="0.2">
      <c r="A293" s="37" t="s">
        <v>68</v>
      </c>
      <c r="B293" s="16" t="s">
        <v>68</v>
      </c>
      <c r="C293" s="16" t="s">
        <v>1661</v>
      </c>
      <c r="D293" s="16" t="s">
        <v>1662</v>
      </c>
      <c r="E293" s="16" t="s">
        <v>411</v>
      </c>
      <c r="F293" s="16" t="str">
        <f t="shared" si="5"/>
        <v>CAP. VI SGT#</v>
      </c>
      <c r="G293" s="85">
        <v>127420.49</v>
      </c>
      <c r="H293" s="85">
        <v>-115920.49</v>
      </c>
      <c r="I293" s="85">
        <v>11500</v>
      </c>
      <c r="J293" s="85">
        <v>0</v>
      </c>
      <c r="K293" s="85">
        <v>0</v>
      </c>
      <c r="L293" s="85">
        <v>0</v>
      </c>
      <c r="M293" s="110">
        <v>0</v>
      </c>
      <c r="N293" s="85">
        <v>0</v>
      </c>
    </row>
    <row r="294" spans="1:14" ht="13.8" x14ac:dyDescent="0.2">
      <c r="A294" s="37" t="s">
        <v>68</v>
      </c>
      <c r="B294" s="16" t="s">
        <v>68</v>
      </c>
      <c r="C294" s="16" t="s">
        <v>1663</v>
      </c>
      <c r="D294" s="16" t="s">
        <v>1664</v>
      </c>
      <c r="E294" s="16" t="s">
        <v>411</v>
      </c>
      <c r="F294" s="16" t="str">
        <f t="shared" si="5"/>
        <v>VEHÍCULO DEPARTAMENTO#</v>
      </c>
      <c r="G294" s="85">
        <v>60000</v>
      </c>
      <c r="H294" s="85">
        <v>0</v>
      </c>
      <c r="I294" s="85">
        <v>60000</v>
      </c>
      <c r="J294" s="85">
        <v>0</v>
      </c>
      <c r="K294" s="85">
        <v>0</v>
      </c>
      <c r="L294" s="85">
        <v>0</v>
      </c>
      <c r="M294" s="110">
        <v>0</v>
      </c>
      <c r="N294" s="85">
        <v>0</v>
      </c>
    </row>
    <row r="295" spans="1:14" ht="13.8" x14ac:dyDescent="0.2">
      <c r="A295" s="37" t="s">
        <v>68</v>
      </c>
      <c r="B295" s="16" t="s">
        <v>68</v>
      </c>
      <c r="C295" s="27" t="s">
        <v>125</v>
      </c>
      <c r="D295" s="27" t="s">
        <v>68</v>
      </c>
      <c r="E295" s="27" t="s">
        <v>68</v>
      </c>
      <c r="F295" s="27" t="str">
        <f t="shared" si="5"/>
        <v/>
      </c>
      <c r="G295" s="90">
        <v>17130433.690000001</v>
      </c>
      <c r="H295" s="90">
        <v>-115920.49</v>
      </c>
      <c r="I295" s="90">
        <v>17014513.199999999</v>
      </c>
      <c r="J295" s="90">
        <v>7105732.0700000003</v>
      </c>
      <c r="K295" s="90">
        <v>7025198.2800000003</v>
      </c>
      <c r="L295" s="90">
        <v>3859.9</v>
      </c>
      <c r="M295" s="111">
        <v>2.268592674165E-2</v>
      </c>
      <c r="N295" s="90">
        <v>0</v>
      </c>
    </row>
    <row r="296" spans="1:14" ht="13.8" x14ac:dyDescent="0.2">
      <c r="A296" s="37" t="s">
        <v>441</v>
      </c>
      <c r="B296" s="16" t="s">
        <v>442</v>
      </c>
      <c r="C296" s="16" t="s">
        <v>1665</v>
      </c>
      <c r="D296" s="16" t="s">
        <v>1666</v>
      </c>
      <c r="E296" s="16" t="s">
        <v>1667</v>
      </c>
      <c r="F296" s="16" t="str">
        <f t="shared" si="5"/>
        <v>PRESTACION SERVIOS AEREOS EXTINCION INCENDIOS FORESTALES CAMPAÑAS 2012-2015</v>
      </c>
      <c r="G296" s="85">
        <v>4468284.28</v>
      </c>
      <c r="H296" s="85">
        <v>0</v>
      </c>
      <c r="I296" s="85">
        <v>4468284.28</v>
      </c>
      <c r="J296" s="85">
        <v>4158172.54</v>
      </c>
      <c r="K296" s="85">
        <v>4158172.54</v>
      </c>
      <c r="L296" s="85">
        <v>52258.559999999998</v>
      </c>
      <c r="M296" s="110">
        <v>1.1695442081406699</v>
      </c>
      <c r="N296" s="85">
        <v>52258.559999999998</v>
      </c>
    </row>
    <row r="297" spans="1:14" ht="13.8" x14ac:dyDescent="0.2">
      <c r="A297" s="37" t="s">
        <v>68</v>
      </c>
      <c r="B297" s="16" t="s">
        <v>68</v>
      </c>
      <c r="C297" s="16" t="s">
        <v>1369</v>
      </c>
      <c r="D297" s="16" t="s">
        <v>1370</v>
      </c>
      <c r="E297" s="16" t="s">
        <v>411</v>
      </c>
      <c r="F297" s="16" t="str">
        <f t="shared" si="5"/>
        <v>CONTRATO INFORMA DE CONTROL Y GRABACION DE DATOS#</v>
      </c>
      <c r="G297" s="85">
        <v>250000</v>
      </c>
      <c r="H297" s="85">
        <v>0</v>
      </c>
      <c r="I297" s="85">
        <v>250000</v>
      </c>
      <c r="J297" s="85">
        <v>116082</v>
      </c>
      <c r="K297" s="85">
        <v>116082</v>
      </c>
      <c r="L297" s="85">
        <v>0</v>
      </c>
      <c r="M297" s="110">
        <v>0</v>
      </c>
      <c r="N297" s="85">
        <v>0</v>
      </c>
    </row>
    <row r="298" spans="1:14" ht="13.8" x14ac:dyDescent="0.2">
      <c r="A298" s="37" t="s">
        <v>68</v>
      </c>
      <c r="B298" s="16" t="s">
        <v>68</v>
      </c>
      <c r="C298" s="16" t="s">
        <v>1668</v>
      </c>
      <c r="D298" s="16" t="s">
        <v>1669</v>
      </c>
      <c r="E298" s="16" t="s">
        <v>1670</v>
      </c>
      <c r="F298" s="16" t="str">
        <f t="shared" si="5"/>
        <v>REC PATRIMONIAL EN TERRITORIO FINES TURISTIC.ILUMINACIONES Y SEÑALIZACIONES TURÍSTICAS</v>
      </c>
      <c r="G298" s="85">
        <v>250000</v>
      </c>
      <c r="H298" s="85">
        <v>0</v>
      </c>
      <c r="I298" s="85">
        <v>250000</v>
      </c>
      <c r="J298" s="85">
        <v>0</v>
      </c>
      <c r="K298" s="85">
        <v>0</v>
      </c>
      <c r="L298" s="85">
        <v>0</v>
      </c>
      <c r="M298" s="110">
        <v>0</v>
      </c>
      <c r="N298" s="85">
        <v>0</v>
      </c>
    </row>
    <row r="299" spans="1:14" ht="13.8" x14ac:dyDescent="0.2">
      <c r="A299" s="37" t="s">
        <v>68</v>
      </c>
      <c r="B299" s="16" t="s">
        <v>68</v>
      </c>
      <c r="C299" s="16" t="s">
        <v>1671</v>
      </c>
      <c r="D299" s="16" t="s">
        <v>1672</v>
      </c>
      <c r="E299" s="16" t="s">
        <v>411</v>
      </c>
      <c r="F299" s="16" t="str">
        <f t="shared" si="5"/>
        <v>STANDS FERIAS TURISMO#</v>
      </c>
      <c r="G299" s="85">
        <v>20000</v>
      </c>
      <c r="H299" s="85">
        <v>0</v>
      </c>
      <c r="I299" s="85">
        <v>20000</v>
      </c>
      <c r="J299" s="85">
        <v>0</v>
      </c>
      <c r="K299" s="85">
        <v>0</v>
      </c>
      <c r="L299" s="85">
        <v>0</v>
      </c>
      <c r="M299" s="110">
        <v>0</v>
      </c>
      <c r="N299" s="85">
        <v>0</v>
      </c>
    </row>
    <row r="300" spans="1:14" ht="13.8" x14ac:dyDescent="0.2">
      <c r="A300" s="37" t="s">
        <v>68</v>
      </c>
      <c r="B300" s="16" t="s">
        <v>68</v>
      </c>
      <c r="C300" s="16" t="s">
        <v>1673</v>
      </c>
      <c r="D300" s="16" t="s">
        <v>1674</v>
      </c>
      <c r="E300" s="16" t="s">
        <v>411</v>
      </c>
      <c r="F300" s="16" t="str">
        <f t="shared" si="5"/>
        <v>CAMPAÑAS DE PUBLICIDAD TURISTICA#</v>
      </c>
      <c r="G300" s="85">
        <v>100000</v>
      </c>
      <c r="H300" s="85">
        <v>0</v>
      </c>
      <c r="I300" s="85">
        <v>100000</v>
      </c>
      <c r="J300" s="85">
        <v>0</v>
      </c>
      <c r="K300" s="85">
        <v>0</v>
      </c>
      <c r="L300" s="85">
        <v>0</v>
      </c>
      <c r="M300" s="110">
        <v>0</v>
      </c>
      <c r="N300" s="85">
        <v>0</v>
      </c>
    </row>
    <row r="301" spans="1:14" ht="13.8" x14ac:dyDescent="0.2">
      <c r="A301" s="37" t="s">
        <v>68</v>
      </c>
      <c r="B301" s="16" t="s">
        <v>68</v>
      </c>
      <c r="C301" s="16" t="s">
        <v>1675</v>
      </c>
      <c r="D301" s="16" t="s">
        <v>1676</v>
      </c>
      <c r="E301" s="16" t="s">
        <v>411</v>
      </c>
      <c r="F301" s="16" t="str">
        <f t="shared" si="5"/>
        <v>ELABORACION MATERIAL DE PROMOCION TURISTICA#</v>
      </c>
      <c r="G301" s="85">
        <v>179857.14</v>
      </c>
      <c r="H301" s="85">
        <v>0</v>
      </c>
      <c r="I301" s="85">
        <v>179857.14</v>
      </c>
      <c r="J301" s="85">
        <v>6801.75</v>
      </c>
      <c r="K301" s="85">
        <v>6801.75</v>
      </c>
      <c r="L301" s="85">
        <v>6801.75</v>
      </c>
      <c r="M301" s="110">
        <v>3.78175145006754</v>
      </c>
      <c r="N301" s="85">
        <v>0</v>
      </c>
    </row>
    <row r="302" spans="1:14" ht="13.8" x14ac:dyDescent="0.2">
      <c r="A302" s="37" t="s">
        <v>68</v>
      </c>
      <c r="B302" s="16" t="s">
        <v>68</v>
      </c>
      <c r="C302" s="16" t="s">
        <v>1677</v>
      </c>
      <c r="D302" s="16" t="s">
        <v>1678</v>
      </c>
      <c r="E302" s="16" t="s">
        <v>411</v>
      </c>
      <c r="F302" s="16" t="str">
        <f t="shared" si="5"/>
        <v>AULA MEDIO AMBIENTE URBANO#</v>
      </c>
      <c r="G302" s="85">
        <v>5000</v>
      </c>
      <c r="H302" s="85">
        <v>0</v>
      </c>
      <c r="I302" s="85">
        <v>5000</v>
      </c>
      <c r="J302" s="85">
        <v>0</v>
      </c>
      <c r="K302" s="85">
        <v>0</v>
      </c>
      <c r="L302" s="85">
        <v>0</v>
      </c>
      <c r="M302" s="110">
        <v>0</v>
      </c>
      <c r="N302" s="85">
        <v>0</v>
      </c>
    </row>
    <row r="303" spans="1:14" ht="13.8" x14ac:dyDescent="0.2">
      <c r="A303" s="37" t="s">
        <v>68</v>
      </c>
      <c r="B303" s="16" t="s">
        <v>68</v>
      </c>
      <c r="C303" s="16" t="s">
        <v>1679</v>
      </c>
      <c r="D303" s="16" t="s">
        <v>1680</v>
      </c>
      <c r="E303" s="16" t="s">
        <v>1681</v>
      </c>
      <c r="F303" s="16" t="str">
        <f t="shared" si="5"/>
        <v>ESTUDIOS, PROYECTOS E INFORMES TÉCNICOS RELACIONADOS CON ELSECTOR TURISMO</v>
      </c>
      <c r="G303" s="85">
        <v>137102.16</v>
      </c>
      <c r="H303" s="85">
        <v>0</v>
      </c>
      <c r="I303" s="85">
        <v>137102.16</v>
      </c>
      <c r="J303" s="85">
        <v>102244.6</v>
      </c>
      <c r="K303" s="85">
        <v>102244.6</v>
      </c>
      <c r="L303" s="85">
        <v>0</v>
      </c>
      <c r="M303" s="110">
        <v>0</v>
      </c>
      <c r="N303" s="85">
        <v>0</v>
      </c>
    </row>
    <row r="304" spans="1:14" ht="13.8" x14ac:dyDescent="0.2">
      <c r="A304" s="37" t="s">
        <v>68</v>
      </c>
      <c r="B304" s="16" t="s">
        <v>68</v>
      </c>
      <c r="C304" s="16" t="s">
        <v>1682</v>
      </c>
      <c r="D304" s="16" t="s">
        <v>1683</v>
      </c>
      <c r="E304" s="16" t="s">
        <v>1684</v>
      </c>
      <c r="F304" s="16" t="str">
        <f t="shared" si="5"/>
        <v>RED DE EVALUACIÓN FITOSANITARIA EN LAS MASAS FORESTALES DE ARAGON</v>
      </c>
      <c r="G304" s="85">
        <v>121517.78</v>
      </c>
      <c r="H304" s="85">
        <v>0</v>
      </c>
      <c r="I304" s="85">
        <v>121517.78</v>
      </c>
      <c r="J304" s="85">
        <v>121517.77</v>
      </c>
      <c r="K304" s="85">
        <v>121517.77</v>
      </c>
      <c r="L304" s="85">
        <v>0</v>
      </c>
      <c r="M304" s="110">
        <v>0</v>
      </c>
      <c r="N304" s="85">
        <v>0</v>
      </c>
    </row>
    <row r="305" spans="1:14" ht="13.8" x14ac:dyDescent="0.2">
      <c r="A305" s="37" t="s">
        <v>68</v>
      </c>
      <c r="B305" s="16" t="s">
        <v>68</v>
      </c>
      <c r="C305" s="16" t="s">
        <v>1685</v>
      </c>
      <c r="D305" s="16" t="s">
        <v>1686</v>
      </c>
      <c r="E305" s="16" t="s">
        <v>1687</v>
      </c>
      <c r="F305" s="16" t="str">
        <f t="shared" si="5"/>
        <v>MANT Y AMPLIACION CERTIFICACION FORESTAL REGIONAL EN LA C.A. ARAGÓN AÑO EN CURSO</v>
      </c>
      <c r="G305" s="85">
        <v>20000</v>
      </c>
      <c r="H305" s="85">
        <v>0</v>
      </c>
      <c r="I305" s="85">
        <v>20000</v>
      </c>
      <c r="J305" s="85">
        <v>0</v>
      </c>
      <c r="K305" s="85">
        <v>0</v>
      </c>
      <c r="L305" s="85">
        <v>0</v>
      </c>
      <c r="M305" s="110">
        <v>0</v>
      </c>
      <c r="N305" s="85">
        <v>0</v>
      </c>
    </row>
    <row r="306" spans="1:14" ht="13.8" x14ac:dyDescent="0.2">
      <c r="A306" s="37" t="s">
        <v>68</v>
      </c>
      <c r="B306" s="16" t="s">
        <v>68</v>
      </c>
      <c r="C306" s="16" t="s">
        <v>1688</v>
      </c>
      <c r="D306" s="16" t="s">
        <v>1689</v>
      </c>
      <c r="E306" s="16" t="s">
        <v>1690</v>
      </c>
      <c r="F306" s="16" t="str">
        <f t="shared" si="5"/>
        <v>RB94074 COORDINACIÓN EN MATERIA DE SEGURIDAD Y SALUD DE OBRAS Y SERVICIOS EN EL PN DE ORDESA</v>
      </c>
      <c r="G306" s="85">
        <v>0</v>
      </c>
      <c r="H306" s="85">
        <v>0</v>
      </c>
      <c r="I306" s="85">
        <v>0</v>
      </c>
      <c r="J306" s="85">
        <v>0</v>
      </c>
      <c r="K306" s="85">
        <v>0</v>
      </c>
      <c r="L306" s="85">
        <v>0</v>
      </c>
      <c r="M306" s="110">
        <v>0</v>
      </c>
      <c r="N306" s="85">
        <v>0</v>
      </c>
    </row>
    <row r="307" spans="1:14" ht="13.8" x14ac:dyDescent="0.2">
      <c r="A307" s="37" t="s">
        <v>68</v>
      </c>
      <c r="B307" s="16" t="s">
        <v>68</v>
      </c>
      <c r="C307" s="16" t="s">
        <v>1691</v>
      </c>
      <c r="D307" s="16" t="s">
        <v>1692</v>
      </c>
      <c r="E307" s="16" t="s">
        <v>411</v>
      </c>
      <c r="F307" s="16" t="str">
        <f t="shared" si="5"/>
        <v>TRATAMIENTOS SELVÍCOLAS Y CULTURALES EN MUP#</v>
      </c>
      <c r="G307" s="85">
        <v>44971.86</v>
      </c>
      <c r="H307" s="85">
        <v>0</v>
      </c>
      <c r="I307" s="85">
        <v>44971.86</v>
      </c>
      <c r="J307" s="85">
        <v>0</v>
      </c>
      <c r="K307" s="85">
        <v>0</v>
      </c>
      <c r="L307" s="85">
        <v>0</v>
      </c>
      <c r="M307" s="110">
        <v>0</v>
      </c>
      <c r="N307" s="85">
        <v>0</v>
      </c>
    </row>
    <row r="308" spans="1:14" ht="13.8" x14ac:dyDescent="0.2">
      <c r="A308" s="37" t="s">
        <v>68</v>
      </c>
      <c r="B308" s="16" t="s">
        <v>68</v>
      </c>
      <c r="C308" s="16" t="s">
        <v>1693</v>
      </c>
      <c r="D308" s="16" t="s">
        <v>1694</v>
      </c>
      <c r="E308" s="16" t="s">
        <v>411</v>
      </c>
      <c r="F308" s="16" t="str">
        <f t="shared" si="5"/>
        <v>FONDO DE MEJORAS MONTES PROPIOS#</v>
      </c>
      <c r="G308" s="85">
        <v>776121.9</v>
      </c>
      <c r="H308" s="85">
        <v>0</v>
      </c>
      <c r="I308" s="85">
        <v>776121.9</v>
      </c>
      <c r="J308" s="85">
        <v>0</v>
      </c>
      <c r="K308" s="85">
        <v>0</v>
      </c>
      <c r="L308" s="85">
        <v>0</v>
      </c>
      <c r="M308" s="110">
        <v>0</v>
      </c>
      <c r="N308" s="85">
        <v>0</v>
      </c>
    </row>
    <row r="309" spans="1:14" ht="13.8" x14ac:dyDescent="0.2">
      <c r="A309" s="37" t="s">
        <v>68</v>
      </c>
      <c r="B309" s="16" t="s">
        <v>68</v>
      </c>
      <c r="C309" s="16" t="s">
        <v>1695</v>
      </c>
      <c r="D309" s="16" t="s">
        <v>1696</v>
      </c>
      <c r="E309" s="16" t="s">
        <v>1697</v>
      </c>
      <c r="F309" s="16" t="str">
        <f t="shared" si="5"/>
        <v>ACTUACIONES DE DESCONTAMINACION DE LOS ESPACIOS CONTAMINADOS POR HCH EN SABIÑANIGO (HUESCA)</v>
      </c>
      <c r="G309" s="85">
        <v>10000</v>
      </c>
      <c r="H309" s="85">
        <v>0</v>
      </c>
      <c r="I309" s="85">
        <v>10000</v>
      </c>
      <c r="J309" s="85">
        <v>0</v>
      </c>
      <c r="K309" s="85">
        <v>0</v>
      </c>
      <c r="L309" s="85">
        <v>0</v>
      </c>
      <c r="M309" s="110">
        <v>0</v>
      </c>
      <c r="N309" s="85">
        <v>0</v>
      </c>
    </row>
    <row r="310" spans="1:14" ht="13.8" x14ac:dyDescent="0.2">
      <c r="A310" s="37" t="s">
        <v>68</v>
      </c>
      <c r="B310" s="16" t="s">
        <v>68</v>
      </c>
      <c r="C310" s="16" t="s">
        <v>1698</v>
      </c>
      <c r="D310" s="16" t="s">
        <v>1699</v>
      </c>
      <c r="E310" s="16" t="s">
        <v>1700</v>
      </c>
      <c r="F310" s="16" t="str">
        <f t="shared" si="5"/>
        <v>ADQUISICION DE INSTRUMENTAL PARA EL CONTROL DE LA CALIDAD DEL AIRE</v>
      </c>
      <c r="G310" s="85">
        <v>100000</v>
      </c>
      <c r="H310" s="85">
        <v>0</v>
      </c>
      <c r="I310" s="85">
        <v>100000</v>
      </c>
      <c r="J310" s="85">
        <v>0</v>
      </c>
      <c r="K310" s="85">
        <v>0</v>
      </c>
      <c r="L310" s="85">
        <v>0</v>
      </c>
      <c r="M310" s="110">
        <v>0</v>
      </c>
      <c r="N310" s="85">
        <v>0</v>
      </c>
    </row>
    <row r="311" spans="1:14" ht="13.8" x14ac:dyDescent="0.2">
      <c r="A311" s="37" t="s">
        <v>68</v>
      </c>
      <c r="B311" s="16" t="s">
        <v>68</v>
      </c>
      <c r="C311" s="16" t="s">
        <v>1701</v>
      </c>
      <c r="D311" s="16" t="s">
        <v>1702</v>
      </c>
      <c r="E311" s="16" t="s">
        <v>411</v>
      </c>
      <c r="F311" s="16" t="str">
        <f t="shared" si="5"/>
        <v>COORDINACIÓN Y PLANIFICACIÓN FORESTAL#</v>
      </c>
      <c r="G311" s="85">
        <v>39096</v>
      </c>
      <c r="H311" s="85">
        <v>0</v>
      </c>
      <c r="I311" s="85">
        <v>39096</v>
      </c>
      <c r="J311" s="85">
        <v>0</v>
      </c>
      <c r="K311" s="85">
        <v>0</v>
      </c>
      <c r="L311" s="85">
        <v>0</v>
      </c>
      <c r="M311" s="110">
        <v>0</v>
      </c>
      <c r="N311" s="85">
        <v>0</v>
      </c>
    </row>
    <row r="312" spans="1:14" ht="13.8" x14ac:dyDescent="0.2">
      <c r="A312" s="37" t="s">
        <v>68</v>
      </c>
      <c r="B312" s="16" t="s">
        <v>68</v>
      </c>
      <c r="C312" s="16" t="s">
        <v>1703</v>
      </c>
      <c r="D312" s="16" t="s">
        <v>1704</v>
      </c>
      <c r="E312" s="16" t="s">
        <v>1705</v>
      </c>
      <c r="F312" s="16" t="str">
        <f t="shared" si="5"/>
        <v>CREACIÓN Y MANTENIMIENTO DE CAMINOS PARA PREVENCIÓN DE INCENDIOS</v>
      </c>
      <c r="G312" s="85">
        <v>100000</v>
      </c>
      <c r="H312" s="85">
        <v>0</v>
      </c>
      <c r="I312" s="85">
        <v>100000</v>
      </c>
      <c r="J312" s="85">
        <v>0</v>
      </c>
      <c r="K312" s="85">
        <v>0</v>
      </c>
      <c r="L312" s="85">
        <v>0</v>
      </c>
      <c r="M312" s="110">
        <v>0</v>
      </c>
      <c r="N312" s="85">
        <v>0</v>
      </c>
    </row>
    <row r="313" spans="1:14" ht="13.8" x14ac:dyDescent="0.2">
      <c r="A313" s="37" t="s">
        <v>68</v>
      </c>
      <c r="B313" s="16" t="s">
        <v>68</v>
      </c>
      <c r="C313" s="16" t="s">
        <v>1706</v>
      </c>
      <c r="D313" s="16" t="s">
        <v>1707</v>
      </c>
      <c r="E313" s="16" t="s">
        <v>411</v>
      </c>
      <c r="F313" s="16" t="str">
        <f t="shared" si="5"/>
        <v>RESTAURACIÓN DE DAÑOS POR INCENDIOS Y OTRAS CATÁSTROFES#</v>
      </c>
      <c r="G313" s="85">
        <v>412546.94</v>
      </c>
      <c r="H313" s="85">
        <v>0</v>
      </c>
      <c r="I313" s="85">
        <v>412546.94</v>
      </c>
      <c r="J313" s="85">
        <v>0</v>
      </c>
      <c r="K313" s="85">
        <v>0</v>
      </c>
      <c r="L313" s="85">
        <v>0</v>
      </c>
      <c r="M313" s="110">
        <v>0</v>
      </c>
      <c r="N313" s="85">
        <v>0</v>
      </c>
    </row>
    <row r="314" spans="1:14" ht="13.8" x14ac:dyDescent="0.2">
      <c r="A314" s="37" t="s">
        <v>68</v>
      </c>
      <c r="B314" s="16" t="s">
        <v>68</v>
      </c>
      <c r="C314" s="16" t="s">
        <v>1708</v>
      </c>
      <c r="D314" s="16" t="s">
        <v>1709</v>
      </c>
      <c r="E314" s="16" t="s">
        <v>411</v>
      </c>
      <c r="F314" s="16" t="str">
        <f t="shared" si="5"/>
        <v>REPOBLACIONES#</v>
      </c>
      <c r="G314" s="85">
        <v>160697.81</v>
      </c>
      <c r="H314" s="85">
        <v>0</v>
      </c>
      <c r="I314" s="85">
        <v>160697.81</v>
      </c>
      <c r="J314" s="85">
        <v>0</v>
      </c>
      <c r="K314" s="85">
        <v>0</v>
      </c>
      <c r="L314" s="85">
        <v>0</v>
      </c>
      <c r="M314" s="110">
        <v>0</v>
      </c>
      <c r="N314" s="85">
        <v>0</v>
      </c>
    </row>
    <row r="315" spans="1:14" ht="13.8" x14ac:dyDescent="0.2">
      <c r="A315" s="37" t="s">
        <v>68</v>
      </c>
      <c r="B315" s="16" t="s">
        <v>68</v>
      </c>
      <c r="C315" s="16" t="s">
        <v>1710</v>
      </c>
      <c r="D315" s="16" t="s">
        <v>1711</v>
      </c>
      <c r="E315" s="16" t="s">
        <v>411</v>
      </c>
      <c r="F315" s="16" t="str">
        <f t="shared" si="5"/>
        <v>ACTUACIONES PRUG 17 ESPACIOS NATURALES PROTEGIDOS#</v>
      </c>
      <c r="G315" s="85">
        <v>10542.47</v>
      </c>
      <c r="H315" s="85">
        <v>0</v>
      </c>
      <c r="I315" s="85">
        <v>10542.47</v>
      </c>
      <c r="J315" s="85">
        <v>0</v>
      </c>
      <c r="K315" s="85">
        <v>0</v>
      </c>
      <c r="L315" s="85">
        <v>0</v>
      </c>
      <c r="M315" s="110">
        <v>0</v>
      </c>
      <c r="N315" s="85">
        <v>0</v>
      </c>
    </row>
    <row r="316" spans="1:14" ht="13.8" x14ac:dyDescent="0.2">
      <c r="A316" s="37" t="s">
        <v>68</v>
      </c>
      <c r="B316" s="16" t="s">
        <v>68</v>
      </c>
      <c r="C316" s="16" t="s">
        <v>1712</v>
      </c>
      <c r="D316" s="16" t="s">
        <v>1713</v>
      </c>
      <c r="E316" s="16" t="s">
        <v>411</v>
      </c>
      <c r="F316" s="16" t="str">
        <f t="shared" si="5"/>
        <v>PLAN GESTIÓN ORDINARIA PN ORDESA Y MONTE PERDIDO#</v>
      </c>
      <c r="G316" s="85">
        <v>216739.58</v>
      </c>
      <c r="H316" s="85">
        <v>-203739.58</v>
      </c>
      <c r="I316" s="85">
        <v>13000</v>
      </c>
      <c r="J316" s="85">
        <v>0</v>
      </c>
      <c r="K316" s="85">
        <v>0</v>
      </c>
      <c r="L316" s="85">
        <v>0</v>
      </c>
      <c r="M316" s="110">
        <v>0</v>
      </c>
      <c r="N316" s="85">
        <v>0</v>
      </c>
    </row>
    <row r="317" spans="1:14" ht="13.8" x14ac:dyDescent="0.2">
      <c r="A317" s="37" t="s">
        <v>68</v>
      </c>
      <c r="B317" s="16" t="s">
        <v>68</v>
      </c>
      <c r="C317" s="16" t="s">
        <v>1714</v>
      </c>
      <c r="D317" s="16" t="s">
        <v>1715</v>
      </c>
      <c r="E317" s="16" t="s">
        <v>1716</v>
      </c>
      <c r="F317" s="16" t="str">
        <f t="shared" si="5"/>
        <v>MATERIAL DIVERSO PARA EL SERVICIO PROVINCIAL DE ZARAGOZA DEL DPTO. DESARROLLO RURAL Y SOSTENIBILIDAD</v>
      </c>
      <c r="G317" s="85">
        <v>0</v>
      </c>
      <c r="H317" s="85">
        <v>223.85</v>
      </c>
      <c r="I317" s="85">
        <v>223.85</v>
      </c>
      <c r="J317" s="85">
        <v>0</v>
      </c>
      <c r="K317" s="85">
        <v>0</v>
      </c>
      <c r="L317" s="85">
        <v>0</v>
      </c>
      <c r="M317" s="110">
        <v>0</v>
      </c>
      <c r="N317" s="85">
        <v>0</v>
      </c>
    </row>
    <row r="318" spans="1:14" ht="13.8" x14ac:dyDescent="0.2">
      <c r="A318" s="37" t="s">
        <v>68</v>
      </c>
      <c r="B318" s="16" t="s">
        <v>68</v>
      </c>
      <c r="C318" s="16" t="s">
        <v>1717</v>
      </c>
      <c r="D318" s="16" t="s">
        <v>1718</v>
      </c>
      <c r="E318" s="16" t="s">
        <v>411</v>
      </c>
      <c r="F318" s="16" t="str">
        <f t="shared" si="5"/>
        <v>CONSTRUCCIÓN BASES HELITRANSPORTADOAS#</v>
      </c>
      <c r="G318" s="85">
        <v>390697.06</v>
      </c>
      <c r="H318" s="85">
        <v>0</v>
      </c>
      <c r="I318" s="85">
        <v>390697.06</v>
      </c>
      <c r="J318" s="85">
        <v>0</v>
      </c>
      <c r="K318" s="85">
        <v>0</v>
      </c>
      <c r="L318" s="85">
        <v>0</v>
      </c>
      <c r="M318" s="110">
        <v>0</v>
      </c>
      <c r="N318" s="85">
        <v>0</v>
      </c>
    </row>
    <row r="319" spans="1:14" ht="13.8" x14ac:dyDescent="0.2">
      <c r="A319" s="37" t="s">
        <v>68</v>
      </c>
      <c r="B319" s="16" t="s">
        <v>68</v>
      </c>
      <c r="C319" s="16" t="s">
        <v>1719</v>
      </c>
      <c r="D319" s="16" t="s">
        <v>1720</v>
      </c>
      <c r="E319" s="16" t="s">
        <v>411</v>
      </c>
      <c r="F319" s="16" t="str">
        <f t="shared" si="5"/>
        <v>EJECUCIÓN Y DESARROLLO DE LOS PLANES DE ESPECIES#</v>
      </c>
      <c r="G319" s="85">
        <v>75000</v>
      </c>
      <c r="H319" s="85">
        <v>-223.85</v>
      </c>
      <c r="I319" s="85">
        <v>74776.149999999994</v>
      </c>
      <c r="J319" s="85">
        <v>0</v>
      </c>
      <c r="K319" s="85">
        <v>0</v>
      </c>
      <c r="L319" s="85">
        <v>0</v>
      </c>
      <c r="M319" s="110">
        <v>0</v>
      </c>
      <c r="N319" s="85">
        <v>0</v>
      </c>
    </row>
    <row r="320" spans="1:14" ht="13.8" x14ac:dyDescent="0.2">
      <c r="A320" s="37" t="s">
        <v>68</v>
      </c>
      <c r="B320" s="16" t="s">
        <v>68</v>
      </c>
      <c r="C320" s="16" t="s">
        <v>1721</v>
      </c>
      <c r="D320" s="16" t="s">
        <v>1722</v>
      </c>
      <c r="E320" s="16" t="s">
        <v>411</v>
      </c>
      <c r="F320" s="16" t="str">
        <f t="shared" si="5"/>
        <v>GRANDES DEPREDADORES#</v>
      </c>
      <c r="G320" s="85">
        <v>30000</v>
      </c>
      <c r="H320" s="85">
        <v>0</v>
      </c>
      <c r="I320" s="85">
        <v>30000</v>
      </c>
      <c r="J320" s="85">
        <v>0</v>
      </c>
      <c r="K320" s="85">
        <v>0</v>
      </c>
      <c r="L320" s="85">
        <v>0</v>
      </c>
      <c r="M320" s="110">
        <v>0</v>
      </c>
      <c r="N320" s="85">
        <v>0</v>
      </c>
    </row>
    <row r="321" spans="1:14" ht="13.8" x14ac:dyDescent="0.2">
      <c r="A321" s="37" t="s">
        <v>68</v>
      </c>
      <c r="B321" s="16" t="s">
        <v>68</v>
      </c>
      <c r="C321" s="16" t="s">
        <v>1723</v>
      </c>
      <c r="D321" s="16" t="s">
        <v>1724</v>
      </c>
      <c r="E321" s="16" t="s">
        <v>411</v>
      </c>
      <c r="F321" s="16" t="str">
        <f t="shared" si="5"/>
        <v>GESTION DE HÁBITATS#</v>
      </c>
      <c r="G321" s="85">
        <v>25000</v>
      </c>
      <c r="H321" s="85">
        <v>0</v>
      </c>
      <c r="I321" s="85">
        <v>25000</v>
      </c>
      <c r="J321" s="85">
        <v>0</v>
      </c>
      <c r="K321" s="85">
        <v>0</v>
      </c>
      <c r="L321" s="85">
        <v>0</v>
      </c>
      <c r="M321" s="110">
        <v>0</v>
      </c>
      <c r="N321" s="85">
        <v>0</v>
      </c>
    </row>
    <row r="322" spans="1:14" ht="13.8" x14ac:dyDescent="0.2">
      <c r="A322" s="37" t="s">
        <v>68</v>
      </c>
      <c r="B322" s="16" t="s">
        <v>68</v>
      </c>
      <c r="C322" s="16" t="s">
        <v>1725</v>
      </c>
      <c r="D322" s="16" t="s">
        <v>1726</v>
      </c>
      <c r="E322" s="16" t="s">
        <v>1727</v>
      </c>
      <c r="F322" s="16" t="str">
        <f t="shared" si="5"/>
        <v>CONSTRUCCIÓN BASE ATENCIÓN CONJUNTA EMERGENCIAS SANITARIAS Y DE INCENDIOS FORESTALES</v>
      </c>
      <c r="G322" s="85">
        <v>0</v>
      </c>
      <c r="H322" s="85">
        <v>0</v>
      </c>
      <c r="I322" s="85">
        <v>0</v>
      </c>
      <c r="J322" s="85">
        <v>156784.31</v>
      </c>
      <c r="K322" s="85">
        <v>156784.31</v>
      </c>
      <c r="L322" s="85">
        <v>0</v>
      </c>
      <c r="M322" s="110">
        <v>0</v>
      </c>
      <c r="N322" s="85">
        <v>0</v>
      </c>
    </row>
    <row r="323" spans="1:14" ht="13.8" x14ac:dyDescent="0.2">
      <c r="A323" s="37" t="s">
        <v>68</v>
      </c>
      <c r="B323" s="16" t="s">
        <v>68</v>
      </c>
      <c r="C323" s="16" t="s">
        <v>1728</v>
      </c>
      <c r="D323" s="16" t="s">
        <v>1729</v>
      </c>
      <c r="E323" s="16" t="s">
        <v>1730</v>
      </c>
      <c r="F323" s="16" t="str">
        <f t="shared" si="5"/>
        <v>CONSERVACIÓN DE LA BIODIVERSIDAD EN EL MECANISMO DE RECUPERACIÓN Y RESILIENCIA</v>
      </c>
      <c r="G323" s="85">
        <v>2090859.52</v>
      </c>
      <c r="H323" s="85">
        <v>-1808028.75</v>
      </c>
      <c r="I323" s="85">
        <v>282830.77</v>
      </c>
      <c r="J323" s="85">
        <v>0</v>
      </c>
      <c r="K323" s="85">
        <v>0</v>
      </c>
      <c r="L323" s="85">
        <v>0</v>
      </c>
      <c r="M323" s="110">
        <v>0</v>
      </c>
      <c r="N323" s="85">
        <v>0</v>
      </c>
    </row>
    <row r="324" spans="1:14" ht="13.8" x14ac:dyDescent="0.2">
      <c r="A324" s="37" t="s">
        <v>68</v>
      </c>
      <c r="B324" s="16" t="s">
        <v>68</v>
      </c>
      <c r="C324" s="16" t="s">
        <v>1731</v>
      </c>
      <c r="D324" s="16" t="s">
        <v>1732</v>
      </c>
      <c r="E324" s="16" t="s">
        <v>411</v>
      </c>
      <c r="F324" s="16" t="str">
        <f t="shared" si="5"/>
        <v>ACTUACIONES EN ENP MECANISMO DE RECUPERACIÓN Y RESILIENCIA#</v>
      </c>
      <c r="G324" s="85">
        <v>1221620</v>
      </c>
      <c r="H324" s="85">
        <v>-1221620</v>
      </c>
      <c r="I324" s="85">
        <v>0</v>
      </c>
      <c r="J324" s="85">
        <v>0</v>
      </c>
      <c r="K324" s="85">
        <v>0</v>
      </c>
      <c r="L324" s="85">
        <v>0</v>
      </c>
      <c r="M324" s="110">
        <v>0</v>
      </c>
      <c r="N324" s="85">
        <v>0</v>
      </c>
    </row>
    <row r="325" spans="1:14" ht="13.8" x14ac:dyDescent="0.2">
      <c r="A325" s="37" t="s">
        <v>68</v>
      </c>
      <c r="B325" s="16" t="s">
        <v>68</v>
      </c>
      <c r="C325" s="16" t="s">
        <v>1733</v>
      </c>
      <c r="D325" s="16" t="s">
        <v>1734</v>
      </c>
      <c r="E325" s="16" t="s">
        <v>411</v>
      </c>
      <c r="F325" s="16" t="str">
        <f t="shared" si="5"/>
        <v>ADQUISICION VEHÍCULOS IIFF - MRR#</v>
      </c>
      <c r="G325" s="85">
        <v>2244629.86</v>
      </c>
      <c r="H325" s="85">
        <v>0</v>
      </c>
      <c r="I325" s="85">
        <v>2244629.86</v>
      </c>
      <c r="J325" s="85">
        <v>0</v>
      </c>
      <c r="K325" s="85">
        <v>0</v>
      </c>
      <c r="L325" s="85">
        <v>0</v>
      </c>
      <c r="M325" s="110">
        <v>0</v>
      </c>
      <c r="N325" s="85">
        <v>0</v>
      </c>
    </row>
    <row r="326" spans="1:14" ht="13.8" x14ac:dyDescent="0.2">
      <c r="A326" s="37" t="s">
        <v>68</v>
      </c>
      <c r="B326" s="16" t="s">
        <v>68</v>
      </c>
      <c r="C326" s="16" t="s">
        <v>1735</v>
      </c>
      <c r="D326" s="16" t="s">
        <v>1736</v>
      </c>
      <c r="E326" s="16" t="s">
        <v>411</v>
      </c>
      <c r="F326" s="16" t="str">
        <f t="shared" si="5"/>
        <v>PLANES SOSTENIBILIDAD TURÍSTICA EXTRAORDINARIOS#</v>
      </c>
      <c r="G326" s="85">
        <v>440000</v>
      </c>
      <c r="H326" s="85">
        <v>0</v>
      </c>
      <c r="I326" s="85">
        <v>440000</v>
      </c>
      <c r="J326" s="85">
        <v>0</v>
      </c>
      <c r="K326" s="85">
        <v>0</v>
      </c>
      <c r="L326" s="85">
        <v>0</v>
      </c>
      <c r="M326" s="110">
        <v>0</v>
      </c>
      <c r="N326" s="85">
        <v>0</v>
      </c>
    </row>
    <row r="327" spans="1:14" ht="13.8" x14ac:dyDescent="0.2">
      <c r="A327" s="37" t="s">
        <v>68</v>
      </c>
      <c r="B327" s="16" t="s">
        <v>68</v>
      </c>
      <c r="C327" s="16" t="s">
        <v>1737</v>
      </c>
      <c r="D327" s="16" t="s">
        <v>1738</v>
      </c>
      <c r="E327" s="16" t="s">
        <v>1739</v>
      </c>
      <c r="F327" s="16" t="str">
        <f t="shared" si="5"/>
        <v>CREACIÓN DE UNA HERRAMIENTA DE GESTIÓN Y PLANIFICACIÓN DE LOS INCENDIOS FORESTALES EN ARAGÓN</v>
      </c>
      <c r="G327" s="85">
        <v>57026</v>
      </c>
      <c r="H327" s="85">
        <v>0</v>
      </c>
      <c r="I327" s="85">
        <v>57026</v>
      </c>
      <c r="J327" s="85">
        <v>361506.52</v>
      </c>
      <c r="K327" s="85">
        <v>361506.52</v>
      </c>
      <c r="L327" s="85">
        <v>0</v>
      </c>
      <c r="M327" s="110">
        <v>0</v>
      </c>
      <c r="N327" s="85">
        <v>0</v>
      </c>
    </row>
    <row r="328" spans="1:14" ht="13.8" x14ac:dyDescent="0.2">
      <c r="A328" s="37" t="s">
        <v>68</v>
      </c>
      <c r="B328" s="16" t="s">
        <v>68</v>
      </c>
      <c r="C328" s="16" t="s">
        <v>1740</v>
      </c>
      <c r="D328" s="16" t="s">
        <v>1741</v>
      </c>
      <c r="E328" s="16" t="s">
        <v>411</v>
      </c>
      <c r="F328" s="16" t="str">
        <f t="shared" si="5"/>
        <v>SUMINISTROS EXTINCION Y OTRAS INVERSIONES#</v>
      </c>
      <c r="G328" s="85">
        <v>125858.94</v>
      </c>
      <c r="H328" s="85">
        <v>0</v>
      </c>
      <c r="I328" s="85">
        <v>125858.94</v>
      </c>
      <c r="J328" s="85">
        <v>0</v>
      </c>
      <c r="K328" s="85">
        <v>0</v>
      </c>
      <c r="L328" s="85">
        <v>0</v>
      </c>
      <c r="M328" s="110">
        <v>0</v>
      </c>
      <c r="N328" s="85">
        <v>0</v>
      </c>
    </row>
    <row r="329" spans="1:14" ht="13.8" x14ac:dyDescent="0.2">
      <c r="A329" s="37" t="s">
        <v>68</v>
      </c>
      <c r="B329" s="16" t="s">
        <v>68</v>
      </c>
      <c r="C329" s="16" t="s">
        <v>1742</v>
      </c>
      <c r="D329" s="16" t="s">
        <v>1743</v>
      </c>
      <c r="E329" s="16" t="s">
        <v>411</v>
      </c>
      <c r="F329" s="16" t="str">
        <f t="shared" si="5"/>
        <v>ACTUACIONES PREVENCIÓN DE RIESGOS Y EXTINCIÓN DE INCENDIOS#</v>
      </c>
      <c r="G329" s="85">
        <v>100000</v>
      </c>
      <c r="H329" s="85">
        <v>0</v>
      </c>
      <c r="I329" s="85">
        <v>100000</v>
      </c>
      <c r="J329" s="85">
        <v>0</v>
      </c>
      <c r="K329" s="85">
        <v>0</v>
      </c>
      <c r="L329" s="85">
        <v>0</v>
      </c>
      <c r="M329" s="110">
        <v>0</v>
      </c>
      <c r="N329" s="85">
        <v>0</v>
      </c>
    </row>
    <row r="330" spans="1:14" ht="13.8" x14ac:dyDescent="0.2">
      <c r="A330" s="37" t="s">
        <v>68</v>
      </c>
      <c r="B330" s="16" t="s">
        <v>68</v>
      </c>
      <c r="C330" s="16" t="s">
        <v>1744</v>
      </c>
      <c r="D330" s="16" t="s">
        <v>1745</v>
      </c>
      <c r="E330" s="16" t="s">
        <v>1746</v>
      </c>
      <c r="F330" s="16" t="str">
        <f t="shared" si="5"/>
        <v>REDACCION PROYECTOS DE ORDENACION DE MONMTES GESTIONADOS POR ARAGÓN</v>
      </c>
      <c r="G330" s="85">
        <v>520000</v>
      </c>
      <c r="H330" s="85">
        <v>0</v>
      </c>
      <c r="I330" s="85">
        <v>520000</v>
      </c>
      <c r="J330" s="85">
        <v>520000</v>
      </c>
      <c r="K330" s="85">
        <v>520000</v>
      </c>
      <c r="L330" s="85">
        <v>0</v>
      </c>
      <c r="M330" s="110">
        <v>0</v>
      </c>
      <c r="N330" s="85">
        <v>0</v>
      </c>
    </row>
    <row r="331" spans="1:14" ht="13.8" x14ac:dyDescent="0.2">
      <c r="A331" s="37" t="s">
        <v>68</v>
      </c>
      <c r="B331" s="16" t="s">
        <v>68</v>
      </c>
      <c r="C331" s="16" t="s">
        <v>1747</v>
      </c>
      <c r="D331" s="16" t="s">
        <v>1748</v>
      </c>
      <c r="E331" s="16" t="s">
        <v>1749</v>
      </c>
      <c r="F331" s="16" t="str">
        <f t="shared" si="5"/>
        <v>RESTAURACION MUP AFECTADOS POR INCENDIOS FORESTALES EN PROVINCIA ZARAGOZA</v>
      </c>
      <c r="G331" s="85">
        <v>558294.1</v>
      </c>
      <c r="H331" s="85">
        <v>0</v>
      </c>
      <c r="I331" s="85">
        <v>558294.1</v>
      </c>
      <c r="J331" s="85">
        <v>558294.1</v>
      </c>
      <c r="K331" s="85">
        <v>558294.1</v>
      </c>
      <c r="L331" s="85">
        <v>0</v>
      </c>
      <c r="M331" s="110">
        <v>0</v>
      </c>
      <c r="N331" s="85">
        <v>0</v>
      </c>
    </row>
    <row r="332" spans="1:14" ht="13.8" x14ac:dyDescent="0.2">
      <c r="A332" s="37" t="s">
        <v>68</v>
      </c>
      <c r="B332" s="16" t="s">
        <v>68</v>
      </c>
      <c r="C332" s="16" t="s">
        <v>1750</v>
      </c>
      <c r="D332" s="16" t="s">
        <v>1751</v>
      </c>
      <c r="E332" s="16" t="s">
        <v>1752</v>
      </c>
      <c r="F332" s="16" t="str">
        <f t="shared" si="5"/>
        <v>RB24054 NUEVAS INFRAESTRUCTURAS RELACIONADAS CON LA MOVILIDAD EN LOS VALLES DE PINETA Y ESCUAÍN</v>
      </c>
      <c r="G332" s="85">
        <v>0</v>
      </c>
      <c r="H332" s="85">
        <v>440381.59</v>
      </c>
      <c r="I332" s="85">
        <v>440381.59</v>
      </c>
      <c r="J332" s="85">
        <v>440381.59</v>
      </c>
      <c r="K332" s="85">
        <v>440381.59</v>
      </c>
      <c r="L332" s="85">
        <v>0</v>
      </c>
      <c r="M332" s="110">
        <v>0</v>
      </c>
      <c r="N332" s="85">
        <v>0</v>
      </c>
    </row>
    <row r="333" spans="1:14" ht="13.8" x14ac:dyDescent="0.2">
      <c r="A333" s="37" t="s">
        <v>68</v>
      </c>
      <c r="B333" s="16" t="s">
        <v>68</v>
      </c>
      <c r="C333" s="16" t="s">
        <v>1753</v>
      </c>
      <c r="D333" s="16" t="s">
        <v>1754</v>
      </c>
      <c r="E333" s="16" t="s">
        <v>411</v>
      </c>
      <c r="F333" s="16" t="str">
        <f t="shared" si="5"/>
        <v>ACTUACIONES FONDOS MRR Sº BIODIVERSIDAD#</v>
      </c>
      <c r="G333" s="85">
        <v>0</v>
      </c>
      <c r="H333" s="85">
        <v>1751198.97</v>
      </c>
      <c r="I333" s="85">
        <v>1751198.97</v>
      </c>
      <c r="J333" s="85">
        <v>596717.05000000005</v>
      </c>
      <c r="K333" s="85">
        <v>596717.05000000005</v>
      </c>
      <c r="L333" s="85">
        <v>0</v>
      </c>
      <c r="M333" s="110">
        <v>0</v>
      </c>
      <c r="N333" s="85">
        <v>0</v>
      </c>
    </row>
    <row r="334" spans="1:14" ht="13.8" x14ac:dyDescent="0.2">
      <c r="A334" s="37" t="s">
        <v>68</v>
      </c>
      <c r="B334" s="16" t="s">
        <v>68</v>
      </c>
      <c r="C334" s="16" t="s">
        <v>1755</v>
      </c>
      <c r="D334" s="16" t="s">
        <v>1756</v>
      </c>
      <c r="E334" s="16" t="s">
        <v>411</v>
      </c>
      <c r="F334" s="16" t="str">
        <f t="shared" si="5"/>
        <v>ACTUACIONES FONDOS MRR Sº ENP#</v>
      </c>
      <c r="G334" s="85">
        <v>0</v>
      </c>
      <c r="H334" s="85">
        <v>846738.52</v>
      </c>
      <c r="I334" s="85">
        <v>846738.52</v>
      </c>
      <c r="J334" s="85">
        <v>830093.35</v>
      </c>
      <c r="K334" s="85">
        <v>596188.93999999994</v>
      </c>
      <c r="L334" s="85">
        <v>0</v>
      </c>
      <c r="M334" s="110">
        <v>0</v>
      </c>
      <c r="N334" s="85">
        <v>0</v>
      </c>
    </row>
    <row r="335" spans="1:14" ht="13.8" x14ac:dyDescent="0.2">
      <c r="A335" s="37" t="s">
        <v>68</v>
      </c>
      <c r="B335" s="16" t="s">
        <v>68</v>
      </c>
      <c r="C335" s="16" t="s">
        <v>1757</v>
      </c>
      <c r="D335" s="16" t="s">
        <v>1758</v>
      </c>
      <c r="E335" s="16" t="s">
        <v>411</v>
      </c>
      <c r="F335" s="16" t="str">
        <f t="shared" si="5"/>
        <v>ACTUACIONES FONDOS MRR PN ORDESA#</v>
      </c>
      <c r="G335" s="85">
        <v>0</v>
      </c>
      <c r="H335" s="85">
        <v>195069.25</v>
      </c>
      <c r="I335" s="85">
        <v>195069.25</v>
      </c>
      <c r="J335" s="85">
        <v>195069.25</v>
      </c>
      <c r="K335" s="85">
        <v>195069.25</v>
      </c>
      <c r="L335" s="85">
        <v>0</v>
      </c>
      <c r="M335" s="110">
        <v>0</v>
      </c>
      <c r="N335" s="85">
        <v>0</v>
      </c>
    </row>
    <row r="336" spans="1:14" ht="13.8" x14ac:dyDescent="0.2">
      <c r="A336" s="37" t="s">
        <v>68</v>
      </c>
      <c r="B336" s="16" t="s">
        <v>68</v>
      </c>
      <c r="C336" s="16" t="s">
        <v>1759</v>
      </c>
      <c r="D336" s="16" t="s">
        <v>1760</v>
      </c>
      <c r="E336" s="16" t="s">
        <v>1761</v>
      </c>
      <c r="F336" s="16" t="str">
        <f t="shared" si="5"/>
        <v>BASE OPERACIONES PARA PREVENCION Y EXTINCION INCENDIOS FORESTALES CALAMOCHA</v>
      </c>
      <c r="G336" s="85">
        <v>536283.01</v>
      </c>
      <c r="H336" s="85">
        <v>0</v>
      </c>
      <c r="I336" s="85">
        <v>536283.01</v>
      </c>
      <c r="J336" s="85">
        <v>536283.01</v>
      </c>
      <c r="K336" s="85">
        <v>536283.01</v>
      </c>
      <c r="L336" s="85">
        <v>0</v>
      </c>
      <c r="M336" s="110">
        <v>0</v>
      </c>
      <c r="N336" s="85">
        <v>0</v>
      </c>
    </row>
    <row r="337" spans="1:14" ht="13.8" x14ac:dyDescent="0.2">
      <c r="A337" s="37" t="s">
        <v>68</v>
      </c>
      <c r="B337" s="16" t="s">
        <v>68</v>
      </c>
      <c r="C337" s="16" t="s">
        <v>1762</v>
      </c>
      <c r="D337" s="16" t="s">
        <v>1763</v>
      </c>
      <c r="E337" s="16" t="s">
        <v>411</v>
      </c>
      <c r="F337" s="16" t="str">
        <f t="shared" ref="F337:F400" si="6">CONCATENATE(D337,E337)</f>
        <v>ACTUACIÓN HCH FEDER 21-27#</v>
      </c>
      <c r="G337" s="85">
        <v>3918929.52</v>
      </c>
      <c r="H337" s="85">
        <v>0</v>
      </c>
      <c r="I337" s="85">
        <v>3918929.52</v>
      </c>
      <c r="J337" s="85">
        <v>3375731.87</v>
      </c>
      <c r="K337" s="85">
        <v>1973753.27</v>
      </c>
      <c r="L337" s="85">
        <v>0</v>
      </c>
      <c r="M337" s="110">
        <v>0</v>
      </c>
      <c r="N337" s="85">
        <v>0</v>
      </c>
    </row>
    <row r="338" spans="1:14" ht="13.8" x14ac:dyDescent="0.2">
      <c r="A338" s="37" t="s">
        <v>68</v>
      </c>
      <c r="B338" s="16" t="s">
        <v>68</v>
      </c>
      <c r="C338" s="16" t="s">
        <v>1764</v>
      </c>
      <c r="D338" s="16" t="s">
        <v>1765</v>
      </c>
      <c r="E338" s="16" t="s">
        <v>411</v>
      </c>
      <c r="F338" s="16" t="str">
        <f t="shared" si="6"/>
        <v>ACTUACIONES PRUG ESPACIOS NATURALES PROTEGIDOS PDR 2023-2027#</v>
      </c>
      <c r="G338" s="85">
        <v>583822.53</v>
      </c>
      <c r="H338" s="85">
        <v>0</v>
      </c>
      <c r="I338" s="85">
        <v>583822.53</v>
      </c>
      <c r="J338" s="85">
        <v>0</v>
      </c>
      <c r="K338" s="85">
        <v>0</v>
      </c>
      <c r="L338" s="85">
        <v>0</v>
      </c>
      <c r="M338" s="110">
        <v>0</v>
      </c>
      <c r="N338" s="85">
        <v>0</v>
      </c>
    </row>
    <row r="339" spans="1:14" ht="13.8" x14ac:dyDescent="0.2">
      <c r="A339" s="37" t="s">
        <v>68</v>
      </c>
      <c r="B339" s="16" t="s">
        <v>68</v>
      </c>
      <c r="C339" s="16" t="s">
        <v>1766</v>
      </c>
      <c r="D339" s="16" t="s">
        <v>1767</v>
      </c>
      <c r="E339" s="16" t="s">
        <v>1768</v>
      </c>
      <c r="F339" s="16" t="str">
        <f t="shared" si="6"/>
        <v>PLAN GESTIÓN ORDINARIA DEL PARQUE NACIONAL DE ORDESA Y MONTE PERDIDO, PDR 2023-2027</v>
      </c>
      <c r="G339" s="85">
        <v>60000</v>
      </c>
      <c r="H339" s="85">
        <v>0</v>
      </c>
      <c r="I339" s="85">
        <v>60000</v>
      </c>
      <c r="J339" s="85">
        <v>0</v>
      </c>
      <c r="K339" s="85">
        <v>0</v>
      </c>
      <c r="L339" s="85">
        <v>0</v>
      </c>
      <c r="M339" s="110">
        <v>0</v>
      </c>
      <c r="N339" s="85">
        <v>0</v>
      </c>
    </row>
    <row r="340" spans="1:14" ht="13.8" x14ac:dyDescent="0.2">
      <c r="A340" s="37" t="s">
        <v>68</v>
      </c>
      <c r="B340" s="16" t="s">
        <v>68</v>
      </c>
      <c r="C340" s="16" t="s">
        <v>1769</v>
      </c>
      <c r="D340" s="16" t="s">
        <v>411</v>
      </c>
      <c r="E340" s="16" t="s">
        <v>411</v>
      </c>
      <c r="F340" s="16" t="str">
        <f t="shared" si="6"/>
        <v>##</v>
      </c>
      <c r="G340" s="85">
        <v>1000000</v>
      </c>
      <c r="H340" s="85">
        <v>0</v>
      </c>
      <c r="I340" s="85">
        <v>1000000</v>
      </c>
      <c r="J340" s="85">
        <v>0</v>
      </c>
      <c r="K340" s="85">
        <v>0</v>
      </c>
      <c r="L340" s="85">
        <v>0</v>
      </c>
      <c r="M340" s="110">
        <v>0</v>
      </c>
      <c r="N340" s="85">
        <v>0</v>
      </c>
    </row>
    <row r="341" spans="1:14" ht="13.8" x14ac:dyDescent="0.2">
      <c r="A341" s="37" t="s">
        <v>68</v>
      </c>
      <c r="B341" s="16" t="s">
        <v>68</v>
      </c>
      <c r="C341" s="16" t="s">
        <v>1770</v>
      </c>
      <c r="D341" s="16" t="s">
        <v>1771</v>
      </c>
      <c r="E341" s="16" t="s">
        <v>411</v>
      </c>
      <c r="F341" s="16" t="str">
        <f t="shared" si="6"/>
        <v>PROYECTO INTERREG "NATUREM"#</v>
      </c>
      <c r="G341" s="85">
        <v>100000</v>
      </c>
      <c r="H341" s="85">
        <v>0</v>
      </c>
      <c r="I341" s="85">
        <v>100000</v>
      </c>
      <c r="J341" s="85">
        <v>0</v>
      </c>
      <c r="K341" s="85">
        <v>0</v>
      </c>
      <c r="L341" s="85">
        <v>0</v>
      </c>
      <c r="M341" s="110">
        <v>0</v>
      </c>
      <c r="N341" s="85">
        <v>0</v>
      </c>
    </row>
    <row r="342" spans="1:14" ht="13.8" x14ac:dyDescent="0.2">
      <c r="A342" s="37" t="s">
        <v>68</v>
      </c>
      <c r="B342" s="16" t="s">
        <v>68</v>
      </c>
      <c r="C342" s="16" t="s">
        <v>1772</v>
      </c>
      <c r="D342" s="16" t="s">
        <v>1773</v>
      </c>
      <c r="E342" s="16" t="s">
        <v>411</v>
      </c>
      <c r="F342" s="16" t="str">
        <f t="shared" si="6"/>
        <v>PREVENCIÓN DAÑOS GESTIÓN FORESTAL TIPO 1#</v>
      </c>
      <c r="G342" s="85">
        <v>279225</v>
      </c>
      <c r="H342" s="85">
        <v>0</v>
      </c>
      <c r="I342" s="85">
        <v>279225</v>
      </c>
      <c r="J342" s="85">
        <v>0</v>
      </c>
      <c r="K342" s="85">
        <v>0</v>
      </c>
      <c r="L342" s="85">
        <v>0</v>
      </c>
      <c r="M342" s="110">
        <v>0</v>
      </c>
      <c r="N342" s="85">
        <v>0</v>
      </c>
    </row>
    <row r="343" spans="1:14" ht="13.8" x14ac:dyDescent="0.2">
      <c r="A343" s="37" t="s">
        <v>68</v>
      </c>
      <c r="B343" s="16" t="s">
        <v>68</v>
      </c>
      <c r="C343" s="16" t="s">
        <v>1774</v>
      </c>
      <c r="D343" s="16" t="s">
        <v>1775</v>
      </c>
      <c r="E343" s="16" t="s">
        <v>411</v>
      </c>
      <c r="F343" s="16" t="str">
        <f t="shared" si="6"/>
        <v>PREVENCIÓN DAÑOS GESTIÓN FORESTAL TIPO 2#</v>
      </c>
      <c r="G343" s="85">
        <v>132500</v>
      </c>
      <c r="H343" s="85">
        <v>0</v>
      </c>
      <c r="I343" s="85">
        <v>132500</v>
      </c>
      <c r="J343" s="85">
        <v>0</v>
      </c>
      <c r="K343" s="85">
        <v>0</v>
      </c>
      <c r="L343" s="85">
        <v>0</v>
      </c>
      <c r="M343" s="110">
        <v>0</v>
      </c>
      <c r="N343" s="85">
        <v>0</v>
      </c>
    </row>
    <row r="344" spans="1:14" ht="13.8" x14ac:dyDescent="0.2">
      <c r="A344" s="37" t="s">
        <v>68</v>
      </c>
      <c r="B344" s="16" t="s">
        <v>68</v>
      </c>
      <c r="C344" s="16" t="s">
        <v>1776</v>
      </c>
      <c r="D344" s="16" t="s">
        <v>1777</v>
      </c>
      <c r="E344" s="16" t="s">
        <v>411</v>
      </c>
      <c r="F344" s="16" t="str">
        <f t="shared" si="6"/>
        <v>INFRAESTRUCTURAS GESTIÓN FORESTAL#</v>
      </c>
      <c r="G344" s="85">
        <v>600000</v>
      </c>
      <c r="H344" s="85">
        <v>0</v>
      </c>
      <c r="I344" s="85">
        <v>600000</v>
      </c>
      <c r="J344" s="85">
        <v>0</v>
      </c>
      <c r="K344" s="85">
        <v>0</v>
      </c>
      <c r="L344" s="85">
        <v>0</v>
      </c>
      <c r="M344" s="110">
        <v>0</v>
      </c>
      <c r="N344" s="85">
        <v>0</v>
      </c>
    </row>
    <row r="345" spans="1:14" ht="13.8" x14ac:dyDescent="0.2">
      <c r="A345" s="37" t="s">
        <v>68</v>
      </c>
      <c r="B345" s="16" t="s">
        <v>68</v>
      </c>
      <c r="C345" s="16" t="s">
        <v>1778</v>
      </c>
      <c r="D345" s="16" t="s">
        <v>1779</v>
      </c>
      <c r="E345" s="16" t="s">
        <v>411</v>
      </c>
      <c r="F345" s="16" t="str">
        <f t="shared" si="6"/>
        <v>DEFENSA PROP FORESTAL + VIAS PECUARIAS#</v>
      </c>
      <c r="G345" s="85">
        <v>245542</v>
      </c>
      <c r="H345" s="85">
        <v>0</v>
      </c>
      <c r="I345" s="85">
        <v>245542</v>
      </c>
      <c r="J345" s="85">
        <v>0</v>
      </c>
      <c r="K345" s="85">
        <v>0</v>
      </c>
      <c r="L345" s="85">
        <v>0</v>
      </c>
      <c r="M345" s="110">
        <v>0</v>
      </c>
      <c r="N345" s="85">
        <v>0</v>
      </c>
    </row>
    <row r="346" spans="1:14" ht="13.8" x14ac:dyDescent="0.2">
      <c r="A346" s="37" t="s">
        <v>68</v>
      </c>
      <c r="B346" s="16" t="s">
        <v>68</v>
      </c>
      <c r="C346" s="16" t="s">
        <v>1780</v>
      </c>
      <c r="D346" s="16" t="s">
        <v>1781</v>
      </c>
      <c r="E346" s="16" t="s">
        <v>411</v>
      </c>
      <c r="F346" s="16" t="str">
        <f t="shared" si="6"/>
        <v>PROYECTO LIFE: EBRO RESILIENCE#</v>
      </c>
      <c r="G346" s="85">
        <v>49491</v>
      </c>
      <c r="H346" s="85">
        <v>0</v>
      </c>
      <c r="I346" s="85">
        <v>49491</v>
      </c>
      <c r="J346" s="85">
        <v>0</v>
      </c>
      <c r="K346" s="85">
        <v>0</v>
      </c>
      <c r="L346" s="85">
        <v>0</v>
      </c>
      <c r="M346" s="110">
        <v>0</v>
      </c>
      <c r="N346" s="85">
        <v>0</v>
      </c>
    </row>
    <row r="347" spans="1:14" ht="13.8" x14ac:dyDescent="0.2">
      <c r="A347" s="37" t="s">
        <v>68</v>
      </c>
      <c r="B347" s="16" t="s">
        <v>68</v>
      </c>
      <c r="C347" s="16" t="s">
        <v>1782</v>
      </c>
      <c r="D347" s="16" t="s">
        <v>1783</v>
      </c>
      <c r="E347" s="16" t="s">
        <v>1784</v>
      </c>
      <c r="F347" s="16" t="str">
        <f t="shared" si="6"/>
        <v>RESTAURACION ZONA AFECTADA POR INCENDIOS FORESTALES EN PRADILLA DE EBRO</v>
      </c>
      <c r="G347" s="85">
        <v>0</v>
      </c>
      <c r="H347" s="85">
        <v>0</v>
      </c>
      <c r="I347" s="85">
        <v>0</v>
      </c>
      <c r="J347" s="85">
        <v>62915.41</v>
      </c>
      <c r="K347" s="85">
        <v>62915.41</v>
      </c>
      <c r="L347" s="85">
        <v>0</v>
      </c>
      <c r="M347" s="110">
        <v>0</v>
      </c>
      <c r="N347" s="85">
        <v>0</v>
      </c>
    </row>
    <row r="348" spans="1:14" ht="13.8" x14ac:dyDescent="0.2">
      <c r="A348" s="37" t="s">
        <v>68</v>
      </c>
      <c r="B348" s="16" t="s">
        <v>68</v>
      </c>
      <c r="C348" s="16" t="s">
        <v>1785</v>
      </c>
      <c r="D348" s="16" t="s">
        <v>1786</v>
      </c>
      <c r="E348" s="16" t="s">
        <v>1787</v>
      </c>
      <c r="F348" s="16" t="str">
        <f t="shared" si="6"/>
        <v>RECONSTRUCCION DE OBRAS DE DEFENSA HISTORICAS DEL MUP 406 LOS ARAÑONES -CANFRANC-</v>
      </c>
      <c r="G348" s="85">
        <v>1660649.53</v>
      </c>
      <c r="H348" s="85">
        <v>0</v>
      </c>
      <c r="I348" s="85">
        <v>1660649.53</v>
      </c>
      <c r="J348" s="85">
        <v>1660649.53</v>
      </c>
      <c r="K348" s="85">
        <v>1660649.53</v>
      </c>
      <c r="L348" s="85">
        <v>0</v>
      </c>
      <c r="M348" s="110">
        <v>0</v>
      </c>
      <c r="N348" s="85">
        <v>0</v>
      </c>
    </row>
    <row r="349" spans="1:14" ht="13.8" customHeight="1" x14ac:dyDescent="0.2">
      <c r="A349" s="37" t="s">
        <v>68</v>
      </c>
      <c r="B349" s="16" t="s">
        <v>68</v>
      </c>
      <c r="C349" s="16" t="s">
        <v>1788</v>
      </c>
      <c r="D349" s="16" t="s">
        <v>1789</v>
      </c>
      <c r="E349" s="16" t="s">
        <v>411</v>
      </c>
      <c r="F349" s="16" t="str">
        <f t="shared" si="6"/>
        <v>RESTAURACIÓN IIFF CASTEJÓN DE TORNOS Y BURBAGUENA#</v>
      </c>
      <c r="G349" s="85">
        <v>125000</v>
      </c>
      <c r="H349" s="85">
        <v>0</v>
      </c>
      <c r="I349" s="85">
        <v>125000</v>
      </c>
      <c r="J349" s="85">
        <v>125000</v>
      </c>
      <c r="K349" s="85">
        <v>125000</v>
      </c>
      <c r="L349" s="85">
        <v>0</v>
      </c>
      <c r="M349" s="110">
        <v>0</v>
      </c>
      <c r="N349" s="85">
        <v>0</v>
      </c>
    </row>
    <row r="350" spans="1:14" ht="13.8" x14ac:dyDescent="0.2">
      <c r="A350" s="37" t="s">
        <v>68</v>
      </c>
      <c r="B350" s="16" t="s">
        <v>68</v>
      </c>
      <c r="C350" s="16" t="s">
        <v>1790</v>
      </c>
      <c r="D350" s="16" t="s">
        <v>1791</v>
      </c>
      <c r="E350" s="16" t="s">
        <v>411</v>
      </c>
      <c r="F350" s="16" t="str">
        <f t="shared" si="6"/>
        <v>ZF 31230 ACONDICIONAMIENTO BASE BREA#</v>
      </c>
      <c r="G350" s="85">
        <v>0</v>
      </c>
      <c r="H350" s="85">
        <v>0</v>
      </c>
      <c r="I350" s="85">
        <v>0</v>
      </c>
      <c r="J350" s="85">
        <v>233912.76</v>
      </c>
      <c r="K350" s="85">
        <v>233912.76</v>
      </c>
      <c r="L350" s="85">
        <v>0</v>
      </c>
      <c r="M350" s="110">
        <v>0</v>
      </c>
      <c r="N350" s="85">
        <v>0</v>
      </c>
    </row>
    <row r="351" spans="1:14" ht="13.8" x14ac:dyDescent="0.2">
      <c r="A351" s="37" t="s">
        <v>68</v>
      </c>
      <c r="B351" s="16" t="s">
        <v>68</v>
      </c>
      <c r="C351" s="16" t="s">
        <v>1792</v>
      </c>
      <c r="D351" s="16" t="s">
        <v>1793</v>
      </c>
      <c r="E351" s="16" t="s">
        <v>411</v>
      </c>
      <c r="F351" s="16" t="str">
        <f t="shared" si="6"/>
        <v>CONSTRUCCION PUESTO FIJO VIGILANCIA EN PUY MONÉ#</v>
      </c>
      <c r="G351" s="85">
        <v>0</v>
      </c>
      <c r="H351" s="85">
        <v>0</v>
      </c>
      <c r="I351" s="85">
        <v>0</v>
      </c>
      <c r="J351" s="85">
        <v>0</v>
      </c>
      <c r="K351" s="85">
        <v>0</v>
      </c>
      <c r="L351" s="85">
        <v>0</v>
      </c>
      <c r="M351" s="110">
        <v>0</v>
      </c>
      <c r="N351" s="85">
        <v>0</v>
      </c>
    </row>
    <row r="352" spans="1:14" ht="13.8" x14ac:dyDescent="0.2">
      <c r="A352" s="37" t="s">
        <v>68</v>
      </c>
      <c r="B352" s="16" t="s">
        <v>68</v>
      </c>
      <c r="C352" s="16" t="s">
        <v>1794</v>
      </c>
      <c r="D352" s="16" t="s">
        <v>1795</v>
      </c>
      <c r="E352" s="16" t="s">
        <v>411</v>
      </c>
      <c r="F352" s="16" t="str">
        <f t="shared" si="6"/>
        <v>ORDENACIONES TERUEL 2023/2024#</v>
      </c>
      <c r="G352" s="85">
        <v>0</v>
      </c>
      <c r="H352" s="85">
        <v>0</v>
      </c>
      <c r="I352" s="85">
        <v>0</v>
      </c>
      <c r="J352" s="85">
        <v>39096</v>
      </c>
      <c r="K352" s="85">
        <v>0</v>
      </c>
      <c r="L352" s="85">
        <v>0</v>
      </c>
      <c r="M352" s="110">
        <v>0</v>
      </c>
      <c r="N352" s="85">
        <v>0</v>
      </c>
    </row>
    <row r="353" spans="1:14" ht="13.8" x14ac:dyDescent="0.2">
      <c r="A353" s="37" t="s">
        <v>68</v>
      </c>
      <c r="B353" s="16" t="s">
        <v>68</v>
      </c>
      <c r="C353" s="16" t="s">
        <v>1796</v>
      </c>
      <c r="D353" s="16" t="s">
        <v>1797</v>
      </c>
      <c r="E353" s="16" t="s">
        <v>411</v>
      </c>
      <c r="F353" s="16" t="str">
        <f t="shared" si="6"/>
        <v>ZF 31236 AMOJONAMIENTO MUP 159 MURILLO DE GÁLLEGO#</v>
      </c>
      <c r="G353" s="85">
        <v>0</v>
      </c>
      <c r="H353" s="85">
        <v>0</v>
      </c>
      <c r="I353" s="85">
        <v>0</v>
      </c>
      <c r="J353" s="85">
        <v>39461.050000000003</v>
      </c>
      <c r="K353" s="85">
        <v>0</v>
      </c>
      <c r="L353" s="85">
        <v>0</v>
      </c>
      <c r="M353" s="110">
        <v>0</v>
      </c>
      <c r="N353" s="85">
        <v>0</v>
      </c>
    </row>
    <row r="354" spans="1:14" ht="13.8" x14ac:dyDescent="0.2">
      <c r="A354" s="37" t="s">
        <v>68</v>
      </c>
      <c r="B354" s="16" t="s">
        <v>68</v>
      </c>
      <c r="C354" s="16" t="s">
        <v>1798</v>
      </c>
      <c r="D354" s="16" t="s">
        <v>1799</v>
      </c>
      <c r="E354" s="16" t="s">
        <v>411</v>
      </c>
      <c r="F354" s="16" t="str">
        <f t="shared" si="6"/>
        <v>APERTURA PISTA MUP 293 T.M. PEÑAS DE RIGLOS#</v>
      </c>
      <c r="G354" s="85">
        <v>0</v>
      </c>
      <c r="H354" s="85">
        <v>0</v>
      </c>
      <c r="I354" s="85">
        <v>0</v>
      </c>
      <c r="J354" s="85">
        <v>66480.289999999994</v>
      </c>
      <c r="K354" s="85">
        <v>0</v>
      </c>
      <c r="L354" s="85">
        <v>0</v>
      </c>
      <c r="M354" s="110">
        <v>0</v>
      </c>
      <c r="N354" s="85">
        <v>0</v>
      </c>
    </row>
    <row r="355" spans="1:14" ht="13.8" x14ac:dyDescent="0.2">
      <c r="A355" s="37" t="s">
        <v>68</v>
      </c>
      <c r="B355" s="16" t="s">
        <v>68</v>
      </c>
      <c r="C355" s="16" t="s">
        <v>1800</v>
      </c>
      <c r="D355" s="16" t="s">
        <v>1801</v>
      </c>
      <c r="E355" s="16" t="s">
        <v>411</v>
      </c>
      <c r="F355" s="16" t="str">
        <f t="shared" si="6"/>
        <v>AMOJONAMIENTO TM PEÑAS DE RIGLOS#</v>
      </c>
      <c r="G355" s="85">
        <v>0</v>
      </c>
      <c r="H355" s="85">
        <v>0</v>
      </c>
      <c r="I355" s="85">
        <v>0</v>
      </c>
      <c r="J355" s="85">
        <v>26172.3</v>
      </c>
      <c r="K355" s="85">
        <v>0</v>
      </c>
      <c r="L355" s="85">
        <v>0</v>
      </c>
      <c r="M355" s="110">
        <v>0</v>
      </c>
      <c r="N355" s="85">
        <v>0</v>
      </c>
    </row>
    <row r="356" spans="1:14" ht="13.8" x14ac:dyDescent="0.2">
      <c r="A356" s="37" t="s">
        <v>68</v>
      </c>
      <c r="B356" s="16" t="s">
        <v>68</v>
      </c>
      <c r="C356" s="16" t="s">
        <v>1802</v>
      </c>
      <c r="D356" s="16" t="s">
        <v>1803</v>
      </c>
      <c r="E356" s="16" t="s">
        <v>411</v>
      </c>
      <c r="F356" s="16" t="str">
        <f t="shared" si="6"/>
        <v>VARIAS OBRAS IIFF PROVINCIA DE ZARAGOZA 2022#</v>
      </c>
      <c r="G356" s="85">
        <v>60000</v>
      </c>
      <c r="H356" s="85">
        <v>0</v>
      </c>
      <c r="I356" s="85">
        <v>60000</v>
      </c>
      <c r="J356" s="85">
        <v>60000</v>
      </c>
      <c r="K356" s="85">
        <v>60000</v>
      </c>
      <c r="L356" s="85">
        <v>0</v>
      </c>
      <c r="M356" s="110">
        <v>0</v>
      </c>
      <c r="N356" s="85">
        <v>0</v>
      </c>
    </row>
    <row r="357" spans="1:14" ht="13.8" x14ac:dyDescent="0.2">
      <c r="A357" s="37" t="s">
        <v>68</v>
      </c>
      <c r="B357" s="16" t="s">
        <v>68</v>
      </c>
      <c r="C357" s="16" t="s">
        <v>1804</v>
      </c>
      <c r="D357" s="16" t="s">
        <v>1805</v>
      </c>
      <c r="E357" s="16" t="s">
        <v>411</v>
      </c>
      <c r="F357" s="16" t="str">
        <f t="shared" si="6"/>
        <v>REPOBLACIÓN FORESTAL#</v>
      </c>
      <c r="G357" s="85">
        <v>175000</v>
      </c>
      <c r="H357" s="85">
        <v>0</v>
      </c>
      <c r="I357" s="85">
        <v>175000</v>
      </c>
      <c r="J357" s="85">
        <v>0</v>
      </c>
      <c r="K357" s="85">
        <v>0</v>
      </c>
      <c r="L357" s="85">
        <v>0</v>
      </c>
      <c r="M357" s="110">
        <v>0</v>
      </c>
      <c r="N357" s="85">
        <v>0</v>
      </c>
    </row>
    <row r="358" spans="1:14" ht="13.8" x14ac:dyDescent="0.2">
      <c r="A358" s="37" t="s">
        <v>68</v>
      </c>
      <c r="B358" s="16" t="s">
        <v>68</v>
      </c>
      <c r="C358" s="16" t="s">
        <v>1806</v>
      </c>
      <c r="D358" s="16" t="s">
        <v>1807</v>
      </c>
      <c r="E358" s="16" t="s">
        <v>411</v>
      </c>
      <c r="F358" s="16" t="str">
        <f t="shared" si="6"/>
        <v>RESTAURACIÓN DE DAÑOS TIPO 1#</v>
      </c>
      <c r="G358" s="85">
        <v>81142</v>
      </c>
      <c r="H358" s="85">
        <v>0</v>
      </c>
      <c r="I358" s="85">
        <v>81142</v>
      </c>
      <c r="J358" s="85">
        <v>0</v>
      </c>
      <c r="K358" s="85">
        <v>0</v>
      </c>
      <c r="L358" s="85">
        <v>0</v>
      </c>
      <c r="M358" s="110">
        <v>0</v>
      </c>
      <c r="N358" s="85">
        <v>0</v>
      </c>
    </row>
    <row r="359" spans="1:14" ht="13.8" x14ac:dyDescent="0.2">
      <c r="A359" s="37" t="s">
        <v>68</v>
      </c>
      <c r="B359" s="16" t="s">
        <v>68</v>
      </c>
      <c r="C359" s="16" t="s">
        <v>1808</v>
      </c>
      <c r="D359" s="16" t="s">
        <v>1809</v>
      </c>
      <c r="E359" s="16" t="s">
        <v>411</v>
      </c>
      <c r="F359" s="16" t="str">
        <f t="shared" si="6"/>
        <v>RESTAURACIÓN DE DAÑOS TIPO 2#</v>
      </c>
      <c r="G359" s="85">
        <v>274000</v>
      </c>
      <c r="H359" s="85">
        <v>0</v>
      </c>
      <c r="I359" s="85">
        <v>274000</v>
      </c>
      <c r="J359" s="85">
        <v>0</v>
      </c>
      <c r="K359" s="85">
        <v>0</v>
      </c>
      <c r="L359" s="85">
        <v>0</v>
      </c>
      <c r="M359" s="110">
        <v>0</v>
      </c>
      <c r="N359" s="85">
        <v>0</v>
      </c>
    </row>
    <row r="360" spans="1:14" ht="13.8" x14ac:dyDescent="0.2">
      <c r="A360" s="37" t="s">
        <v>68</v>
      </c>
      <c r="B360" s="16" t="s">
        <v>68</v>
      </c>
      <c r="C360" s="16" t="s">
        <v>1810</v>
      </c>
      <c r="D360" s="16" t="s">
        <v>1811</v>
      </c>
      <c r="E360" s="16" t="s">
        <v>411</v>
      </c>
      <c r="F360" s="16" t="str">
        <f t="shared" si="6"/>
        <v>MEJORA GENÉTICA FORESTAL#</v>
      </c>
      <c r="G360" s="85">
        <v>100000</v>
      </c>
      <c r="H360" s="85">
        <v>0</v>
      </c>
      <c r="I360" s="85">
        <v>100000</v>
      </c>
      <c r="J360" s="85">
        <v>0</v>
      </c>
      <c r="K360" s="85">
        <v>0</v>
      </c>
      <c r="L360" s="85">
        <v>0</v>
      </c>
      <c r="M360" s="110">
        <v>0</v>
      </c>
      <c r="N360" s="85">
        <v>0</v>
      </c>
    </row>
    <row r="361" spans="1:14" ht="13.8" x14ac:dyDescent="0.2">
      <c r="A361" s="37" t="s">
        <v>68</v>
      </c>
      <c r="B361" s="16" t="s">
        <v>68</v>
      </c>
      <c r="C361" s="16" t="s">
        <v>1812</v>
      </c>
      <c r="D361" s="16" t="s">
        <v>1813</v>
      </c>
      <c r="E361" s="16" t="s">
        <v>411</v>
      </c>
      <c r="F361" s="16" t="str">
        <f t="shared" si="6"/>
        <v>SELVICULTURA CON OBJETIVOS AMBIENTALES#</v>
      </c>
      <c r="G361" s="85">
        <v>1000000</v>
      </c>
      <c r="H361" s="85">
        <v>0</v>
      </c>
      <c r="I361" s="85">
        <v>1000000</v>
      </c>
      <c r="J361" s="85">
        <v>0</v>
      </c>
      <c r="K361" s="85">
        <v>0</v>
      </c>
      <c r="L361" s="85">
        <v>0</v>
      </c>
      <c r="M361" s="110">
        <v>0</v>
      </c>
      <c r="N361" s="85">
        <v>0</v>
      </c>
    </row>
    <row r="362" spans="1:14" ht="13.8" x14ac:dyDescent="0.2">
      <c r="A362" s="37" t="s">
        <v>68</v>
      </c>
      <c r="B362" s="16" t="s">
        <v>68</v>
      </c>
      <c r="C362" s="16" t="s">
        <v>1814</v>
      </c>
      <c r="D362" s="16" t="s">
        <v>1815</v>
      </c>
      <c r="E362" s="16" t="s">
        <v>411</v>
      </c>
      <c r="F362" s="16" t="str">
        <f t="shared" si="6"/>
        <v>PLANIFICACIÓN, ESTUDIOS Y PROYECTOS. GESTIÓN FORESTAL#</v>
      </c>
      <c r="G362" s="85">
        <v>500000</v>
      </c>
      <c r="H362" s="85">
        <v>0</v>
      </c>
      <c r="I362" s="85">
        <v>500000</v>
      </c>
      <c r="J362" s="85">
        <v>0</v>
      </c>
      <c r="K362" s="85">
        <v>0</v>
      </c>
      <c r="L362" s="85">
        <v>0</v>
      </c>
      <c r="M362" s="110">
        <v>0</v>
      </c>
      <c r="N362" s="85">
        <v>0</v>
      </c>
    </row>
    <row r="363" spans="1:14" ht="13.8" x14ac:dyDescent="0.2">
      <c r="A363" s="37" t="s">
        <v>68</v>
      </c>
      <c r="B363" s="16" t="s">
        <v>68</v>
      </c>
      <c r="C363" s="16" t="s">
        <v>1816</v>
      </c>
      <c r="D363" s="16" t="s">
        <v>1817</v>
      </c>
      <c r="E363" s="16" t="s">
        <v>411</v>
      </c>
      <c r="F363" s="16" t="str">
        <f t="shared" si="6"/>
        <v>LIFE-SIP PYRENEES4CLIMA#</v>
      </c>
      <c r="G363" s="85">
        <v>12000</v>
      </c>
      <c r="H363" s="85">
        <v>0</v>
      </c>
      <c r="I363" s="85">
        <v>12000</v>
      </c>
      <c r="J363" s="85">
        <v>0</v>
      </c>
      <c r="K363" s="85">
        <v>0</v>
      </c>
      <c r="L363" s="85">
        <v>0</v>
      </c>
      <c r="M363" s="110">
        <v>0</v>
      </c>
      <c r="N363" s="85">
        <v>0</v>
      </c>
    </row>
    <row r="364" spans="1:14" ht="13.8" x14ac:dyDescent="0.2">
      <c r="A364" s="37" t="s">
        <v>68</v>
      </c>
      <c r="B364" s="16" t="s">
        <v>68</v>
      </c>
      <c r="C364" s="16" t="s">
        <v>1818</v>
      </c>
      <c r="D364" s="16" t="s">
        <v>1819</v>
      </c>
      <c r="E364" s="16" t="s">
        <v>411</v>
      </c>
      <c r="F364" s="16" t="str">
        <f t="shared" si="6"/>
        <v>FONDO DE MEJORA DE VIAS PECUARIAS#</v>
      </c>
      <c r="G364" s="85">
        <v>502881.49</v>
      </c>
      <c r="H364" s="85">
        <v>0</v>
      </c>
      <c r="I364" s="85">
        <v>502881.49</v>
      </c>
      <c r="J364" s="85">
        <v>0</v>
      </c>
      <c r="K364" s="85">
        <v>0</v>
      </c>
      <c r="L364" s="85">
        <v>0</v>
      </c>
      <c r="M364" s="110">
        <v>0</v>
      </c>
      <c r="N364" s="85">
        <v>0</v>
      </c>
    </row>
    <row r="365" spans="1:14" ht="13.8" x14ac:dyDescent="0.2">
      <c r="A365" s="37" t="s">
        <v>68</v>
      </c>
      <c r="B365" s="16" t="s">
        <v>68</v>
      </c>
      <c r="C365" s="16" t="s">
        <v>1820</v>
      </c>
      <c r="D365" s="16" t="s">
        <v>1821</v>
      </c>
      <c r="E365" s="16" t="s">
        <v>411</v>
      </c>
      <c r="F365" s="16" t="str">
        <f t="shared" si="6"/>
        <v>PROYECTO CARDIMED HORIZON-MISS-2022 CLIMA#</v>
      </c>
      <c r="G365" s="85">
        <v>15000</v>
      </c>
      <c r="H365" s="85">
        <v>0</v>
      </c>
      <c r="I365" s="85">
        <v>15000</v>
      </c>
      <c r="J365" s="85">
        <v>0</v>
      </c>
      <c r="K365" s="85">
        <v>0</v>
      </c>
      <c r="L365" s="85">
        <v>0</v>
      </c>
      <c r="M365" s="110">
        <v>0</v>
      </c>
      <c r="N365" s="85">
        <v>0</v>
      </c>
    </row>
    <row r="366" spans="1:14" ht="13.8" x14ac:dyDescent="0.2">
      <c r="A366" s="37" t="s">
        <v>68</v>
      </c>
      <c r="B366" s="16" t="s">
        <v>68</v>
      </c>
      <c r="C366" s="16" t="s">
        <v>1822</v>
      </c>
      <c r="D366" s="16" t="s">
        <v>1823</v>
      </c>
      <c r="E366" s="16" t="s">
        <v>411</v>
      </c>
      <c r="F366" s="16" t="str">
        <f t="shared" si="6"/>
        <v>POCTEFA SANA SILVA. SANIDAD FORESTAL PIRINEOS#</v>
      </c>
      <c r="G366" s="85">
        <v>45000</v>
      </c>
      <c r="H366" s="85">
        <v>0</v>
      </c>
      <c r="I366" s="85">
        <v>45000</v>
      </c>
      <c r="J366" s="85">
        <v>0</v>
      </c>
      <c r="K366" s="85">
        <v>0</v>
      </c>
      <c r="L366" s="85">
        <v>0</v>
      </c>
      <c r="M366" s="110">
        <v>0</v>
      </c>
      <c r="N366" s="85">
        <v>0</v>
      </c>
    </row>
    <row r="367" spans="1:14" ht="13.8" x14ac:dyDescent="0.2">
      <c r="A367" s="37" t="s">
        <v>68</v>
      </c>
      <c r="B367" s="16" t="s">
        <v>68</v>
      </c>
      <c r="C367" s="16" t="s">
        <v>1824</v>
      </c>
      <c r="D367" s="16" t="s">
        <v>1825</v>
      </c>
      <c r="E367" s="16" t="s">
        <v>411</v>
      </c>
      <c r="F367" s="16" t="str">
        <f t="shared" si="6"/>
        <v>COOPTREE (SUDOE) ADAPTACION BOSQUES CAMBIO CLIMATICO#</v>
      </c>
      <c r="G367" s="85">
        <v>14000</v>
      </c>
      <c r="H367" s="85">
        <v>0</v>
      </c>
      <c r="I367" s="85">
        <v>14000</v>
      </c>
      <c r="J367" s="85">
        <v>0</v>
      </c>
      <c r="K367" s="85">
        <v>0</v>
      </c>
      <c r="L367" s="85">
        <v>0</v>
      </c>
      <c r="M367" s="110">
        <v>0</v>
      </c>
      <c r="N367" s="85">
        <v>0</v>
      </c>
    </row>
    <row r="368" spans="1:14" ht="13.8" x14ac:dyDescent="0.2">
      <c r="A368" s="37" t="s">
        <v>68</v>
      </c>
      <c r="B368" s="16" t="s">
        <v>68</v>
      </c>
      <c r="C368" s="16" t="s">
        <v>1826</v>
      </c>
      <c r="D368" s="16" t="s">
        <v>1827</v>
      </c>
      <c r="E368" s="16" t="s">
        <v>411</v>
      </c>
      <c r="F368" s="16" t="str">
        <f t="shared" si="6"/>
        <v>PREVENCIÓN DE INCENDIOS. INFRAESTRUCTURAS#</v>
      </c>
      <c r="G368" s="85">
        <v>218160</v>
      </c>
      <c r="H368" s="85">
        <v>0</v>
      </c>
      <c r="I368" s="85">
        <v>218160</v>
      </c>
      <c r="J368" s="85">
        <v>0</v>
      </c>
      <c r="K368" s="85">
        <v>0</v>
      </c>
      <c r="L368" s="85">
        <v>0</v>
      </c>
      <c r="M368" s="110">
        <v>0</v>
      </c>
      <c r="N368" s="85">
        <v>0</v>
      </c>
    </row>
    <row r="369" spans="1:14" ht="13.8" x14ac:dyDescent="0.2">
      <c r="A369" s="37" t="s">
        <v>68</v>
      </c>
      <c r="B369" s="16" t="s">
        <v>68</v>
      </c>
      <c r="C369" s="16" t="s">
        <v>1828</v>
      </c>
      <c r="D369" s="16" t="s">
        <v>1829</v>
      </c>
      <c r="E369" s="16" t="s">
        <v>411</v>
      </c>
      <c r="F369" s="16" t="str">
        <f t="shared" si="6"/>
        <v>PIMA REFUGIOS CLIMATICOS#</v>
      </c>
      <c r="G369" s="85">
        <v>600000</v>
      </c>
      <c r="H369" s="85">
        <v>0</v>
      </c>
      <c r="I369" s="85">
        <v>600000</v>
      </c>
      <c r="J369" s="85">
        <v>0</v>
      </c>
      <c r="K369" s="85">
        <v>0</v>
      </c>
      <c r="L369" s="85">
        <v>0</v>
      </c>
      <c r="M369" s="110">
        <v>0</v>
      </c>
      <c r="N369" s="85">
        <v>0</v>
      </c>
    </row>
    <row r="370" spans="1:14" ht="13.8" x14ac:dyDescent="0.2">
      <c r="A370" s="37" t="s">
        <v>68</v>
      </c>
      <c r="B370" s="16" t="s">
        <v>68</v>
      </c>
      <c r="C370" s="16" t="s">
        <v>1830</v>
      </c>
      <c r="D370" s="16" t="s">
        <v>1831</v>
      </c>
      <c r="E370" s="16" t="s">
        <v>411</v>
      </c>
      <c r="F370" s="16" t="str">
        <f t="shared" si="6"/>
        <v>HORIZON EUROPA#</v>
      </c>
      <c r="G370" s="85">
        <v>80000</v>
      </c>
      <c r="H370" s="85">
        <v>0</v>
      </c>
      <c r="I370" s="85">
        <v>80000</v>
      </c>
      <c r="J370" s="85">
        <v>0</v>
      </c>
      <c r="K370" s="85">
        <v>0</v>
      </c>
      <c r="L370" s="85">
        <v>0</v>
      </c>
      <c r="M370" s="110">
        <v>0</v>
      </c>
      <c r="N370" s="85">
        <v>0</v>
      </c>
    </row>
    <row r="371" spans="1:14" ht="13.8" x14ac:dyDescent="0.2">
      <c r="A371" s="37" t="s">
        <v>68</v>
      </c>
      <c r="B371" s="16" t="s">
        <v>68</v>
      </c>
      <c r="C371" s="16" t="s">
        <v>1832</v>
      </c>
      <c r="D371" s="16" t="s">
        <v>1833</v>
      </c>
      <c r="E371" s="16" t="s">
        <v>411</v>
      </c>
      <c r="F371" s="16" t="str">
        <f t="shared" si="6"/>
        <v>PREVENCIÓN DE INCENDIOS. INFRAESTRUCTURA#</v>
      </c>
      <c r="G371" s="85">
        <v>581840</v>
      </c>
      <c r="H371" s="85">
        <v>0</v>
      </c>
      <c r="I371" s="85">
        <v>581840</v>
      </c>
      <c r="J371" s="85">
        <v>0</v>
      </c>
      <c r="K371" s="85">
        <v>0</v>
      </c>
      <c r="L371" s="85">
        <v>0</v>
      </c>
      <c r="M371" s="110">
        <v>0</v>
      </c>
      <c r="N371" s="85">
        <v>0</v>
      </c>
    </row>
    <row r="372" spans="1:14" ht="13.8" x14ac:dyDescent="0.2">
      <c r="A372" s="37" t="s">
        <v>68</v>
      </c>
      <c r="B372" s="16" t="s">
        <v>68</v>
      </c>
      <c r="C372" s="16" t="s">
        <v>1834</v>
      </c>
      <c r="D372" s="16" t="s">
        <v>1835</v>
      </c>
      <c r="E372" s="16" t="s">
        <v>411</v>
      </c>
      <c r="F372" s="16" t="str">
        <f t="shared" si="6"/>
        <v>REPARACIÓN EDIFICIOS#</v>
      </c>
      <c r="G372" s="85">
        <v>157693.5</v>
      </c>
      <c r="H372" s="85">
        <v>-157693.5</v>
      </c>
      <c r="I372" s="85">
        <v>0</v>
      </c>
      <c r="J372" s="85">
        <v>0</v>
      </c>
      <c r="K372" s="85">
        <v>0</v>
      </c>
      <c r="L372" s="85">
        <v>0</v>
      </c>
      <c r="M372" s="110">
        <v>0</v>
      </c>
      <c r="N372" s="85">
        <v>0</v>
      </c>
    </row>
    <row r="373" spans="1:14" ht="13.8" x14ac:dyDescent="0.2">
      <c r="A373" s="37" t="s">
        <v>68</v>
      </c>
      <c r="B373" s="16" t="s">
        <v>68</v>
      </c>
      <c r="C373" s="16" t="s">
        <v>1836</v>
      </c>
      <c r="D373" s="16" t="s">
        <v>1837</v>
      </c>
      <c r="E373" s="16" t="s">
        <v>411</v>
      </c>
      <c r="F373" s="16" t="str">
        <f t="shared" si="6"/>
        <v>ADQUISICIÓN VEHÍCULOS DEPARTAMENTO#</v>
      </c>
      <c r="G373" s="85">
        <v>256069.72</v>
      </c>
      <c r="H373" s="85">
        <v>-6069.72</v>
      </c>
      <c r="I373" s="85">
        <v>250000</v>
      </c>
      <c r="J373" s="85">
        <v>0</v>
      </c>
      <c r="K373" s="85">
        <v>0</v>
      </c>
      <c r="L373" s="85">
        <v>0</v>
      </c>
      <c r="M373" s="110">
        <v>0</v>
      </c>
      <c r="N373" s="85">
        <v>0</v>
      </c>
    </row>
    <row r="374" spans="1:14" ht="13.8" x14ac:dyDescent="0.2">
      <c r="A374" s="37" t="s">
        <v>68</v>
      </c>
      <c r="B374" s="16" t="s">
        <v>68</v>
      </c>
      <c r="C374" s="16" t="s">
        <v>1838</v>
      </c>
      <c r="D374" s="16" t="s">
        <v>1839</v>
      </c>
      <c r="E374" s="16" t="s">
        <v>411</v>
      </c>
      <c r="F374" s="16" t="str">
        <f t="shared" si="6"/>
        <v>ADQUISICIÓN MOBILIARIO#</v>
      </c>
      <c r="G374" s="85">
        <v>15000</v>
      </c>
      <c r="H374" s="85">
        <v>0</v>
      </c>
      <c r="I374" s="85">
        <v>15000</v>
      </c>
      <c r="J374" s="85">
        <v>0</v>
      </c>
      <c r="K374" s="85">
        <v>0</v>
      </c>
      <c r="L374" s="85">
        <v>0</v>
      </c>
      <c r="M374" s="110">
        <v>0</v>
      </c>
      <c r="N374" s="85">
        <v>0</v>
      </c>
    </row>
    <row r="375" spans="1:14" ht="13.8" x14ac:dyDescent="0.2">
      <c r="A375" s="37" t="s">
        <v>68</v>
      </c>
      <c r="B375" s="16" t="s">
        <v>68</v>
      </c>
      <c r="C375" s="16" t="s">
        <v>1840</v>
      </c>
      <c r="D375" s="16" t="s">
        <v>1841</v>
      </c>
      <c r="E375" s="16" t="s">
        <v>411</v>
      </c>
      <c r="F375" s="16" t="str">
        <f t="shared" si="6"/>
        <v>APLICACIONES INFORMÁTICAS#</v>
      </c>
      <c r="G375" s="85">
        <v>150000</v>
      </c>
      <c r="H375" s="85">
        <v>0</v>
      </c>
      <c r="I375" s="85">
        <v>150000</v>
      </c>
      <c r="J375" s="85">
        <v>0</v>
      </c>
      <c r="K375" s="85">
        <v>0</v>
      </c>
      <c r="L375" s="85">
        <v>0</v>
      </c>
      <c r="M375" s="110">
        <v>0</v>
      </c>
      <c r="N375" s="85">
        <v>0</v>
      </c>
    </row>
    <row r="376" spans="1:14" ht="13.8" x14ac:dyDescent="0.2">
      <c r="A376" s="37" t="s">
        <v>68</v>
      </c>
      <c r="B376" s="16" t="s">
        <v>68</v>
      </c>
      <c r="C376" s="16" t="s">
        <v>1842</v>
      </c>
      <c r="D376" s="16" t="s">
        <v>1843</v>
      </c>
      <c r="E376" s="16" t="s">
        <v>411</v>
      </c>
      <c r="F376" s="16" t="str">
        <f t="shared" si="6"/>
        <v>SERVICIO MANTO. NUEVAS ACCESIONES BANCO GERMOPLASMA FORESTAL#</v>
      </c>
      <c r="G376" s="85">
        <v>0</v>
      </c>
      <c r="H376" s="85">
        <v>0</v>
      </c>
      <c r="I376" s="85">
        <v>0</v>
      </c>
      <c r="J376" s="85">
        <v>50221.82</v>
      </c>
      <c r="K376" s="85">
        <v>0</v>
      </c>
      <c r="L376" s="85">
        <v>0</v>
      </c>
      <c r="M376" s="110">
        <v>0</v>
      </c>
      <c r="N376" s="85">
        <v>0</v>
      </c>
    </row>
    <row r="377" spans="1:14" ht="13.8" x14ac:dyDescent="0.2">
      <c r="A377" s="37" t="s">
        <v>68</v>
      </c>
      <c r="B377" s="16" t="s">
        <v>68</v>
      </c>
      <c r="C377" s="16" t="s">
        <v>1844</v>
      </c>
      <c r="D377" s="16" t="s">
        <v>1845</v>
      </c>
      <c r="E377" s="16" t="s">
        <v>1846</v>
      </c>
      <c r="F377" s="16" t="str">
        <f t="shared" si="6"/>
        <v>ACCIONES PREVENCIÓN, ADECUACIÓN Y REPARACIONES DAÑOS POR RIADAS DEL EBRO</v>
      </c>
      <c r="G377" s="85">
        <v>1000000</v>
      </c>
      <c r="H377" s="85">
        <v>0</v>
      </c>
      <c r="I377" s="85">
        <v>1000000</v>
      </c>
      <c r="J377" s="85">
        <v>0</v>
      </c>
      <c r="K377" s="85">
        <v>0</v>
      </c>
      <c r="L377" s="85">
        <v>0</v>
      </c>
      <c r="M377" s="110">
        <v>0</v>
      </c>
      <c r="N377" s="85">
        <v>0</v>
      </c>
    </row>
    <row r="378" spans="1:14" ht="13.8" x14ac:dyDescent="0.2">
      <c r="A378" s="37" t="s">
        <v>68</v>
      </c>
      <c r="B378" s="16" t="s">
        <v>68</v>
      </c>
      <c r="C378" s="27" t="s">
        <v>125</v>
      </c>
      <c r="D378" s="27" t="s">
        <v>68</v>
      </c>
      <c r="E378" s="27" t="s">
        <v>68</v>
      </c>
      <c r="F378" s="27" t="str">
        <f t="shared" si="6"/>
        <v/>
      </c>
      <c r="G378" s="90">
        <v>30430692.699999999</v>
      </c>
      <c r="H378" s="90">
        <v>-163763.22</v>
      </c>
      <c r="I378" s="90">
        <v>30266929.48</v>
      </c>
      <c r="J378" s="90">
        <v>14439588.869999999</v>
      </c>
      <c r="K378" s="90">
        <v>12582274.4</v>
      </c>
      <c r="L378" s="90">
        <v>59060.31</v>
      </c>
      <c r="M378" s="111">
        <v>0.19513148844195</v>
      </c>
      <c r="N378" s="90">
        <v>52258.559999999998</v>
      </c>
    </row>
    <row r="379" spans="1:14" ht="13.8" x14ac:dyDescent="0.2">
      <c r="A379" s="37" t="s">
        <v>445</v>
      </c>
      <c r="B379" s="16" t="s">
        <v>446</v>
      </c>
      <c r="C379" s="16" t="s">
        <v>1847</v>
      </c>
      <c r="D379" s="16" t="s">
        <v>1848</v>
      </c>
      <c r="E379" s="16" t="s">
        <v>1849</v>
      </c>
      <c r="F379" s="16" t="str">
        <f t="shared" si="6"/>
        <v>PROGRAMA REHABILITACIÓN PATRIMONIO PÚBLICO Y VIVIENDAS POR LAS ENTIDADES LOCALES</v>
      </c>
      <c r="G379" s="85">
        <v>10610000</v>
      </c>
      <c r="H379" s="85">
        <v>0</v>
      </c>
      <c r="I379" s="85">
        <v>10610000</v>
      </c>
      <c r="J379" s="85">
        <v>0</v>
      </c>
      <c r="K379" s="85">
        <v>0</v>
      </c>
      <c r="L379" s="85">
        <v>0</v>
      </c>
      <c r="M379" s="110">
        <v>0</v>
      </c>
      <c r="N379" s="85">
        <v>0</v>
      </c>
    </row>
    <row r="380" spans="1:14" ht="13.8" x14ac:dyDescent="0.2">
      <c r="A380" s="37" t="s">
        <v>68</v>
      </c>
      <c r="B380" s="16" t="s">
        <v>68</v>
      </c>
      <c r="C380" s="16" t="s">
        <v>1850</v>
      </c>
      <c r="D380" s="16" t="s">
        <v>1851</v>
      </c>
      <c r="E380" s="16" t="s">
        <v>411</v>
      </c>
      <c r="F380" s="16" t="str">
        <f t="shared" si="6"/>
        <v>VISERAS CARRETERAS#</v>
      </c>
      <c r="G380" s="85">
        <v>710000</v>
      </c>
      <c r="H380" s="85">
        <v>-710000</v>
      </c>
      <c r="I380" s="85">
        <v>0</v>
      </c>
      <c r="J380" s="85">
        <v>0</v>
      </c>
      <c r="K380" s="85">
        <v>0</v>
      </c>
      <c r="L380" s="85">
        <v>0</v>
      </c>
      <c r="M380" s="110">
        <v>0</v>
      </c>
      <c r="N380" s="85">
        <v>0</v>
      </c>
    </row>
    <row r="381" spans="1:14" ht="13.8" x14ac:dyDescent="0.2">
      <c r="A381" s="37" t="s">
        <v>68</v>
      </c>
      <c r="B381" s="16" t="s">
        <v>68</v>
      </c>
      <c r="C381" s="27" t="s">
        <v>125</v>
      </c>
      <c r="D381" s="27" t="s">
        <v>68</v>
      </c>
      <c r="E381" s="27" t="s">
        <v>68</v>
      </c>
      <c r="F381" s="27" t="str">
        <f t="shared" si="6"/>
        <v/>
      </c>
      <c r="G381" s="90">
        <v>11320000</v>
      </c>
      <c r="H381" s="90">
        <v>-710000</v>
      </c>
      <c r="I381" s="90">
        <v>10610000</v>
      </c>
      <c r="J381" s="90">
        <v>0</v>
      </c>
      <c r="K381" s="90">
        <v>0</v>
      </c>
      <c r="L381" s="90">
        <v>0</v>
      </c>
      <c r="M381" s="111">
        <v>0</v>
      </c>
      <c r="N381" s="90">
        <v>0</v>
      </c>
    </row>
    <row r="382" spans="1:14" ht="13.8" x14ac:dyDescent="0.2">
      <c r="A382" s="37" t="s">
        <v>447</v>
      </c>
      <c r="B382" s="16" t="s">
        <v>448</v>
      </c>
      <c r="C382" s="16" t="s">
        <v>1852</v>
      </c>
      <c r="D382" s="16" t="s">
        <v>1853</v>
      </c>
      <c r="E382" s="16" t="s">
        <v>411</v>
      </c>
      <c r="F382" s="16" t="str">
        <f t="shared" si="6"/>
        <v>MODERNIZACIÓN SERVICIO PÚBLICO DE EMPLEO#</v>
      </c>
      <c r="G382" s="85">
        <v>3075921.28</v>
      </c>
      <c r="H382" s="85">
        <v>0</v>
      </c>
      <c r="I382" s="85">
        <v>3075921.28</v>
      </c>
      <c r="J382" s="85">
        <v>350981.76</v>
      </c>
      <c r="K382" s="85">
        <v>350981.76</v>
      </c>
      <c r="L382" s="85">
        <v>51.59</v>
      </c>
      <c r="M382" s="110">
        <v>1.6772210763499999E-3</v>
      </c>
      <c r="N382" s="85">
        <v>0</v>
      </c>
    </row>
    <row r="383" spans="1:14" ht="13.8" x14ac:dyDescent="0.2">
      <c r="A383" s="37" t="s">
        <v>68</v>
      </c>
      <c r="B383" s="16" t="s">
        <v>68</v>
      </c>
      <c r="C383" s="27" t="s">
        <v>125</v>
      </c>
      <c r="D383" s="27" t="s">
        <v>68</v>
      </c>
      <c r="E383" s="27" t="s">
        <v>68</v>
      </c>
      <c r="F383" s="27" t="str">
        <f t="shared" si="6"/>
        <v/>
      </c>
      <c r="G383" s="90">
        <v>3075921.28</v>
      </c>
      <c r="H383" s="90">
        <v>0</v>
      </c>
      <c r="I383" s="90">
        <v>3075921.28</v>
      </c>
      <c r="J383" s="90">
        <v>350981.76</v>
      </c>
      <c r="K383" s="90">
        <v>350981.76</v>
      </c>
      <c r="L383" s="90">
        <v>51.59</v>
      </c>
      <c r="M383" s="111">
        <v>1.6772210763499999E-3</v>
      </c>
      <c r="N383" s="90">
        <v>0</v>
      </c>
    </row>
    <row r="384" spans="1:14" ht="13.8" x14ac:dyDescent="0.2">
      <c r="A384" s="37" t="s">
        <v>449</v>
      </c>
      <c r="B384" s="16" t="s">
        <v>450</v>
      </c>
      <c r="C384" s="16" t="s">
        <v>1854</v>
      </c>
      <c r="D384" s="16" t="s">
        <v>1855</v>
      </c>
      <c r="E384" s="16" t="s">
        <v>411</v>
      </c>
      <c r="F384" s="16" t="str">
        <f t="shared" si="6"/>
        <v>OBRAS NUEVO HOSPITAL TERUEL#</v>
      </c>
      <c r="G384" s="85">
        <v>25963301.02</v>
      </c>
      <c r="H384" s="85">
        <v>0</v>
      </c>
      <c r="I384" s="85">
        <v>25963301.02</v>
      </c>
      <c r="J384" s="85">
        <v>14097509.689999999</v>
      </c>
      <c r="K384" s="85">
        <v>14097509.689999999</v>
      </c>
      <c r="L384" s="85">
        <v>363</v>
      </c>
      <c r="M384" s="110">
        <v>1.3981273017599999E-3</v>
      </c>
      <c r="N384" s="85">
        <v>363</v>
      </c>
    </row>
    <row r="385" spans="1:14" s="88" customFormat="1" ht="13.8" x14ac:dyDescent="0.2">
      <c r="A385" s="37" t="s">
        <v>68</v>
      </c>
      <c r="B385" s="16" t="s">
        <v>68</v>
      </c>
      <c r="C385" s="16" t="s">
        <v>1856</v>
      </c>
      <c r="D385" s="16" t="s">
        <v>1857</v>
      </c>
      <c r="E385" s="16" t="s">
        <v>411</v>
      </c>
      <c r="F385" s="16" t="str">
        <f t="shared" si="6"/>
        <v>HOSPITAL ALCAÑIZ#</v>
      </c>
      <c r="G385" s="85">
        <v>18173401.02</v>
      </c>
      <c r="H385" s="85">
        <v>0</v>
      </c>
      <c r="I385" s="85">
        <v>18173401.02</v>
      </c>
      <c r="J385" s="85">
        <v>14212595.859999999</v>
      </c>
      <c r="K385" s="85">
        <v>14212595.859999999</v>
      </c>
      <c r="L385" s="85">
        <v>10124.11</v>
      </c>
      <c r="M385" s="110">
        <v>5.5708394861580003E-2</v>
      </c>
      <c r="N385" s="85">
        <v>10124.11</v>
      </c>
    </row>
    <row r="386" spans="1:14" s="88" customFormat="1" ht="13.8" x14ac:dyDescent="0.2">
      <c r="A386" s="37" t="s">
        <v>68</v>
      </c>
      <c r="B386" s="16" t="s">
        <v>68</v>
      </c>
      <c r="C386" s="16" t="s">
        <v>1858</v>
      </c>
      <c r="D386" s="16" t="s">
        <v>1859</v>
      </c>
      <c r="E386" s="16" t="s">
        <v>411</v>
      </c>
      <c r="F386" s="16" t="str">
        <f t="shared" si="6"/>
        <v>C.S. UTEBO (ZARAGOZA)#</v>
      </c>
      <c r="G386" s="85">
        <v>0</v>
      </c>
      <c r="H386" s="85">
        <v>471999.32</v>
      </c>
      <c r="I386" s="85">
        <v>471999.32</v>
      </c>
      <c r="J386" s="85">
        <v>471999.32</v>
      </c>
      <c r="K386" s="85">
        <v>0</v>
      </c>
      <c r="L386" s="85">
        <v>0</v>
      </c>
      <c r="M386" s="110">
        <v>0</v>
      </c>
      <c r="N386" s="85">
        <v>0</v>
      </c>
    </row>
    <row r="387" spans="1:14" s="88" customFormat="1" ht="13.8" x14ac:dyDescent="0.2">
      <c r="A387" s="37" t="s">
        <v>68</v>
      </c>
      <c r="B387" s="16" t="s">
        <v>68</v>
      </c>
      <c r="C387" s="16" t="s">
        <v>1860</v>
      </c>
      <c r="D387" s="16" t="s">
        <v>1861</v>
      </c>
      <c r="E387" s="16" t="s">
        <v>411</v>
      </c>
      <c r="F387" s="16" t="str">
        <f t="shared" si="6"/>
        <v>OBRAS CENTRO SALUD BARBASTRO (HUESCA)#</v>
      </c>
      <c r="G387" s="85">
        <v>4724980.96</v>
      </c>
      <c r="H387" s="85">
        <v>167247.29</v>
      </c>
      <c r="I387" s="85">
        <v>4892228.25</v>
      </c>
      <c r="J387" s="85">
        <v>4840986</v>
      </c>
      <c r="K387" s="85">
        <v>4724980.96</v>
      </c>
      <c r="L387" s="85">
        <v>0</v>
      </c>
      <c r="M387" s="110">
        <v>0</v>
      </c>
      <c r="N387" s="85">
        <v>0</v>
      </c>
    </row>
    <row r="388" spans="1:14" s="88" customFormat="1" ht="13.8" x14ac:dyDescent="0.2">
      <c r="A388" s="37" t="s">
        <v>68</v>
      </c>
      <c r="B388" s="16" t="s">
        <v>68</v>
      </c>
      <c r="C388" s="16" t="s">
        <v>1862</v>
      </c>
      <c r="D388" s="16" t="s">
        <v>1863</v>
      </c>
      <c r="E388" s="16" t="s">
        <v>411</v>
      </c>
      <c r="F388" s="16" t="str">
        <f t="shared" si="6"/>
        <v>PLAN DE NECESIDADES 2022#</v>
      </c>
      <c r="G388" s="85">
        <v>370000</v>
      </c>
      <c r="H388" s="85">
        <v>303577.37</v>
      </c>
      <c r="I388" s="85">
        <v>673577.37</v>
      </c>
      <c r="J388" s="85">
        <v>263578.7</v>
      </c>
      <c r="K388" s="85">
        <v>0</v>
      </c>
      <c r="L388" s="85">
        <v>0</v>
      </c>
      <c r="M388" s="110">
        <v>0</v>
      </c>
      <c r="N388" s="85">
        <v>0</v>
      </c>
    </row>
    <row r="389" spans="1:14" s="88" customFormat="1" ht="13.8" x14ac:dyDescent="0.2">
      <c r="A389" s="37" t="s">
        <v>68</v>
      </c>
      <c r="B389" s="16" t="s">
        <v>68</v>
      </c>
      <c r="C389" s="16" t="s">
        <v>1864</v>
      </c>
      <c r="D389" s="16" t="s">
        <v>1865</v>
      </c>
      <c r="E389" s="16" t="s">
        <v>411</v>
      </c>
      <c r="F389" s="16" t="str">
        <f t="shared" si="6"/>
        <v>PLAN DE NECESIDADES 2023#</v>
      </c>
      <c r="G389" s="85">
        <v>0</v>
      </c>
      <c r="H389" s="85">
        <v>0</v>
      </c>
      <c r="I389" s="85">
        <v>0</v>
      </c>
      <c r="J389" s="85">
        <v>82899.429999999993</v>
      </c>
      <c r="K389" s="85">
        <v>82899.429999999993</v>
      </c>
      <c r="L389" s="85">
        <v>82899.429999999993</v>
      </c>
      <c r="M389" s="110">
        <v>0</v>
      </c>
      <c r="N389" s="85">
        <v>82899.429999999993</v>
      </c>
    </row>
    <row r="390" spans="1:14" s="88" customFormat="1" ht="13.8" x14ac:dyDescent="0.2">
      <c r="A390" s="37" t="s">
        <v>68</v>
      </c>
      <c r="B390" s="16" t="s">
        <v>68</v>
      </c>
      <c r="C390" s="16" t="s">
        <v>1866</v>
      </c>
      <c r="D390" s="16" t="s">
        <v>1867</v>
      </c>
      <c r="E390" s="16" t="s">
        <v>411</v>
      </c>
      <c r="F390" s="16" t="str">
        <f t="shared" si="6"/>
        <v>PLAN DE ATENCION PRIMARIA Y COMUNITARIA#</v>
      </c>
      <c r="G390" s="85">
        <v>9386400</v>
      </c>
      <c r="H390" s="85">
        <v>8806536.25</v>
      </c>
      <c r="I390" s="85">
        <v>18192936.25</v>
      </c>
      <c r="J390" s="85">
        <v>4608799.45</v>
      </c>
      <c r="K390" s="85">
        <v>2867986.8</v>
      </c>
      <c r="L390" s="85">
        <v>0</v>
      </c>
      <c r="M390" s="110">
        <v>0</v>
      </c>
      <c r="N390" s="85">
        <v>0</v>
      </c>
    </row>
    <row r="391" spans="1:14" s="88" customFormat="1" ht="13.8" x14ac:dyDescent="0.2">
      <c r="A391" s="37" t="s">
        <v>68</v>
      </c>
      <c r="B391" s="16" t="s">
        <v>68</v>
      </c>
      <c r="C391" s="16" t="s">
        <v>1868</v>
      </c>
      <c r="D391" s="16" t="s">
        <v>1869</v>
      </c>
      <c r="E391" s="16" t="s">
        <v>411</v>
      </c>
      <c r="F391" s="16" t="str">
        <f t="shared" si="6"/>
        <v>BOLSA ACTUACIONES ATENCIÓN PRIMARIA#</v>
      </c>
      <c r="G391" s="85">
        <v>800000</v>
      </c>
      <c r="H391" s="85">
        <v>-167247.29</v>
      </c>
      <c r="I391" s="85">
        <v>632752.71</v>
      </c>
      <c r="J391" s="85">
        <v>0</v>
      </c>
      <c r="K391" s="85">
        <v>0</v>
      </c>
      <c r="L391" s="85">
        <v>0</v>
      </c>
      <c r="M391" s="110">
        <v>0</v>
      </c>
      <c r="N391" s="85">
        <v>0</v>
      </c>
    </row>
    <row r="392" spans="1:14" s="88" customFormat="1" ht="13.8" x14ac:dyDescent="0.2">
      <c r="A392" s="37" t="s">
        <v>68</v>
      </c>
      <c r="B392" s="16" t="s">
        <v>68</v>
      </c>
      <c r="C392" s="16" t="s">
        <v>1870</v>
      </c>
      <c r="D392" s="16" t="s">
        <v>1871</v>
      </c>
      <c r="E392" s="16" t="s">
        <v>411</v>
      </c>
      <c r="F392" s="16" t="str">
        <f t="shared" si="6"/>
        <v>BOLSA ACTUACIONES ATENCIÓN ESPECIALIZADA#</v>
      </c>
      <c r="G392" s="85">
        <v>720000</v>
      </c>
      <c r="H392" s="85">
        <v>0</v>
      </c>
      <c r="I392" s="85">
        <v>720000</v>
      </c>
      <c r="J392" s="85">
        <v>0</v>
      </c>
      <c r="K392" s="85">
        <v>0</v>
      </c>
      <c r="L392" s="85">
        <v>0</v>
      </c>
      <c r="M392" s="110">
        <v>0</v>
      </c>
      <c r="N392" s="85">
        <v>0</v>
      </c>
    </row>
    <row r="393" spans="1:14" s="88" customFormat="1" ht="13.8" x14ac:dyDescent="0.2">
      <c r="A393" s="37" t="s">
        <v>68</v>
      </c>
      <c r="B393" s="16" t="s">
        <v>68</v>
      </c>
      <c r="C393" s="16" t="s">
        <v>1872</v>
      </c>
      <c r="D393" s="16" t="s">
        <v>1873</v>
      </c>
      <c r="E393" s="16" t="s">
        <v>411</v>
      </c>
      <c r="F393" s="16" t="str">
        <f t="shared" si="6"/>
        <v>PLAN DE NECESIDADES 2024#</v>
      </c>
      <c r="G393" s="85">
        <v>17400000</v>
      </c>
      <c r="H393" s="85">
        <v>0</v>
      </c>
      <c r="I393" s="85">
        <v>17400000</v>
      </c>
      <c r="J393" s="85">
        <v>0</v>
      </c>
      <c r="K393" s="85">
        <v>0</v>
      </c>
      <c r="L393" s="85">
        <v>0</v>
      </c>
      <c r="M393" s="110">
        <v>0</v>
      </c>
      <c r="N393" s="85">
        <v>0</v>
      </c>
    </row>
    <row r="394" spans="1:14" s="88" customFormat="1" ht="13.8" x14ac:dyDescent="0.2">
      <c r="A394" s="37" t="s">
        <v>68</v>
      </c>
      <c r="B394" s="16" t="s">
        <v>68</v>
      </c>
      <c r="C394" s="16" t="s">
        <v>1874</v>
      </c>
      <c r="D394" s="16" t="s">
        <v>1875</v>
      </c>
      <c r="E394" s="16" t="s">
        <v>411</v>
      </c>
      <c r="F394" s="16" t="str">
        <f t="shared" si="6"/>
        <v>NUEVAS URGENCIAS HOSPITAL CALATAYUD#</v>
      </c>
      <c r="G394" s="85">
        <v>160000</v>
      </c>
      <c r="H394" s="85">
        <v>0</v>
      </c>
      <c r="I394" s="85">
        <v>160000</v>
      </c>
      <c r="J394" s="85">
        <v>0</v>
      </c>
      <c r="K394" s="85">
        <v>0</v>
      </c>
      <c r="L394" s="85">
        <v>0</v>
      </c>
      <c r="M394" s="110">
        <v>0</v>
      </c>
      <c r="N394" s="85">
        <v>0</v>
      </c>
    </row>
    <row r="395" spans="1:14" s="88" customFormat="1" ht="13.8" x14ac:dyDescent="0.2">
      <c r="A395" s="37" t="s">
        <v>68</v>
      </c>
      <c r="B395" s="16" t="s">
        <v>68</v>
      </c>
      <c r="C395" s="16" t="s">
        <v>1876</v>
      </c>
      <c r="D395" s="16" t="s">
        <v>1877</v>
      </c>
      <c r="E395" s="16" t="s">
        <v>411</v>
      </c>
      <c r="F395" s="16" t="str">
        <f t="shared" si="6"/>
        <v>EFICIENCIA ENERGÉTICA / FEDER#</v>
      </c>
      <c r="G395" s="85">
        <v>10285714.289999999</v>
      </c>
      <c r="H395" s="85">
        <v>0</v>
      </c>
      <c r="I395" s="85">
        <v>10285714.289999999</v>
      </c>
      <c r="J395" s="85">
        <v>0</v>
      </c>
      <c r="K395" s="85">
        <v>0</v>
      </c>
      <c r="L395" s="85">
        <v>0</v>
      </c>
      <c r="M395" s="110">
        <v>0</v>
      </c>
      <c r="N395" s="85">
        <v>0</v>
      </c>
    </row>
    <row r="396" spans="1:14" s="88" customFormat="1" ht="13.8" x14ac:dyDescent="0.2">
      <c r="A396" s="37" t="s">
        <v>68</v>
      </c>
      <c r="B396" s="16" t="s">
        <v>68</v>
      </c>
      <c r="C396" s="16" t="s">
        <v>1878</v>
      </c>
      <c r="D396" s="16" t="s">
        <v>1879</v>
      </c>
      <c r="E396" s="16" t="s">
        <v>411</v>
      </c>
      <c r="F396" s="16" t="str">
        <f t="shared" si="6"/>
        <v>PLAN DE MEDIA Y ALTA TECNOLOGÍA#</v>
      </c>
      <c r="G396" s="85">
        <v>8835840</v>
      </c>
      <c r="H396" s="85">
        <v>0</v>
      </c>
      <c r="I396" s="85">
        <v>8835840</v>
      </c>
      <c r="J396" s="85">
        <v>0</v>
      </c>
      <c r="K396" s="85">
        <v>0</v>
      </c>
      <c r="L396" s="85">
        <v>0</v>
      </c>
      <c r="M396" s="110">
        <v>0</v>
      </c>
      <c r="N396" s="85">
        <v>0</v>
      </c>
    </row>
    <row r="397" spans="1:14" s="88" customFormat="1" ht="13.8" x14ac:dyDescent="0.2">
      <c r="A397" s="37" t="s">
        <v>68</v>
      </c>
      <c r="B397" s="16" t="s">
        <v>68</v>
      </c>
      <c r="C397" s="16" t="s">
        <v>1880</v>
      </c>
      <c r="D397" s="16" t="s">
        <v>1881</v>
      </c>
      <c r="E397" s="16" t="s">
        <v>411</v>
      </c>
      <c r="F397" s="16" t="str">
        <f t="shared" si="6"/>
        <v>PLAN CIRUGIA ROBOTICA#</v>
      </c>
      <c r="G397" s="85">
        <v>677600</v>
      </c>
      <c r="H397" s="85">
        <v>0</v>
      </c>
      <c r="I397" s="85">
        <v>677600</v>
      </c>
      <c r="J397" s="85">
        <v>0</v>
      </c>
      <c r="K397" s="85">
        <v>0</v>
      </c>
      <c r="L397" s="85">
        <v>0</v>
      </c>
      <c r="M397" s="110">
        <v>0</v>
      </c>
      <c r="N397" s="85">
        <v>0</v>
      </c>
    </row>
    <row r="398" spans="1:14" s="88" customFormat="1" ht="13.8" x14ac:dyDescent="0.2">
      <c r="A398" s="37" t="s">
        <v>68</v>
      </c>
      <c r="B398" s="16" t="s">
        <v>68</v>
      </c>
      <c r="C398" s="16" t="s">
        <v>1882</v>
      </c>
      <c r="D398" s="16" t="s">
        <v>1883</v>
      </c>
      <c r="E398" s="16" t="s">
        <v>411</v>
      </c>
      <c r="F398" s="16" t="str">
        <f t="shared" si="6"/>
        <v>NUEVO CENTRO DE SALUD DE CUARTE#</v>
      </c>
      <c r="G398" s="85">
        <v>140000</v>
      </c>
      <c r="H398" s="85">
        <v>0</v>
      </c>
      <c r="I398" s="85">
        <v>140000</v>
      </c>
      <c r="J398" s="85">
        <v>0</v>
      </c>
      <c r="K398" s="85">
        <v>0</v>
      </c>
      <c r="L398" s="85">
        <v>0</v>
      </c>
      <c r="M398" s="110">
        <v>0</v>
      </c>
      <c r="N398" s="85">
        <v>0</v>
      </c>
    </row>
    <row r="399" spans="1:14" s="88" customFormat="1" ht="13.8" x14ac:dyDescent="0.2">
      <c r="A399" s="37" t="s">
        <v>68</v>
      </c>
      <c r="B399" s="16" t="s">
        <v>68</v>
      </c>
      <c r="C399" s="16" t="s">
        <v>1884</v>
      </c>
      <c r="D399" s="16" t="s">
        <v>1885</v>
      </c>
      <c r="E399" s="16" t="s">
        <v>411</v>
      </c>
      <c r="F399" s="16" t="str">
        <f t="shared" si="6"/>
        <v>HOSPITAL MATERNO INFANTIL#</v>
      </c>
      <c r="G399" s="85">
        <v>60000</v>
      </c>
      <c r="H399" s="85">
        <v>0</v>
      </c>
      <c r="I399" s="85">
        <v>60000</v>
      </c>
      <c r="J399" s="85">
        <v>0</v>
      </c>
      <c r="K399" s="85">
        <v>0</v>
      </c>
      <c r="L399" s="85">
        <v>0</v>
      </c>
      <c r="M399" s="110">
        <v>0</v>
      </c>
      <c r="N399" s="85">
        <v>0</v>
      </c>
    </row>
    <row r="400" spans="1:14" s="88" customFormat="1" ht="13.8" x14ac:dyDescent="0.2">
      <c r="A400" s="37" t="s">
        <v>68</v>
      </c>
      <c r="B400" s="16" t="s">
        <v>68</v>
      </c>
      <c r="C400" s="16" t="s">
        <v>1886</v>
      </c>
      <c r="D400" s="16" t="s">
        <v>1887</v>
      </c>
      <c r="E400" s="16" t="s">
        <v>411</v>
      </c>
      <c r="F400" s="16" t="str">
        <f t="shared" si="6"/>
        <v>NUEVO CENTRO DE SALUD UTEBO#</v>
      </c>
      <c r="G400" s="85">
        <v>60000</v>
      </c>
      <c r="H400" s="85">
        <v>0</v>
      </c>
      <c r="I400" s="85">
        <v>60000</v>
      </c>
      <c r="J400" s="85">
        <v>0</v>
      </c>
      <c r="K400" s="85">
        <v>0</v>
      </c>
      <c r="L400" s="85">
        <v>0</v>
      </c>
      <c r="M400" s="110">
        <v>0</v>
      </c>
      <c r="N400" s="85">
        <v>0</v>
      </c>
    </row>
    <row r="401" spans="1:14" s="88" customFormat="1" ht="13.8" x14ac:dyDescent="0.2">
      <c r="A401" s="37" t="s">
        <v>68</v>
      </c>
      <c r="B401" s="16" t="s">
        <v>68</v>
      </c>
      <c r="C401" s="16" t="s">
        <v>1888</v>
      </c>
      <c r="D401" s="16" t="s">
        <v>1889</v>
      </c>
      <c r="E401" s="16" t="s">
        <v>411</v>
      </c>
      <c r="F401" s="16" t="str">
        <f t="shared" ref="F401:F412" si="7">CONCATENATE(D401,E401)</f>
        <v>REVISION PLAN FUNCIONAL NUEVO HOSP TERUEL#</v>
      </c>
      <c r="G401" s="85">
        <v>60000</v>
      </c>
      <c r="H401" s="85">
        <v>0</v>
      </c>
      <c r="I401" s="85">
        <v>60000</v>
      </c>
      <c r="J401" s="85">
        <v>0</v>
      </c>
      <c r="K401" s="85">
        <v>0</v>
      </c>
      <c r="L401" s="85">
        <v>0</v>
      </c>
      <c r="M401" s="110">
        <v>0</v>
      </c>
      <c r="N401" s="85">
        <v>0</v>
      </c>
    </row>
    <row r="402" spans="1:14" s="88" customFormat="1" ht="13.8" x14ac:dyDescent="0.2">
      <c r="A402" s="37" t="s">
        <v>68</v>
      </c>
      <c r="B402" s="16" t="s">
        <v>68</v>
      </c>
      <c r="C402" s="16" t="s">
        <v>1890</v>
      </c>
      <c r="D402" s="16" t="s">
        <v>1891</v>
      </c>
      <c r="E402" s="16" t="s">
        <v>411</v>
      </c>
      <c r="F402" s="16" t="str">
        <f t="shared" si="7"/>
        <v>CENTRO SALUD DE LA MUELA#</v>
      </c>
      <c r="G402" s="85">
        <v>140000</v>
      </c>
      <c r="H402" s="85">
        <v>0</v>
      </c>
      <c r="I402" s="85">
        <v>140000</v>
      </c>
      <c r="J402" s="85">
        <v>0</v>
      </c>
      <c r="K402" s="85">
        <v>0</v>
      </c>
      <c r="L402" s="85">
        <v>0</v>
      </c>
      <c r="M402" s="110">
        <v>0</v>
      </c>
      <c r="N402" s="85">
        <v>0</v>
      </c>
    </row>
    <row r="403" spans="1:14" s="88" customFormat="1" ht="13.8" x14ac:dyDescent="0.2">
      <c r="A403" s="37" t="s">
        <v>68</v>
      </c>
      <c r="B403" s="16" t="s">
        <v>68</v>
      </c>
      <c r="C403" s="16" t="s">
        <v>1892</v>
      </c>
      <c r="D403" s="16" t="s">
        <v>1893</v>
      </c>
      <c r="E403" s="16" t="s">
        <v>411</v>
      </c>
      <c r="F403" s="16" t="str">
        <f t="shared" si="7"/>
        <v>SERVICIO RADIOTERAPIA EN TERUEL#</v>
      </c>
      <c r="G403" s="85">
        <v>3000000</v>
      </c>
      <c r="H403" s="85">
        <v>0</v>
      </c>
      <c r="I403" s="85">
        <v>3000000</v>
      </c>
      <c r="J403" s="85">
        <v>0</v>
      </c>
      <c r="K403" s="85">
        <v>0</v>
      </c>
      <c r="L403" s="85">
        <v>0</v>
      </c>
      <c r="M403" s="110">
        <v>0</v>
      </c>
      <c r="N403" s="85">
        <v>0</v>
      </c>
    </row>
    <row r="404" spans="1:14" s="88" customFormat="1" ht="13.8" x14ac:dyDescent="0.2">
      <c r="A404" s="37" t="s">
        <v>68</v>
      </c>
      <c r="B404" s="16" t="s">
        <v>68</v>
      </c>
      <c r="C404" s="27" t="s">
        <v>125</v>
      </c>
      <c r="D404" s="27" t="s">
        <v>68</v>
      </c>
      <c r="E404" s="27" t="s">
        <v>68</v>
      </c>
      <c r="F404" s="27" t="str">
        <f t="shared" si="7"/>
        <v/>
      </c>
      <c r="G404" s="90">
        <v>100957237.29000001</v>
      </c>
      <c r="H404" s="90">
        <v>9582112.9399999995</v>
      </c>
      <c r="I404" s="90">
        <v>110539350.23</v>
      </c>
      <c r="J404" s="90">
        <v>38578368.450000003</v>
      </c>
      <c r="K404" s="90">
        <v>35985972.740000002</v>
      </c>
      <c r="L404" s="90">
        <v>93386.54</v>
      </c>
      <c r="M404" s="111">
        <v>8.4482620718950005E-2</v>
      </c>
      <c r="N404" s="90">
        <v>93386.54</v>
      </c>
    </row>
    <row r="405" spans="1:14" s="88" customFormat="1" ht="13.8" x14ac:dyDescent="0.2">
      <c r="A405" s="37" t="s">
        <v>451</v>
      </c>
      <c r="B405" s="16" t="s">
        <v>452</v>
      </c>
      <c r="C405" s="16" t="s">
        <v>1894</v>
      </c>
      <c r="D405" s="16" t="s">
        <v>1895</v>
      </c>
      <c r="E405" s="16" t="s">
        <v>411</v>
      </c>
      <c r="F405" s="16" t="str">
        <f t="shared" si="7"/>
        <v>PEQUEÑAS OBRAS EN CENTROS DE LA PROVINCIA DE HUESCA#</v>
      </c>
      <c r="G405" s="85">
        <v>675483.95</v>
      </c>
      <c r="H405" s="85">
        <v>44940.42</v>
      </c>
      <c r="I405" s="85">
        <v>720424.37</v>
      </c>
      <c r="J405" s="85">
        <v>362649.1</v>
      </c>
      <c r="K405" s="85">
        <v>362649.1</v>
      </c>
      <c r="L405" s="85">
        <v>0</v>
      </c>
      <c r="M405" s="110">
        <v>0</v>
      </c>
      <c r="N405" s="85">
        <v>0</v>
      </c>
    </row>
    <row r="406" spans="1:14" s="88" customFormat="1" ht="13.8" x14ac:dyDescent="0.2">
      <c r="A406" s="37" t="s">
        <v>68</v>
      </c>
      <c r="B406" s="16" t="s">
        <v>68</v>
      </c>
      <c r="C406" s="16" t="s">
        <v>1896</v>
      </c>
      <c r="D406" s="16" t="s">
        <v>1897</v>
      </c>
      <c r="E406" s="16" t="s">
        <v>411</v>
      </c>
      <c r="F406" s="16" t="str">
        <f t="shared" si="7"/>
        <v>PEQUEÑAS OBRAS EN CENTROS DE LA PROVINCIA DE TERUEL#</v>
      </c>
      <c r="G406" s="85">
        <v>4648647.59</v>
      </c>
      <c r="H406" s="85">
        <v>-1828.26</v>
      </c>
      <c r="I406" s="85">
        <v>4646819.33</v>
      </c>
      <c r="J406" s="85">
        <v>4646819.33</v>
      </c>
      <c r="K406" s="85">
        <v>1250452.54</v>
      </c>
      <c r="L406" s="85">
        <v>34285.24</v>
      </c>
      <c r="M406" s="110">
        <v>0.73782167037683999</v>
      </c>
      <c r="N406" s="85">
        <v>34285.24</v>
      </c>
    </row>
    <row r="407" spans="1:14" s="88" customFormat="1" ht="13.8" x14ac:dyDescent="0.2">
      <c r="A407" s="37" t="s">
        <v>68</v>
      </c>
      <c r="B407" s="16" t="s">
        <v>68</v>
      </c>
      <c r="C407" s="16" t="s">
        <v>1898</v>
      </c>
      <c r="D407" s="16" t="s">
        <v>1899</v>
      </c>
      <c r="E407" s="16" t="s">
        <v>411</v>
      </c>
      <c r="F407" s="16" t="str">
        <f t="shared" si="7"/>
        <v>PEQUEÑAS OBRAS EN CENTROS DE LA PROVINCIA DE ZARAGOZA#</v>
      </c>
      <c r="G407" s="85">
        <v>7180017.0099999998</v>
      </c>
      <c r="H407" s="85">
        <v>-236550.33</v>
      </c>
      <c r="I407" s="85">
        <v>6943466.6799999997</v>
      </c>
      <c r="J407" s="85">
        <v>6088466.6799999997</v>
      </c>
      <c r="K407" s="85">
        <v>6088466.6799999997</v>
      </c>
      <c r="L407" s="85">
        <v>83405.38</v>
      </c>
      <c r="M407" s="110">
        <v>1.2012065995829</v>
      </c>
      <c r="N407" s="85">
        <v>56737.51</v>
      </c>
    </row>
    <row r="408" spans="1:14" s="88" customFormat="1" ht="13.8" x14ac:dyDescent="0.2">
      <c r="A408" s="37" t="s">
        <v>68</v>
      </c>
      <c r="B408" s="16" t="s">
        <v>68</v>
      </c>
      <c r="C408" s="16" t="s">
        <v>1900</v>
      </c>
      <c r="D408" s="16" t="s">
        <v>1901</v>
      </c>
      <c r="E408" s="16" t="s">
        <v>411</v>
      </c>
      <c r="F408" s="16" t="str">
        <f t="shared" si="7"/>
        <v>EQUIPAMIENTO EN CENTROS DE LA PROVINCIA DE HUESCA#</v>
      </c>
      <c r="G408" s="85">
        <v>20000</v>
      </c>
      <c r="H408" s="85">
        <v>-3382.32</v>
      </c>
      <c r="I408" s="85">
        <v>16617.68</v>
      </c>
      <c r="J408" s="85">
        <v>0</v>
      </c>
      <c r="K408" s="85">
        <v>0</v>
      </c>
      <c r="L408" s="85">
        <v>0</v>
      </c>
      <c r="M408" s="110">
        <v>0</v>
      </c>
      <c r="N408" s="85">
        <v>0</v>
      </c>
    </row>
    <row r="409" spans="1:14" s="88" customFormat="1" ht="13.8" x14ac:dyDescent="0.2">
      <c r="A409" s="37" t="s">
        <v>68</v>
      </c>
      <c r="B409" s="16" t="s">
        <v>68</v>
      </c>
      <c r="C409" s="16" t="s">
        <v>1902</v>
      </c>
      <c r="D409" s="16" t="s">
        <v>1903</v>
      </c>
      <c r="E409" s="16" t="s">
        <v>411</v>
      </c>
      <c r="F409" s="16" t="str">
        <f t="shared" si="7"/>
        <v>EQUIPAMIENTO EN CENTROS DE LA PROVINCIA DE TERUEL#</v>
      </c>
      <c r="G409" s="85">
        <v>10000</v>
      </c>
      <c r="H409" s="85">
        <v>624.4</v>
      </c>
      <c r="I409" s="85">
        <v>10624.4</v>
      </c>
      <c r="J409" s="85">
        <v>0</v>
      </c>
      <c r="K409" s="85">
        <v>0</v>
      </c>
      <c r="L409" s="85">
        <v>0</v>
      </c>
      <c r="M409" s="110">
        <v>0</v>
      </c>
      <c r="N409" s="85">
        <v>0</v>
      </c>
    </row>
    <row r="410" spans="1:14" s="88" customFormat="1" ht="13.8" x14ac:dyDescent="0.2">
      <c r="A410" s="37" t="s">
        <v>68</v>
      </c>
      <c r="B410" s="16" t="s">
        <v>68</v>
      </c>
      <c r="C410" s="16" t="s">
        <v>1904</v>
      </c>
      <c r="D410" s="16" t="s">
        <v>1905</v>
      </c>
      <c r="E410" s="16" t="s">
        <v>411</v>
      </c>
      <c r="F410" s="16" t="str">
        <f t="shared" si="7"/>
        <v>EQUIPAMIENTO EN CENTROS DE LA PROVINCIA DE ZARAGOZA#</v>
      </c>
      <c r="G410" s="85">
        <v>20000</v>
      </c>
      <c r="H410" s="85">
        <v>6122.08</v>
      </c>
      <c r="I410" s="85">
        <v>26122.080000000002</v>
      </c>
      <c r="J410" s="85">
        <v>20802.2</v>
      </c>
      <c r="K410" s="85">
        <v>20802.2</v>
      </c>
      <c r="L410" s="85">
        <v>20802.2</v>
      </c>
      <c r="M410" s="110">
        <v>79.634546712972295</v>
      </c>
      <c r="N410" s="85">
        <v>20802.2</v>
      </c>
    </row>
    <row r="411" spans="1:14" s="88" customFormat="1" ht="13.8" x14ac:dyDescent="0.2">
      <c r="A411" s="37" t="s">
        <v>68</v>
      </c>
      <c r="B411" s="16" t="s">
        <v>68</v>
      </c>
      <c r="C411" s="16" t="s">
        <v>1906</v>
      </c>
      <c r="D411" s="16" t="s">
        <v>1899</v>
      </c>
      <c r="E411" s="16" t="s">
        <v>411</v>
      </c>
      <c r="F411" s="16" t="str">
        <f t="shared" si="7"/>
        <v>PEQUEÑAS OBRAS EN CENTROS DE LA PROVINCIA DE ZARAGOZA#</v>
      </c>
      <c r="G411" s="85">
        <v>0</v>
      </c>
      <c r="H411" s="85">
        <v>81348.83</v>
      </c>
      <c r="I411" s="85">
        <v>81348.83</v>
      </c>
      <c r="J411" s="85">
        <v>81348.83</v>
      </c>
      <c r="K411" s="85">
        <v>81348.83</v>
      </c>
      <c r="L411" s="85">
        <v>81348.83</v>
      </c>
      <c r="M411" s="110">
        <v>100</v>
      </c>
      <c r="N411" s="85">
        <v>81348.83</v>
      </c>
    </row>
    <row r="412" spans="1:14" s="88" customFormat="1" ht="13.8" x14ac:dyDescent="0.2">
      <c r="A412" s="37" t="s">
        <v>68</v>
      </c>
      <c r="B412" s="16" t="s">
        <v>68</v>
      </c>
      <c r="C412" s="16" t="s">
        <v>1907</v>
      </c>
      <c r="D412" s="16" t="s">
        <v>1908</v>
      </c>
      <c r="E412" s="16" t="s">
        <v>411</v>
      </c>
      <c r="F412" s="16" t="str">
        <f t="shared" si="7"/>
        <v>EQUIPAMIENTO DE CENTROS DE LA PROVINCIA DE ZARAGOZA#</v>
      </c>
      <c r="G412" s="85">
        <v>0</v>
      </c>
      <c r="H412" s="85">
        <v>14243.08</v>
      </c>
      <c r="I412" s="85">
        <v>14243.08</v>
      </c>
      <c r="J412" s="85">
        <v>851.84</v>
      </c>
      <c r="K412" s="85">
        <v>851.84</v>
      </c>
      <c r="L412" s="85">
        <v>851.84</v>
      </c>
      <c r="M412" s="110">
        <v>5.9807288872912299</v>
      </c>
      <c r="N412" s="85">
        <v>851.84</v>
      </c>
    </row>
    <row r="413" spans="1:14" s="88" customFormat="1" ht="13.8" x14ac:dyDescent="0.2">
      <c r="A413" s="37" t="s">
        <v>68</v>
      </c>
      <c r="B413" s="16" t="s">
        <v>68</v>
      </c>
      <c r="C413" s="16" t="s">
        <v>1909</v>
      </c>
      <c r="D413" s="16" t="s">
        <v>1899</v>
      </c>
      <c r="E413" s="16" t="s">
        <v>411</v>
      </c>
      <c r="F413" s="16" t="str">
        <f t="shared" ref="F413:F467" si="8">CONCATENATE(D413,E413)</f>
        <v>PEQUEÑAS OBRAS EN CENTROS DE LA PROVINCIA DE ZARAGOZA#</v>
      </c>
      <c r="G413" s="85">
        <v>0</v>
      </c>
      <c r="H413" s="85">
        <v>487200.11</v>
      </c>
      <c r="I413" s="85">
        <v>487200.11</v>
      </c>
      <c r="J413" s="85">
        <v>455771.57</v>
      </c>
      <c r="K413" s="85">
        <v>455771.57</v>
      </c>
      <c r="L413" s="85">
        <v>0</v>
      </c>
      <c r="M413" s="110">
        <v>0</v>
      </c>
      <c r="N413" s="85">
        <v>0</v>
      </c>
    </row>
    <row r="414" spans="1:14" s="88" customFormat="1" ht="13.8" x14ac:dyDescent="0.2">
      <c r="A414" s="37" t="s">
        <v>68</v>
      </c>
      <c r="B414" s="16" t="s">
        <v>68</v>
      </c>
      <c r="C414" s="16" t="s">
        <v>1910</v>
      </c>
      <c r="D414" s="16" t="s">
        <v>1905</v>
      </c>
      <c r="E414" s="16" t="s">
        <v>411</v>
      </c>
      <c r="F414" s="16" t="str">
        <f t="shared" si="8"/>
        <v>EQUIPAMIENTO EN CENTROS DE LA PROVINCIA DE ZARAGOZA#</v>
      </c>
      <c r="G414" s="85">
        <v>0</v>
      </c>
      <c r="H414" s="85">
        <v>22595.81</v>
      </c>
      <c r="I414" s="85">
        <v>22595.81</v>
      </c>
      <c r="J414" s="85">
        <v>17954.25</v>
      </c>
      <c r="K414" s="85">
        <v>17954.25</v>
      </c>
      <c r="L414" s="85">
        <v>2889.75</v>
      </c>
      <c r="M414" s="110">
        <v>12.7888754596538</v>
      </c>
      <c r="N414" s="85">
        <v>2889.75</v>
      </c>
    </row>
    <row r="415" spans="1:14" s="88" customFormat="1" ht="13.8" x14ac:dyDescent="0.2">
      <c r="A415" s="37" t="s">
        <v>68</v>
      </c>
      <c r="B415" s="16" t="s">
        <v>68</v>
      </c>
      <c r="C415" s="16" t="s">
        <v>1911</v>
      </c>
      <c r="D415" s="16" t="s">
        <v>1897</v>
      </c>
      <c r="E415" s="16" t="s">
        <v>411</v>
      </c>
      <c r="F415" s="16" t="str">
        <f t="shared" si="8"/>
        <v>PEQUEÑAS OBRAS EN CENTROS DE LA PROVINCIA DE TERUEL#</v>
      </c>
      <c r="G415" s="85">
        <v>75000</v>
      </c>
      <c r="H415" s="85">
        <v>-57067.19</v>
      </c>
      <c r="I415" s="85">
        <v>17932.810000000001</v>
      </c>
      <c r="J415" s="85">
        <v>0</v>
      </c>
      <c r="K415" s="85">
        <v>0</v>
      </c>
      <c r="L415" s="85">
        <v>0</v>
      </c>
      <c r="M415" s="110">
        <v>0</v>
      </c>
      <c r="N415" s="85">
        <v>0</v>
      </c>
    </row>
    <row r="416" spans="1:14" s="88" customFormat="1" ht="13.8" x14ac:dyDescent="0.2">
      <c r="A416" s="37" t="s">
        <v>68</v>
      </c>
      <c r="B416" s="16" t="s">
        <v>68</v>
      </c>
      <c r="C416" s="16" t="s">
        <v>1912</v>
      </c>
      <c r="D416" s="16" t="s">
        <v>1913</v>
      </c>
      <c r="E416" s="16" t="s">
        <v>411</v>
      </c>
      <c r="F416" s="16" t="str">
        <f t="shared" si="8"/>
        <v>EQUIPAMIENTO DE CENTROS DE LA PROVINCIA DE HUESCA#</v>
      </c>
      <c r="G416" s="85">
        <v>10000</v>
      </c>
      <c r="H416" s="85">
        <v>0</v>
      </c>
      <c r="I416" s="85">
        <v>10000</v>
      </c>
      <c r="J416" s="85">
        <v>0</v>
      </c>
      <c r="K416" s="85">
        <v>0</v>
      </c>
      <c r="L416" s="85">
        <v>0</v>
      </c>
      <c r="M416" s="110">
        <v>0</v>
      </c>
      <c r="N416" s="85">
        <v>0</v>
      </c>
    </row>
    <row r="417" spans="1:14" s="88" customFormat="1" ht="13.8" x14ac:dyDescent="0.2">
      <c r="A417" s="37" t="s">
        <v>68</v>
      </c>
      <c r="B417" s="16" t="s">
        <v>68</v>
      </c>
      <c r="C417" s="16" t="s">
        <v>1914</v>
      </c>
      <c r="D417" s="16" t="s">
        <v>1915</v>
      </c>
      <c r="E417" s="16" t="s">
        <v>411</v>
      </c>
      <c r="F417" s="16" t="str">
        <f t="shared" si="8"/>
        <v>EQUIPAMIENTO DE CENTROS DE LA PROVINCIA DE TERUEL#</v>
      </c>
      <c r="G417" s="85">
        <v>10000</v>
      </c>
      <c r="H417" s="85">
        <v>-1195.04</v>
      </c>
      <c r="I417" s="85">
        <v>8804.9599999999991</v>
      </c>
      <c r="J417" s="85">
        <v>0</v>
      </c>
      <c r="K417" s="85">
        <v>0</v>
      </c>
      <c r="L417" s="85">
        <v>0</v>
      </c>
      <c r="M417" s="110">
        <v>0</v>
      </c>
      <c r="N417" s="85">
        <v>0</v>
      </c>
    </row>
    <row r="418" spans="1:14" s="88" customFormat="1" ht="13.8" x14ac:dyDescent="0.2">
      <c r="A418" s="37" t="s">
        <v>68</v>
      </c>
      <c r="B418" s="16" t="s">
        <v>68</v>
      </c>
      <c r="C418" s="16" t="s">
        <v>1916</v>
      </c>
      <c r="D418" s="16" t="s">
        <v>1908</v>
      </c>
      <c r="E418" s="16" t="s">
        <v>411</v>
      </c>
      <c r="F418" s="16" t="str">
        <f t="shared" si="8"/>
        <v>EQUIPAMIENTO DE CENTROS DE LA PROVINCIA DE ZARAGOZA#</v>
      </c>
      <c r="G418" s="85">
        <v>40000</v>
      </c>
      <c r="H418" s="85">
        <v>54103</v>
      </c>
      <c r="I418" s="85">
        <v>94103</v>
      </c>
      <c r="J418" s="85">
        <v>394.73</v>
      </c>
      <c r="K418" s="85">
        <v>394.73</v>
      </c>
      <c r="L418" s="85">
        <v>394.73</v>
      </c>
      <c r="M418" s="110">
        <v>0.41946590438136999</v>
      </c>
      <c r="N418" s="85">
        <v>394.73</v>
      </c>
    </row>
    <row r="419" spans="1:14" s="88" customFormat="1" ht="13.8" x14ac:dyDescent="0.2">
      <c r="A419" s="37" t="s">
        <v>68</v>
      </c>
      <c r="B419" s="16" t="s">
        <v>68</v>
      </c>
      <c r="C419" s="16" t="s">
        <v>1917</v>
      </c>
      <c r="D419" s="16" t="s">
        <v>1918</v>
      </c>
      <c r="E419" s="16" t="s">
        <v>411</v>
      </c>
      <c r="F419" s="16" t="str">
        <f t="shared" si="8"/>
        <v>PROGRAMA INFORMÁTICO#</v>
      </c>
      <c r="G419" s="85">
        <v>1059926.6000000001</v>
      </c>
      <c r="H419" s="85">
        <v>-411154.59</v>
      </c>
      <c r="I419" s="85">
        <v>648772.01</v>
      </c>
      <c r="J419" s="85">
        <v>399568.08</v>
      </c>
      <c r="K419" s="85">
        <v>399568.08</v>
      </c>
      <c r="L419" s="85">
        <v>75707.350000000006</v>
      </c>
      <c r="M419" s="110">
        <v>11.6693304940822</v>
      </c>
      <c r="N419" s="85">
        <v>31303.62</v>
      </c>
    </row>
    <row r="420" spans="1:14" s="88" customFormat="1" ht="13.8" x14ac:dyDescent="0.2">
      <c r="A420" s="37" t="s">
        <v>68</v>
      </c>
      <c r="B420" s="16" t="s">
        <v>68</v>
      </c>
      <c r="C420" s="27" t="s">
        <v>125</v>
      </c>
      <c r="D420" s="27" t="s">
        <v>68</v>
      </c>
      <c r="E420" s="27" t="s">
        <v>68</v>
      </c>
      <c r="F420" s="27" t="str">
        <f t="shared" si="8"/>
        <v/>
      </c>
      <c r="G420" s="90">
        <v>13749075.15</v>
      </c>
      <c r="H420" s="90">
        <v>0</v>
      </c>
      <c r="I420" s="90">
        <v>13749075.15</v>
      </c>
      <c r="J420" s="90">
        <v>12074626.609999999</v>
      </c>
      <c r="K420" s="90">
        <v>8678259.8200000003</v>
      </c>
      <c r="L420" s="90">
        <v>299685.32</v>
      </c>
      <c r="M420" s="111">
        <v>2.1796762089848598</v>
      </c>
      <c r="N420" s="90">
        <v>228613.72</v>
      </c>
    </row>
    <row r="421" spans="1:14" s="88" customFormat="1" ht="13.8" x14ac:dyDescent="0.2">
      <c r="A421" s="37" t="s">
        <v>453</v>
      </c>
      <c r="B421" s="16" t="s">
        <v>454</v>
      </c>
      <c r="C421" s="16" t="s">
        <v>1919</v>
      </c>
      <c r="D421" s="16" t="s">
        <v>1920</v>
      </c>
      <c r="E421" s="16" t="s">
        <v>411</v>
      </c>
      <c r="F421" s="16" t="str">
        <f t="shared" si="8"/>
        <v>MANTENIMIENTO Y EQUIPAMIENTO DE CENTROS DEPENDIENTES DEL IAM#</v>
      </c>
      <c r="G421" s="85">
        <v>20000</v>
      </c>
      <c r="H421" s="85">
        <v>0</v>
      </c>
      <c r="I421" s="85">
        <v>20000</v>
      </c>
      <c r="J421" s="85">
        <v>0</v>
      </c>
      <c r="K421" s="85">
        <v>0</v>
      </c>
      <c r="L421" s="85">
        <v>0</v>
      </c>
      <c r="M421" s="110">
        <v>0</v>
      </c>
      <c r="N421" s="85">
        <v>0</v>
      </c>
    </row>
    <row r="422" spans="1:14" s="88" customFormat="1" ht="13.8" x14ac:dyDescent="0.2">
      <c r="A422" s="37" t="s">
        <v>68</v>
      </c>
      <c r="B422" s="16" t="s">
        <v>68</v>
      </c>
      <c r="C422" s="16" t="s">
        <v>1921</v>
      </c>
      <c r="D422" s="16" t="s">
        <v>1922</v>
      </c>
      <c r="E422" s="16" t="s">
        <v>411</v>
      </c>
      <c r="F422" s="16" t="str">
        <f t="shared" si="8"/>
        <v>PACTO DE ESTADO CONTRA LA VIOLENCIA DE GÉNERO#</v>
      </c>
      <c r="G422" s="85">
        <v>100000</v>
      </c>
      <c r="H422" s="85">
        <v>0</v>
      </c>
      <c r="I422" s="85">
        <v>100000</v>
      </c>
      <c r="J422" s="85">
        <v>13266.77</v>
      </c>
      <c r="K422" s="85">
        <v>13266.77</v>
      </c>
      <c r="L422" s="85">
        <v>13266.77</v>
      </c>
      <c r="M422" s="110">
        <v>13.266769999999999</v>
      </c>
      <c r="N422" s="85">
        <v>13266.77</v>
      </c>
    </row>
    <row r="423" spans="1:14" s="88" customFormat="1" ht="13.8" x14ac:dyDescent="0.2">
      <c r="A423" s="37" t="s">
        <v>68</v>
      </c>
      <c r="B423" s="16" t="s">
        <v>68</v>
      </c>
      <c r="C423" s="16" t="s">
        <v>1923</v>
      </c>
      <c r="D423" s="16" t="s">
        <v>1924</v>
      </c>
      <c r="E423" s="16" t="s">
        <v>411</v>
      </c>
      <c r="F423" s="16" t="str">
        <f t="shared" si="8"/>
        <v>PLAN ESPAÑA TE PROTEGE#</v>
      </c>
      <c r="G423" s="85">
        <v>1881716.01</v>
      </c>
      <c r="H423" s="85">
        <v>0</v>
      </c>
      <c r="I423" s="85">
        <v>1881716.01</v>
      </c>
      <c r="J423" s="85">
        <v>53255.55</v>
      </c>
      <c r="K423" s="85">
        <v>53255.55</v>
      </c>
      <c r="L423" s="85">
        <v>4882.45</v>
      </c>
      <c r="M423" s="110">
        <v>0.25946795233995001</v>
      </c>
      <c r="N423" s="85">
        <v>4882.45</v>
      </c>
    </row>
    <row r="424" spans="1:14" s="88" customFormat="1" ht="13.8" x14ac:dyDescent="0.2">
      <c r="A424" s="37" t="s">
        <v>68</v>
      </c>
      <c r="B424" s="16" t="s">
        <v>68</v>
      </c>
      <c r="C424" s="27" t="s">
        <v>125</v>
      </c>
      <c r="D424" s="27" t="s">
        <v>68</v>
      </c>
      <c r="E424" s="27" t="s">
        <v>68</v>
      </c>
      <c r="F424" s="27" t="str">
        <f t="shared" si="8"/>
        <v/>
      </c>
      <c r="G424" s="90">
        <v>2001716.01</v>
      </c>
      <c r="H424" s="90">
        <v>0</v>
      </c>
      <c r="I424" s="90">
        <v>2001716.01</v>
      </c>
      <c r="J424" s="90">
        <v>66522.320000000007</v>
      </c>
      <c r="K424" s="90">
        <v>66522.320000000007</v>
      </c>
      <c r="L424" s="90">
        <v>18149.22</v>
      </c>
      <c r="M424" s="111">
        <v>0.90668306139989996</v>
      </c>
      <c r="N424" s="90">
        <v>18149.22</v>
      </c>
    </row>
    <row r="425" spans="1:14" s="88" customFormat="1" ht="13.8" x14ac:dyDescent="0.2">
      <c r="A425" s="37" t="s">
        <v>455</v>
      </c>
      <c r="B425" s="16" t="s">
        <v>456</v>
      </c>
      <c r="C425" s="16" t="s">
        <v>1925</v>
      </c>
      <c r="D425" s="16" t="s">
        <v>1926</v>
      </c>
      <c r="E425" s="16" t="s">
        <v>411</v>
      </c>
      <c r="F425" s="16" t="str">
        <f t="shared" si="8"/>
        <v>ACTUACIONES URGENTES EN ALBERGUES Y OTRAS INSTALACIONES#</v>
      </c>
      <c r="G425" s="85">
        <v>200000</v>
      </c>
      <c r="H425" s="85">
        <v>0</v>
      </c>
      <c r="I425" s="85">
        <v>200000</v>
      </c>
      <c r="J425" s="85">
        <v>4950</v>
      </c>
      <c r="K425" s="85">
        <v>4950</v>
      </c>
      <c r="L425" s="85">
        <v>4950</v>
      </c>
      <c r="M425" s="110">
        <v>2.4750000000000001</v>
      </c>
      <c r="N425" s="85">
        <v>4950</v>
      </c>
    </row>
    <row r="426" spans="1:14" s="88" customFormat="1" ht="13.8" x14ac:dyDescent="0.2">
      <c r="A426" s="37" t="s">
        <v>68</v>
      </c>
      <c r="B426" s="16" t="s">
        <v>68</v>
      </c>
      <c r="C426" s="16" t="s">
        <v>1927</v>
      </c>
      <c r="D426" s="16" t="s">
        <v>1928</v>
      </c>
      <c r="E426" s="16" t="s">
        <v>411</v>
      </c>
      <c r="F426" s="16" t="str">
        <f t="shared" si="8"/>
        <v>PORTAL WEB IAJ#</v>
      </c>
      <c r="G426" s="85">
        <v>50000</v>
      </c>
      <c r="H426" s="85">
        <v>0</v>
      </c>
      <c r="I426" s="85">
        <v>50000</v>
      </c>
      <c r="J426" s="85">
        <v>0</v>
      </c>
      <c r="K426" s="85">
        <v>0</v>
      </c>
      <c r="L426" s="85">
        <v>0</v>
      </c>
      <c r="M426" s="110">
        <v>0</v>
      </c>
      <c r="N426" s="85">
        <v>0</v>
      </c>
    </row>
    <row r="427" spans="1:14" s="88" customFormat="1" ht="13.8" x14ac:dyDescent="0.2">
      <c r="A427" s="37" t="s">
        <v>68</v>
      </c>
      <c r="B427" s="16" t="s">
        <v>68</v>
      </c>
      <c r="C427" s="27" t="s">
        <v>125</v>
      </c>
      <c r="D427" s="27" t="s">
        <v>68</v>
      </c>
      <c r="E427" s="27" t="s">
        <v>68</v>
      </c>
      <c r="F427" s="27" t="str">
        <f t="shared" si="8"/>
        <v/>
      </c>
      <c r="G427" s="90">
        <v>250000</v>
      </c>
      <c r="H427" s="90">
        <v>0</v>
      </c>
      <c r="I427" s="90">
        <v>250000</v>
      </c>
      <c r="J427" s="90">
        <v>4950</v>
      </c>
      <c r="K427" s="90">
        <v>4950</v>
      </c>
      <c r="L427" s="90">
        <v>4950</v>
      </c>
      <c r="M427" s="111">
        <v>1.98</v>
      </c>
      <c r="N427" s="90">
        <v>4950</v>
      </c>
    </row>
    <row r="428" spans="1:14" s="88" customFormat="1" ht="13.8" x14ac:dyDescent="0.2">
      <c r="A428" s="37" t="s">
        <v>457</v>
      </c>
      <c r="B428" s="16" t="s">
        <v>458</v>
      </c>
      <c r="C428" s="16" t="s">
        <v>1929</v>
      </c>
      <c r="D428" s="16" t="s">
        <v>1930</v>
      </c>
      <c r="E428" s="16" t="s">
        <v>1931</v>
      </c>
      <c r="F428" s="16" t="str">
        <f t="shared" si="8"/>
        <v>EXTENSION SERVICIO RED ARAGONESA DE COMUNICACIONES INSTITUCIONALES</v>
      </c>
      <c r="G428" s="85">
        <v>6712572.7400000002</v>
      </c>
      <c r="H428" s="85">
        <v>388490.26</v>
      </c>
      <c r="I428" s="85">
        <v>7101063</v>
      </c>
      <c r="J428" s="85">
        <v>6762696.6399999997</v>
      </c>
      <c r="K428" s="85">
        <v>2800240.91</v>
      </c>
      <c r="L428" s="85">
        <v>874039.35</v>
      </c>
      <c r="M428" s="110">
        <v>12.3085705619004</v>
      </c>
      <c r="N428" s="85">
        <v>874039.35</v>
      </c>
    </row>
    <row r="429" spans="1:14" s="88" customFormat="1" ht="13.8" x14ac:dyDescent="0.2">
      <c r="A429" s="37" t="s">
        <v>68</v>
      </c>
      <c r="B429" s="16" t="s">
        <v>68</v>
      </c>
      <c r="C429" s="16" t="s">
        <v>1932</v>
      </c>
      <c r="D429" s="16" t="s">
        <v>1933</v>
      </c>
      <c r="E429" s="16" t="s">
        <v>1934</v>
      </c>
      <c r="F429" s="16" t="str">
        <f t="shared" si="8"/>
        <v>AMPLIACION Y MEJORA DE LA PLATAFORMA DE SISTEMAS INFORMATICOS</v>
      </c>
      <c r="G429" s="85">
        <v>18500</v>
      </c>
      <c r="H429" s="85">
        <v>181687.14</v>
      </c>
      <c r="I429" s="85">
        <v>200187.14</v>
      </c>
      <c r="J429" s="85">
        <v>0</v>
      </c>
      <c r="K429" s="85">
        <v>0</v>
      </c>
      <c r="L429" s="85">
        <v>0</v>
      </c>
      <c r="M429" s="110">
        <v>0</v>
      </c>
      <c r="N429" s="85">
        <v>0</v>
      </c>
    </row>
    <row r="430" spans="1:14" s="88" customFormat="1" ht="13.8" x14ac:dyDescent="0.2">
      <c r="A430" s="37" t="s">
        <v>68</v>
      </c>
      <c r="B430" s="16" t="s">
        <v>68</v>
      </c>
      <c r="C430" s="16" t="s">
        <v>1935</v>
      </c>
      <c r="D430" s="16" t="s">
        <v>1936</v>
      </c>
      <c r="E430" s="16" t="s">
        <v>411</v>
      </c>
      <c r="F430" s="16" t="str">
        <f t="shared" si="8"/>
        <v>CONECTIVIDAD MRR#</v>
      </c>
      <c r="G430" s="85">
        <v>0</v>
      </c>
      <c r="H430" s="85">
        <v>151988.01</v>
      </c>
      <c r="I430" s="85">
        <v>151988.01</v>
      </c>
      <c r="J430" s="85">
        <v>0</v>
      </c>
      <c r="K430" s="85">
        <v>0</v>
      </c>
      <c r="L430" s="85">
        <v>0</v>
      </c>
      <c r="M430" s="110">
        <v>0</v>
      </c>
      <c r="N430" s="85">
        <v>0</v>
      </c>
    </row>
    <row r="431" spans="1:14" s="88" customFormat="1" ht="13.8" x14ac:dyDescent="0.2">
      <c r="A431" s="37" t="s">
        <v>68</v>
      </c>
      <c r="B431" s="16" t="s">
        <v>68</v>
      </c>
      <c r="C431" s="16" t="s">
        <v>1937</v>
      </c>
      <c r="D431" s="16" t="s">
        <v>1938</v>
      </c>
      <c r="E431" s="16" t="s">
        <v>411</v>
      </c>
      <c r="F431" s="16" t="str">
        <f t="shared" si="8"/>
        <v>MRR COMP.11-GENERALIZ.NUBE HIBRIDA#</v>
      </c>
      <c r="G431" s="85">
        <v>246700.76</v>
      </c>
      <c r="H431" s="85">
        <v>212609.57</v>
      </c>
      <c r="I431" s="85">
        <v>459310.33</v>
      </c>
      <c r="J431" s="85">
        <v>451560.38</v>
      </c>
      <c r="K431" s="85">
        <v>451560.38</v>
      </c>
      <c r="L431" s="85">
        <v>0</v>
      </c>
      <c r="M431" s="110">
        <v>0</v>
      </c>
      <c r="N431" s="85">
        <v>0</v>
      </c>
    </row>
    <row r="432" spans="1:14" s="88" customFormat="1" ht="13.8" x14ac:dyDescent="0.2">
      <c r="A432" s="37" t="s">
        <v>68</v>
      </c>
      <c r="B432" s="16" t="s">
        <v>68</v>
      </c>
      <c r="C432" s="16" t="s">
        <v>1939</v>
      </c>
      <c r="D432" s="16" t="s">
        <v>1940</v>
      </c>
      <c r="E432" s="16" t="s">
        <v>411</v>
      </c>
      <c r="F432" s="16" t="str">
        <f t="shared" si="8"/>
        <v>MRR COMP.11-INCORP ARAGON RED NACIONAL DE SOC#</v>
      </c>
      <c r="G432" s="85">
        <v>823865.12</v>
      </c>
      <c r="H432" s="85">
        <v>10006.5</v>
      </c>
      <c r="I432" s="85">
        <v>833871.62</v>
      </c>
      <c r="J432" s="85">
        <v>0</v>
      </c>
      <c r="K432" s="85">
        <v>0</v>
      </c>
      <c r="L432" s="85">
        <v>0</v>
      </c>
      <c r="M432" s="110">
        <v>0</v>
      </c>
      <c r="N432" s="85">
        <v>0</v>
      </c>
    </row>
    <row r="433" spans="1:14" s="88" customFormat="1" ht="13.8" x14ac:dyDescent="0.2">
      <c r="A433" s="37" t="s">
        <v>68</v>
      </c>
      <c r="B433" s="16" t="s">
        <v>68</v>
      </c>
      <c r="C433" s="27" t="s">
        <v>125</v>
      </c>
      <c r="D433" s="27" t="s">
        <v>68</v>
      </c>
      <c r="E433" s="27" t="s">
        <v>68</v>
      </c>
      <c r="F433" s="27" t="str">
        <f t="shared" si="8"/>
        <v/>
      </c>
      <c r="G433" s="90">
        <v>7801638.6200000001</v>
      </c>
      <c r="H433" s="90">
        <v>944781.48</v>
      </c>
      <c r="I433" s="90">
        <v>8746420.0999999996</v>
      </c>
      <c r="J433" s="90">
        <v>7214257.0199999996</v>
      </c>
      <c r="K433" s="90">
        <v>3251801.29</v>
      </c>
      <c r="L433" s="90">
        <v>874039.35</v>
      </c>
      <c r="M433" s="111">
        <v>9.9931096380792397</v>
      </c>
      <c r="N433" s="90">
        <v>874039.35</v>
      </c>
    </row>
    <row r="434" spans="1:14" s="88" customFormat="1" ht="13.8" x14ac:dyDescent="0.2">
      <c r="A434" s="37" t="s">
        <v>459</v>
      </c>
      <c r="B434" s="16" t="s">
        <v>460</v>
      </c>
      <c r="C434" s="16" t="s">
        <v>1941</v>
      </c>
      <c r="D434" s="16" t="s">
        <v>1942</v>
      </c>
      <c r="E434" s="16" t="s">
        <v>411</v>
      </c>
      <c r="F434" s="16" t="str">
        <f t="shared" si="8"/>
        <v>PROGRAMA INFORMATICO SIGEDAR#</v>
      </c>
      <c r="G434" s="85">
        <v>62230.91</v>
      </c>
      <c r="H434" s="85">
        <v>0</v>
      </c>
      <c r="I434" s="85">
        <v>62230.91</v>
      </c>
      <c r="J434" s="85">
        <v>62230.91</v>
      </c>
      <c r="K434" s="85">
        <v>62230.91</v>
      </c>
      <c r="L434" s="85">
        <v>0</v>
      </c>
      <c r="M434" s="110">
        <v>0</v>
      </c>
      <c r="N434" s="85">
        <v>0</v>
      </c>
    </row>
    <row r="435" spans="1:14" s="88" customFormat="1" ht="13.8" x14ac:dyDescent="0.2">
      <c r="A435" s="37" t="s">
        <v>68</v>
      </c>
      <c r="B435" s="16" t="s">
        <v>68</v>
      </c>
      <c r="C435" s="16" t="s">
        <v>1943</v>
      </c>
      <c r="D435" s="16" t="s">
        <v>1944</v>
      </c>
      <c r="E435" s="16" t="s">
        <v>411</v>
      </c>
      <c r="F435" s="16" t="str">
        <f t="shared" si="8"/>
        <v>MANTENIMIENTO APLICACIONES INFORMATICAS GAIAA, VICA Y WICA#</v>
      </c>
      <c r="G435" s="85">
        <v>21811.3</v>
      </c>
      <c r="H435" s="85">
        <v>0</v>
      </c>
      <c r="I435" s="85">
        <v>21811.3</v>
      </c>
      <c r="J435" s="85">
        <v>26506.26</v>
      </c>
      <c r="K435" s="85">
        <v>21811.3</v>
      </c>
      <c r="L435" s="85">
        <v>0</v>
      </c>
      <c r="M435" s="110">
        <v>0</v>
      </c>
      <c r="N435" s="85">
        <v>0</v>
      </c>
    </row>
    <row r="436" spans="1:14" s="88" customFormat="1" ht="13.8" x14ac:dyDescent="0.2">
      <c r="A436" s="37" t="s">
        <v>68</v>
      </c>
      <c r="B436" s="16" t="s">
        <v>68</v>
      </c>
      <c r="C436" s="16" t="s">
        <v>1945</v>
      </c>
      <c r="D436" s="16" t="s">
        <v>1946</v>
      </c>
      <c r="E436" s="16" t="s">
        <v>411</v>
      </c>
      <c r="F436" s="16" t="str">
        <f t="shared" si="8"/>
        <v>CANTAVIEJA (T) ESTACION DEP. AGUAS RESIDUALES#</v>
      </c>
      <c r="G436" s="85">
        <v>2200</v>
      </c>
      <c r="H436" s="85">
        <v>0</v>
      </c>
      <c r="I436" s="85">
        <v>2200</v>
      </c>
      <c r="J436" s="85">
        <v>2200</v>
      </c>
      <c r="K436" s="85">
        <v>2200</v>
      </c>
      <c r="L436" s="85">
        <v>366.67</v>
      </c>
      <c r="M436" s="110">
        <v>16.666818181818201</v>
      </c>
      <c r="N436" s="85">
        <v>0</v>
      </c>
    </row>
    <row r="437" spans="1:14" s="88" customFormat="1" ht="13.8" x14ac:dyDescent="0.2">
      <c r="A437" s="37" t="s">
        <v>68</v>
      </c>
      <c r="B437" s="16" t="s">
        <v>68</v>
      </c>
      <c r="C437" s="16" t="s">
        <v>1947</v>
      </c>
      <c r="D437" s="16" t="s">
        <v>1948</v>
      </c>
      <c r="E437" s="16" t="s">
        <v>411</v>
      </c>
      <c r="F437" s="16" t="str">
        <f t="shared" si="8"/>
        <v>BENASQUE (H) ESTACION DEPURADORA DE AGUAS RESIDUALES.#</v>
      </c>
      <c r="G437" s="85">
        <v>180646.03</v>
      </c>
      <c r="H437" s="85">
        <v>0</v>
      </c>
      <c r="I437" s="85">
        <v>180646.03</v>
      </c>
      <c r="J437" s="85">
        <v>182953.83</v>
      </c>
      <c r="K437" s="85">
        <v>182953.83</v>
      </c>
      <c r="L437" s="85">
        <v>17361.64</v>
      </c>
      <c r="M437" s="110">
        <v>9.6108616391957202</v>
      </c>
      <c r="N437" s="85">
        <v>2235.6</v>
      </c>
    </row>
    <row r="438" spans="1:14" s="88" customFormat="1" ht="13.8" x14ac:dyDescent="0.2">
      <c r="A438" s="37" t="s">
        <v>68</v>
      </c>
      <c r="B438" s="16" t="s">
        <v>68</v>
      </c>
      <c r="C438" s="16" t="s">
        <v>1949</v>
      </c>
      <c r="D438" s="16" t="s">
        <v>1950</v>
      </c>
      <c r="E438" s="16" t="s">
        <v>411</v>
      </c>
      <c r="F438" s="16" t="str">
        <f t="shared" si="8"/>
        <v>APLICACION GESTION DOCUMENTAL Y DE EXPEDIENTES#</v>
      </c>
      <c r="G438" s="85">
        <v>42500</v>
      </c>
      <c r="H438" s="85">
        <v>0</v>
      </c>
      <c r="I438" s="85">
        <v>42500</v>
      </c>
      <c r="J438" s="85">
        <v>0</v>
      </c>
      <c r="K438" s="85">
        <v>0</v>
      </c>
      <c r="L438" s="85">
        <v>0</v>
      </c>
      <c r="M438" s="110">
        <v>0</v>
      </c>
      <c r="N438" s="85">
        <v>0</v>
      </c>
    </row>
    <row r="439" spans="1:14" s="88" customFormat="1" ht="13.8" x14ac:dyDescent="0.2">
      <c r="A439" s="37" t="s">
        <v>68</v>
      </c>
      <c r="B439" s="16" t="s">
        <v>68</v>
      </c>
      <c r="C439" s="16" t="s">
        <v>1951</v>
      </c>
      <c r="D439" s="16" t="s">
        <v>1952</v>
      </c>
      <c r="E439" s="16" t="s">
        <v>1953</v>
      </c>
      <c r="F439" s="16" t="str">
        <f t="shared" si="8"/>
        <v>CONSTRUCCION Y FUNCIONAMIENTO INICIAL DE LA EDAR DE FORMIGAL-SALLENT DE GALLEGO (HUESCA)</v>
      </c>
      <c r="G439" s="85">
        <v>60189.25</v>
      </c>
      <c r="H439" s="85">
        <v>0</v>
      </c>
      <c r="I439" s="85">
        <v>60189.25</v>
      </c>
      <c r="J439" s="85">
        <v>60189.25</v>
      </c>
      <c r="K439" s="85">
        <v>60189.25</v>
      </c>
      <c r="L439" s="85">
        <v>7553.29</v>
      </c>
      <c r="M439" s="110">
        <v>12.5492342901764</v>
      </c>
      <c r="N439" s="85">
        <v>0</v>
      </c>
    </row>
    <row r="440" spans="1:14" s="88" customFormat="1" ht="13.8" x14ac:dyDescent="0.2">
      <c r="A440" s="37" t="s">
        <v>68</v>
      </c>
      <c r="B440" s="16" t="s">
        <v>68</v>
      </c>
      <c r="C440" s="16" t="s">
        <v>1954</v>
      </c>
      <c r="D440" s="16" t="s">
        <v>1955</v>
      </c>
      <c r="E440" s="16" t="s">
        <v>411</v>
      </c>
      <c r="F440" s="16" t="str">
        <f t="shared" si="8"/>
        <v>CONSTRUCC FUNCIONAMIENTO INICIAL EDA DE ANSO (H)#</v>
      </c>
      <c r="G440" s="85">
        <v>80000.039999999994</v>
      </c>
      <c r="H440" s="85">
        <v>0</v>
      </c>
      <c r="I440" s="85">
        <v>80000.039999999994</v>
      </c>
      <c r="J440" s="85">
        <v>80000.039999999994</v>
      </c>
      <c r="K440" s="85">
        <v>80000.039999999994</v>
      </c>
      <c r="L440" s="85">
        <v>0</v>
      </c>
      <c r="M440" s="110">
        <v>0</v>
      </c>
      <c r="N440" s="85">
        <v>0</v>
      </c>
    </row>
    <row r="441" spans="1:14" s="88" customFormat="1" ht="13.8" x14ac:dyDescent="0.2">
      <c r="A441" s="37" t="s">
        <v>68</v>
      </c>
      <c r="B441" s="16" t="s">
        <v>68</v>
      </c>
      <c r="C441" s="16" t="s">
        <v>1956</v>
      </c>
      <c r="D441" s="16" t="s">
        <v>1957</v>
      </c>
      <c r="E441" s="16" t="s">
        <v>1958</v>
      </c>
      <c r="F441" s="16" t="str">
        <f t="shared" si="8"/>
        <v>CONSTRUCCION Y FUNCIONAMIENTO INICIAL DE LA EDAR DE HECHO-SIRESA (HUESCA)</v>
      </c>
      <c r="G441" s="85">
        <v>600000</v>
      </c>
      <c r="H441" s="85">
        <v>-42128.13</v>
      </c>
      <c r="I441" s="85">
        <v>557871.87</v>
      </c>
      <c r="J441" s="85">
        <v>7973.19</v>
      </c>
      <c r="K441" s="85">
        <v>7973.19</v>
      </c>
      <c r="L441" s="85">
        <v>7973.19</v>
      </c>
      <c r="M441" s="110">
        <v>1.42921527841151</v>
      </c>
      <c r="N441" s="85">
        <v>7973.19</v>
      </c>
    </row>
    <row r="442" spans="1:14" s="88" customFormat="1" ht="13.8" x14ac:dyDescent="0.2">
      <c r="A442" s="37" t="s">
        <v>68</v>
      </c>
      <c r="B442" s="16" t="s">
        <v>68</v>
      </c>
      <c r="C442" s="16" t="s">
        <v>1959</v>
      </c>
      <c r="D442" s="16" t="s">
        <v>1960</v>
      </c>
      <c r="E442" s="16" t="s">
        <v>411</v>
      </c>
      <c r="F442" s="16" t="str">
        <f t="shared" si="8"/>
        <v>EXPROPIACIONES TERRENOS EDAR#</v>
      </c>
      <c r="G442" s="85">
        <v>300000</v>
      </c>
      <c r="H442" s="85">
        <v>0</v>
      </c>
      <c r="I442" s="85">
        <v>300000</v>
      </c>
      <c r="J442" s="85">
        <v>0</v>
      </c>
      <c r="K442" s="85">
        <v>0</v>
      </c>
      <c r="L442" s="85">
        <v>0</v>
      </c>
      <c r="M442" s="110">
        <v>0</v>
      </c>
      <c r="N442" s="85">
        <v>0</v>
      </c>
    </row>
    <row r="443" spans="1:14" s="88" customFormat="1" ht="13.8" x14ac:dyDescent="0.2">
      <c r="A443" s="37" t="s">
        <v>68</v>
      </c>
      <c r="B443" s="16" t="s">
        <v>68</v>
      </c>
      <c r="C443" s="16" t="s">
        <v>1961</v>
      </c>
      <c r="D443" s="16" t="s">
        <v>1962</v>
      </c>
      <c r="E443" s="16" t="s">
        <v>411</v>
      </c>
      <c r="F443" s="16" t="str">
        <f t="shared" si="8"/>
        <v>AT EXPROPIACIONES ZONA 10#</v>
      </c>
      <c r="G443" s="85">
        <v>346000</v>
      </c>
      <c r="H443" s="85">
        <v>0</v>
      </c>
      <c r="I443" s="85">
        <v>346000</v>
      </c>
      <c r="J443" s="85">
        <v>329555.65999999997</v>
      </c>
      <c r="K443" s="85">
        <v>329555.65999999997</v>
      </c>
      <c r="L443" s="85">
        <v>22947.21</v>
      </c>
      <c r="M443" s="110">
        <v>6.6321416184971103</v>
      </c>
      <c r="N443" s="85">
        <v>22947.21</v>
      </c>
    </row>
    <row r="444" spans="1:14" s="88" customFormat="1" ht="13.8" x14ac:dyDescent="0.2">
      <c r="A444" s="37" t="s">
        <v>68</v>
      </c>
      <c r="B444" s="16" t="s">
        <v>68</v>
      </c>
      <c r="C444" s="16" t="s">
        <v>1963</v>
      </c>
      <c r="D444" s="16" t="s">
        <v>1964</v>
      </c>
      <c r="E444" s="16" t="s">
        <v>411</v>
      </c>
      <c r="F444" s="16" t="str">
        <f t="shared" si="8"/>
        <v>AT REDACCION PROYECTOS ESTUDIOS,PLANES Y OTRAS ACTUACIONES#</v>
      </c>
      <c r="G444" s="85">
        <v>450000</v>
      </c>
      <c r="H444" s="85">
        <v>0</v>
      </c>
      <c r="I444" s="85">
        <v>450000</v>
      </c>
      <c r="J444" s="85">
        <v>0</v>
      </c>
      <c r="K444" s="85">
        <v>0</v>
      </c>
      <c r="L444" s="85">
        <v>0</v>
      </c>
      <c r="M444" s="110">
        <v>0</v>
      </c>
      <c r="N444" s="85">
        <v>0</v>
      </c>
    </row>
    <row r="445" spans="1:14" s="88" customFormat="1" ht="13.8" x14ac:dyDescent="0.2">
      <c r="A445" s="37" t="s">
        <v>68</v>
      </c>
      <c r="B445" s="16" t="s">
        <v>68</v>
      </c>
      <c r="C445" s="16" t="s">
        <v>1965</v>
      </c>
      <c r="D445" s="16" t="s">
        <v>1966</v>
      </c>
      <c r="E445" s="16" t="s">
        <v>411</v>
      </c>
      <c r="F445" s="16" t="str">
        <f t="shared" si="8"/>
        <v>EDAR DE VILLANUA (HUESCA)#</v>
      </c>
      <c r="G445" s="85">
        <v>100000</v>
      </c>
      <c r="H445" s="85">
        <v>0</v>
      </c>
      <c r="I445" s="85">
        <v>100000</v>
      </c>
      <c r="J445" s="85">
        <v>100000</v>
      </c>
      <c r="K445" s="85">
        <v>100000</v>
      </c>
      <c r="L445" s="85">
        <v>0</v>
      </c>
      <c r="M445" s="110">
        <v>0</v>
      </c>
      <c r="N445" s="85">
        <v>0</v>
      </c>
    </row>
    <row r="446" spans="1:14" s="88" customFormat="1" ht="13.8" x14ac:dyDescent="0.2">
      <c r="A446" s="37" t="s">
        <v>68</v>
      </c>
      <c r="B446" s="16" t="s">
        <v>68</v>
      </c>
      <c r="C446" s="16" t="s">
        <v>1967</v>
      </c>
      <c r="D446" s="16" t="s">
        <v>1968</v>
      </c>
      <c r="E446" s="16" t="s">
        <v>411</v>
      </c>
      <c r="F446" s="16" t="str">
        <f t="shared" si="8"/>
        <v>EDAR DE TORLA (H)#</v>
      </c>
      <c r="G446" s="85">
        <v>65817.23</v>
      </c>
      <c r="H446" s="85">
        <v>0</v>
      </c>
      <c r="I446" s="85">
        <v>65817.23</v>
      </c>
      <c r="J446" s="85">
        <v>43878.16</v>
      </c>
      <c r="K446" s="85">
        <v>43878.16</v>
      </c>
      <c r="L446" s="85">
        <v>0</v>
      </c>
      <c r="M446" s="110">
        <v>0</v>
      </c>
      <c r="N446" s="85">
        <v>0</v>
      </c>
    </row>
    <row r="447" spans="1:14" s="88" customFormat="1" ht="13.8" x14ac:dyDescent="0.2">
      <c r="A447" s="37" t="s">
        <v>68</v>
      </c>
      <c r="B447" s="16" t="s">
        <v>68</v>
      </c>
      <c r="C447" s="16" t="s">
        <v>1969</v>
      </c>
      <c r="D447" s="16" t="s">
        <v>1970</v>
      </c>
      <c r="E447" s="16" t="s">
        <v>411</v>
      </c>
      <c r="F447" s="16" t="str">
        <f t="shared" si="8"/>
        <v>EDAR DE BOLTAÑA-MARGUDGUED (H)#</v>
      </c>
      <c r="G447" s="85">
        <v>250000</v>
      </c>
      <c r="H447" s="85">
        <v>0</v>
      </c>
      <c r="I447" s="85">
        <v>250000</v>
      </c>
      <c r="J447" s="85">
        <v>250000</v>
      </c>
      <c r="K447" s="85">
        <v>0</v>
      </c>
      <c r="L447" s="85">
        <v>0</v>
      </c>
      <c r="M447" s="110">
        <v>0</v>
      </c>
      <c r="N447" s="85">
        <v>0</v>
      </c>
    </row>
    <row r="448" spans="1:14" s="88" customFormat="1" ht="13.8" x14ac:dyDescent="0.2">
      <c r="A448" s="37" t="s">
        <v>68</v>
      </c>
      <c r="B448" s="16" t="s">
        <v>68</v>
      </c>
      <c r="C448" s="16" t="s">
        <v>1971</v>
      </c>
      <c r="D448" s="16" t="s">
        <v>1972</v>
      </c>
      <c r="E448" s="16" t="s">
        <v>411</v>
      </c>
      <c r="F448" s="16" t="str">
        <f t="shared" si="8"/>
        <v>EDAR DE AINSA  (H)#</v>
      </c>
      <c r="G448" s="85">
        <v>250000</v>
      </c>
      <c r="H448" s="85">
        <v>0</v>
      </c>
      <c r="I448" s="85">
        <v>250000</v>
      </c>
      <c r="J448" s="85">
        <v>250000</v>
      </c>
      <c r="K448" s="85">
        <v>250000</v>
      </c>
      <c r="L448" s="85">
        <v>0</v>
      </c>
      <c r="M448" s="110">
        <v>0</v>
      </c>
      <c r="N448" s="85">
        <v>0</v>
      </c>
    </row>
    <row r="449" spans="1:14" s="88" customFormat="1" ht="13.8" x14ac:dyDescent="0.2">
      <c r="A449" s="37" t="s">
        <v>68</v>
      </c>
      <c r="B449" s="16" t="s">
        <v>68</v>
      </c>
      <c r="C449" s="16" t="s">
        <v>1973</v>
      </c>
      <c r="D449" s="16" t="s">
        <v>1974</v>
      </c>
      <c r="E449" s="16" t="s">
        <v>411</v>
      </c>
      <c r="F449" s="16" t="str">
        <f t="shared" si="8"/>
        <v>EDAR DE CANFRANC -ESTACION (H)#</v>
      </c>
      <c r="G449" s="85">
        <v>209995.75</v>
      </c>
      <c r="H449" s="85">
        <v>42128.13</v>
      </c>
      <c r="I449" s="85">
        <v>252123.88</v>
      </c>
      <c r="J449" s="85">
        <v>0</v>
      </c>
      <c r="K449" s="85">
        <v>0</v>
      </c>
      <c r="L449" s="85">
        <v>0</v>
      </c>
      <c r="M449" s="110">
        <v>0</v>
      </c>
      <c r="N449" s="85">
        <v>0</v>
      </c>
    </row>
    <row r="450" spans="1:14" s="88" customFormat="1" ht="13.8" x14ac:dyDescent="0.2">
      <c r="A450" s="37" t="s">
        <v>68</v>
      </c>
      <c r="B450" s="16" t="s">
        <v>68</v>
      </c>
      <c r="C450" s="16" t="s">
        <v>1975</v>
      </c>
      <c r="D450" s="16" t="s">
        <v>1976</v>
      </c>
      <c r="E450" s="16" t="s">
        <v>411</v>
      </c>
      <c r="F450" s="16" t="str">
        <f t="shared" si="8"/>
        <v>EDAR DE PANTICOSA (H)#</v>
      </c>
      <c r="G450" s="85">
        <v>3138800</v>
      </c>
      <c r="H450" s="85">
        <v>0</v>
      </c>
      <c r="I450" s="85">
        <v>3138800</v>
      </c>
      <c r="J450" s="85">
        <v>3149428.2</v>
      </c>
      <c r="K450" s="85">
        <v>3149428.2</v>
      </c>
      <c r="L450" s="85">
        <v>407707.42</v>
      </c>
      <c r="M450" s="110">
        <v>12.9892767936791</v>
      </c>
      <c r="N450" s="85">
        <v>10628.2</v>
      </c>
    </row>
    <row r="451" spans="1:14" s="88" customFormat="1" ht="13.8" x14ac:dyDescent="0.2">
      <c r="A451" s="37" t="s">
        <v>68</v>
      </c>
      <c r="B451" s="16" t="s">
        <v>68</v>
      </c>
      <c r="C451" s="16" t="s">
        <v>1977</v>
      </c>
      <c r="D451" s="16" t="s">
        <v>1978</v>
      </c>
      <c r="E451" s="16" t="s">
        <v>411</v>
      </c>
      <c r="F451" s="16" t="str">
        <f t="shared" si="8"/>
        <v>EDAR DE BIELSA (H)#</v>
      </c>
      <c r="G451" s="85">
        <v>10000</v>
      </c>
      <c r="H451" s="85">
        <v>0</v>
      </c>
      <c r="I451" s="85">
        <v>10000</v>
      </c>
      <c r="J451" s="85">
        <v>0</v>
      </c>
      <c r="K451" s="85">
        <v>0</v>
      </c>
      <c r="L451" s="85">
        <v>0</v>
      </c>
      <c r="M451" s="110">
        <v>0</v>
      </c>
      <c r="N451" s="85">
        <v>0</v>
      </c>
    </row>
    <row r="452" spans="1:14" s="88" customFormat="1" ht="13.8" x14ac:dyDescent="0.2">
      <c r="A452" s="37" t="s">
        <v>68</v>
      </c>
      <c r="B452" s="16" t="s">
        <v>68</v>
      </c>
      <c r="C452" s="16" t="s">
        <v>1979</v>
      </c>
      <c r="D452" s="16" t="s">
        <v>1980</v>
      </c>
      <c r="E452" s="16" t="s">
        <v>411</v>
      </c>
      <c r="F452" s="16" t="str">
        <f t="shared" si="8"/>
        <v>PROYECTO Y CONSTRUCCION EDAR DE CERLER#</v>
      </c>
      <c r="G452" s="85">
        <v>3200000</v>
      </c>
      <c r="H452" s="85">
        <v>0</v>
      </c>
      <c r="I452" s="85">
        <v>3200000</v>
      </c>
      <c r="J452" s="85">
        <v>3200000</v>
      </c>
      <c r="K452" s="85">
        <v>3200000</v>
      </c>
      <c r="L452" s="85">
        <v>0</v>
      </c>
      <c r="M452" s="110">
        <v>0</v>
      </c>
      <c r="N452" s="85">
        <v>0</v>
      </c>
    </row>
    <row r="453" spans="1:14" s="88" customFormat="1" ht="13.8" x14ac:dyDescent="0.2">
      <c r="A453" s="37" t="s">
        <v>68</v>
      </c>
      <c r="B453" s="16" t="s">
        <v>68</v>
      </c>
      <c r="C453" s="16" t="s">
        <v>1981</v>
      </c>
      <c r="D453" s="16" t="s">
        <v>1982</v>
      </c>
      <c r="E453" s="16" t="s">
        <v>411</v>
      </c>
      <c r="F453" s="16" t="str">
        <f t="shared" si="8"/>
        <v>EDAR DE CANDANCHU#</v>
      </c>
      <c r="G453" s="85">
        <v>2898171.8</v>
      </c>
      <c r="H453" s="85">
        <v>0</v>
      </c>
      <c r="I453" s="85">
        <v>2898171.8</v>
      </c>
      <c r="J453" s="85">
        <v>2898171.8</v>
      </c>
      <c r="K453" s="85">
        <v>2898171.8</v>
      </c>
      <c r="L453" s="85">
        <v>11086.82</v>
      </c>
      <c r="M453" s="110">
        <v>0.38254529976448998</v>
      </c>
      <c r="N453" s="85">
        <v>0</v>
      </c>
    </row>
    <row r="454" spans="1:14" s="88" customFormat="1" ht="13.8" x14ac:dyDescent="0.2">
      <c r="A454" s="37" t="s">
        <v>68</v>
      </c>
      <c r="B454" s="16" t="s">
        <v>68</v>
      </c>
      <c r="C454" s="16" t="s">
        <v>1983</v>
      </c>
      <c r="D454" s="16" t="s">
        <v>1984</v>
      </c>
      <c r="E454" s="16" t="s">
        <v>411</v>
      </c>
      <c r="F454" s="16" t="str">
        <f t="shared" si="8"/>
        <v>EDAR BROTO-OTO#</v>
      </c>
      <c r="G454" s="85">
        <v>10000</v>
      </c>
      <c r="H454" s="85">
        <v>0</v>
      </c>
      <c r="I454" s="85">
        <v>10000</v>
      </c>
      <c r="J454" s="85">
        <v>0</v>
      </c>
      <c r="K454" s="85">
        <v>0</v>
      </c>
      <c r="L454" s="85">
        <v>0</v>
      </c>
      <c r="M454" s="110">
        <v>0</v>
      </c>
      <c r="N454" s="85">
        <v>0</v>
      </c>
    </row>
    <row r="455" spans="1:14" s="88" customFormat="1" ht="13.8" x14ac:dyDescent="0.2">
      <c r="A455" s="37" t="s">
        <v>68</v>
      </c>
      <c r="B455" s="16" t="s">
        <v>68</v>
      </c>
      <c r="C455" s="16" t="s">
        <v>1985</v>
      </c>
      <c r="D455" s="16" t="s">
        <v>1986</v>
      </c>
      <c r="E455" s="16" t="s">
        <v>411</v>
      </c>
      <c r="F455" s="16" t="str">
        <f t="shared" si="8"/>
        <v>RD AYUDAS DIRECTAS EBRO RESILIENCE -MRR#</v>
      </c>
      <c r="G455" s="85">
        <v>2692982.37</v>
      </c>
      <c r="H455" s="85">
        <v>0</v>
      </c>
      <c r="I455" s="85">
        <v>2692982.37</v>
      </c>
      <c r="J455" s="85">
        <v>107382.1</v>
      </c>
      <c r="K455" s="85">
        <v>107382.1</v>
      </c>
      <c r="L455" s="85">
        <v>0</v>
      </c>
      <c r="M455" s="110">
        <v>0</v>
      </c>
      <c r="N455" s="85">
        <v>0</v>
      </c>
    </row>
    <row r="456" spans="1:14" s="88" customFormat="1" ht="13.8" x14ac:dyDescent="0.2">
      <c r="A456" s="37" t="s">
        <v>68</v>
      </c>
      <c r="B456" s="16" t="s">
        <v>68</v>
      </c>
      <c r="C456" s="16" t="s">
        <v>1987</v>
      </c>
      <c r="D456" s="16" t="s">
        <v>1988</v>
      </c>
      <c r="E456" s="16" t="s">
        <v>1989</v>
      </c>
      <c r="F456" s="16" t="str">
        <f t="shared" si="8"/>
        <v>CONVOCATORIA PROTOCOLOS PARA ASEGURAR ABASTEC AGUA EELL FRENTE A INCENDIOS</v>
      </c>
      <c r="G456" s="85">
        <v>100000</v>
      </c>
      <c r="H456" s="85">
        <v>0</v>
      </c>
      <c r="I456" s="85">
        <v>100000</v>
      </c>
      <c r="J456" s="85">
        <v>0</v>
      </c>
      <c r="K456" s="85">
        <v>0</v>
      </c>
      <c r="L456" s="85">
        <v>0</v>
      </c>
      <c r="M456" s="110">
        <v>0</v>
      </c>
      <c r="N456" s="85">
        <v>0</v>
      </c>
    </row>
    <row r="457" spans="1:14" s="88" customFormat="1" ht="13.8" x14ac:dyDescent="0.2">
      <c r="A457" s="37" t="s">
        <v>68</v>
      </c>
      <c r="B457" s="16" t="s">
        <v>68</v>
      </c>
      <c r="C457" s="16" t="s">
        <v>1990</v>
      </c>
      <c r="D457" s="16" t="s">
        <v>1991</v>
      </c>
      <c r="E457" s="16" t="s">
        <v>411</v>
      </c>
      <c r="F457" s="16" t="str">
        <f t="shared" si="8"/>
        <v>RESTAURACION FLUVIAL TR-7 EBRO RESILIENCE#</v>
      </c>
      <c r="G457" s="85">
        <v>1608924.97</v>
      </c>
      <c r="H457" s="85">
        <v>0</v>
      </c>
      <c r="I457" s="85">
        <v>1608924.97</v>
      </c>
      <c r="J457" s="85">
        <v>100445.75999999999</v>
      </c>
      <c r="K457" s="85">
        <v>100445.75999999999</v>
      </c>
      <c r="L457" s="85">
        <v>0</v>
      </c>
      <c r="M457" s="110">
        <v>0</v>
      </c>
      <c r="N457" s="85">
        <v>0</v>
      </c>
    </row>
    <row r="458" spans="1:14" s="88" customFormat="1" ht="13.8" x14ac:dyDescent="0.2">
      <c r="A458" s="37" t="s">
        <v>68</v>
      </c>
      <c r="B458" s="16" t="s">
        <v>68</v>
      </c>
      <c r="C458" s="16" t="s">
        <v>1992</v>
      </c>
      <c r="D458" s="16" t="s">
        <v>1993</v>
      </c>
      <c r="E458" s="16" t="s">
        <v>411</v>
      </c>
      <c r="F458" s="16" t="str">
        <f t="shared" si="8"/>
        <v>PERTE MP AT DIGITALIZACION IAA AGUA#</v>
      </c>
      <c r="G458" s="85">
        <v>57000</v>
      </c>
      <c r="H458" s="85">
        <v>61006.05</v>
      </c>
      <c r="I458" s="85">
        <v>118006.05</v>
      </c>
      <c r="J458" s="85">
        <v>0</v>
      </c>
      <c r="K458" s="85">
        <v>0</v>
      </c>
      <c r="L458" s="85">
        <v>0</v>
      </c>
      <c r="M458" s="110">
        <v>0</v>
      </c>
      <c r="N458" s="85">
        <v>0</v>
      </c>
    </row>
    <row r="459" spans="1:14" s="88" customFormat="1" ht="13.8" x14ac:dyDescent="0.2">
      <c r="A459" s="37" t="s">
        <v>68</v>
      </c>
      <c r="B459" s="16" t="s">
        <v>68</v>
      </c>
      <c r="C459" s="16" t="s">
        <v>1994</v>
      </c>
      <c r="D459" s="16" t="s">
        <v>1995</v>
      </c>
      <c r="E459" s="16" t="s">
        <v>411</v>
      </c>
      <c r="F459" s="16" t="str">
        <f t="shared" si="8"/>
        <v>DIGITALIZACION IAA PERTE AGUA#</v>
      </c>
      <c r="G459" s="85">
        <v>277036.81</v>
      </c>
      <c r="H459" s="85">
        <v>-24110.02</v>
      </c>
      <c r="I459" s="85">
        <v>252926.79</v>
      </c>
      <c r="J459" s="85">
        <v>252926.79</v>
      </c>
      <c r="K459" s="85">
        <v>252926.79</v>
      </c>
      <c r="L459" s="85">
        <v>0</v>
      </c>
      <c r="M459" s="110">
        <v>0</v>
      </c>
      <c r="N459" s="85">
        <v>0</v>
      </c>
    </row>
    <row r="460" spans="1:14" s="88" customFormat="1" ht="13.8" x14ac:dyDescent="0.2">
      <c r="A460" s="37" t="s">
        <v>68</v>
      </c>
      <c r="B460" s="16" t="s">
        <v>68</v>
      </c>
      <c r="C460" s="16" t="s">
        <v>1996</v>
      </c>
      <c r="D460" s="16" t="s">
        <v>1997</v>
      </c>
      <c r="E460" s="16" t="s">
        <v>411</v>
      </c>
      <c r="F460" s="16" t="str">
        <f t="shared" si="8"/>
        <v>EDAR DE ASTUN#</v>
      </c>
      <c r="G460" s="85">
        <v>10000</v>
      </c>
      <c r="H460" s="85">
        <v>0</v>
      </c>
      <c r="I460" s="85">
        <v>10000</v>
      </c>
      <c r="J460" s="85">
        <v>14513.95</v>
      </c>
      <c r="K460" s="85">
        <v>14513.95</v>
      </c>
      <c r="L460" s="85">
        <v>0</v>
      </c>
      <c r="M460" s="110">
        <v>0</v>
      </c>
      <c r="N460" s="85">
        <v>0</v>
      </c>
    </row>
    <row r="461" spans="1:14" s="88" customFormat="1" ht="13.8" x14ac:dyDescent="0.2">
      <c r="A461" s="37" t="s">
        <v>68</v>
      </c>
      <c r="B461" s="16" t="s">
        <v>68</v>
      </c>
      <c r="C461" s="16" t="s">
        <v>1998</v>
      </c>
      <c r="D461" s="16" t="s">
        <v>1999</v>
      </c>
      <c r="E461" s="16" t="s">
        <v>411</v>
      </c>
      <c r="F461" s="16" t="str">
        <f t="shared" si="8"/>
        <v>PARQUE MOVIL GASTOS CENTRALIZADOS#</v>
      </c>
      <c r="G461" s="85">
        <v>261.27999999999997</v>
      </c>
      <c r="H461" s="85">
        <v>0</v>
      </c>
      <c r="I461" s="85">
        <v>261.27999999999997</v>
      </c>
      <c r="J461" s="85">
        <v>0</v>
      </c>
      <c r="K461" s="85">
        <v>0</v>
      </c>
      <c r="L461" s="85">
        <v>0</v>
      </c>
      <c r="M461" s="110">
        <v>0</v>
      </c>
      <c r="N461" s="85">
        <v>0</v>
      </c>
    </row>
    <row r="462" spans="1:14" s="88" customFormat="1" ht="13.8" x14ac:dyDescent="0.2">
      <c r="A462" s="37" t="s">
        <v>68</v>
      </c>
      <c r="B462" s="16" t="s">
        <v>68</v>
      </c>
      <c r="C462" s="16" t="s">
        <v>2000</v>
      </c>
      <c r="D462" s="16" t="s">
        <v>2001</v>
      </c>
      <c r="E462" s="16" t="s">
        <v>411</v>
      </c>
      <c r="F462" s="16" t="str">
        <f t="shared" si="8"/>
        <v>EDAR DE FISCAL#</v>
      </c>
      <c r="G462" s="85">
        <v>10000</v>
      </c>
      <c r="H462" s="85">
        <v>0</v>
      </c>
      <c r="I462" s="85">
        <v>10000</v>
      </c>
      <c r="J462" s="85">
        <v>17787</v>
      </c>
      <c r="K462" s="85">
        <v>17787</v>
      </c>
      <c r="L462" s="85">
        <v>0</v>
      </c>
      <c r="M462" s="110">
        <v>0</v>
      </c>
      <c r="N462" s="85">
        <v>0</v>
      </c>
    </row>
    <row r="463" spans="1:14" s="88" customFormat="1" ht="13.8" x14ac:dyDescent="0.2">
      <c r="A463" s="37" t="s">
        <v>68</v>
      </c>
      <c r="B463" s="16" t="s">
        <v>68</v>
      </c>
      <c r="C463" s="16" t="s">
        <v>2002</v>
      </c>
      <c r="D463" s="16" t="s">
        <v>2003</v>
      </c>
      <c r="E463" s="16" t="s">
        <v>411</v>
      </c>
      <c r="F463" s="16" t="str">
        <f t="shared" si="8"/>
        <v>PLAN RESTITUCION YESA#</v>
      </c>
      <c r="G463" s="85">
        <v>60000</v>
      </c>
      <c r="H463" s="85">
        <v>0</v>
      </c>
      <c r="I463" s="85">
        <v>60000</v>
      </c>
      <c r="J463" s="85">
        <v>0</v>
      </c>
      <c r="K463" s="85">
        <v>0</v>
      </c>
      <c r="L463" s="85">
        <v>0</v>
      </c>
      <c r="M463" s="110">
        <v>0</v>
      </c>
      <c r="N463" s="85">
        <v>0</v>
      </c>
    </row>
    <row r="464" spans="1:14" s="88" customFormat="1" ht="13.8" x14ac:dyDescent="0.2">
      <c r="A464" s="37" t="s">
        <v>68</v>
      </c>
      <c r="B464" s="16" t="s">
        <v>68</v>
      </c>
      <c r="C464" s="16" t="s">
        <v>2004</v>
      </c>
      <c r="D464" s="16" t="s">
        <v>2005</v>
      </c>
      <c r="E464" s="16" t="s">
        <v>411</v>
      </c>
      <c r="F464" s="16" t="str">
        <f t="shared" si="8"/>
        <v>APLICACIONES INFORMATICAS PERTE DIGITALIZACION#</v>
      </c>
      <c r="G464" s="85">
        <v>808400</v>
      </c>
      <c r="H464" s="85">
        <v>-36896.03</v>
      </c>
      <c r="I464" s="85">
        <v>771503.97</v>
      </c>
      <c r="J464" s="85">
        <v>0</v>
      </c>
      <c r="K464" s="85">
        <v>0</v>
      </c>
      <c r="L464" s="85">
        <v>0</v>
      </c>
      <c r="M464" s="110">
        <v>0</v>
      </c>
      <c r="N464" s="85">
        <v>0</v>
      </c>
    </row>
    <row r="465" spans="1:14" s="88" customFormat="1" ht="13.8" x14ac:dyDescent="0.2">
      <c r="A465" s="37" t="s">
        <v>68</v>
      </c>
      <c r="B465" s="16" t="s">
        <v>68</v>
      </c>
      <c r="C465" s="16" t="s">
        <v>2006</v>
      </c>
      <c r="D465" s="16" t="s">
        <v>2007</v>
      </c>
      <c r="E465" s="16" t="s">
        <v>411</v>
      </c>
      <c r="F465" s="16" t="str">
        <f t="shared" si="8"/>
        <v>EQUIPAMIENTO DEL INSTITUTO#</v>
      </c>
      <c r="G465" s="85">
        <v>10000</v>
      </c>
      <c r="H465" s="85">
        <v>0</v>
      </c>
      <c r="I465" s="85">
        <v>10000</v>
      </c>
      <c r="J465" s="85">
        <v>0</v>
      </c>
      <c r="K465" s="85">
        <v>0</v>
      </c>
      <c r="L465" s="85">
        <v>0</v>
      </c>
      <c r="M465" s="110">
        <v>0</v>
      </c>
      <c r="N465" s="85">
        <v>0</v>
      </c>
    </row>
    <row r="466" spans="1:14" s="88" customFormat="1" ht="13.8" x14ac:dyDescent="0.2">
      <c r="A466" s="37" t="s">
        <v>68</v>
      </c>
      <c r="B466" s="16" t="s">
        <v>68</v>
      </c>
      <c r="C466" s="27" t="s">
        <v>125</v>
      </c>
      <c r="D466" s="27" t="s">
        <v>68</v>
      </c>
      <c r="E466" s="27" t="s">
        <v>68</v>
      </c>
      <c r="F466" s="27" t="str">
        <f t="shared" si="8"/>
        <v/>
      </c>
      <c r="G466" s="90">
        <v>17912967.739999998</v>
      </c>
      <c r="H466" s="90">
        <v>0</v>
      </c>
      <c r="I466" s="90">
        <v>17912967.739999998</v>
      </c>
      <c r="J466" s="90">
        <v>11136142.9</v>
      </c>
      <c r="K466" s="90">
        <v>10881447.939999999</v>
      </c>
      <c r="L466" s="90">
        <v>474996.24</v>
      </c>
      <c r="M466" s="111">
        <v>2.65168925046029</v>
      </c>
      <c r="N466" s="90">
        <v>43784.2</v>
      </c>
    </row>
    <row r="467" spans="1:14" s="88" customFormat="1" ht="13.8" x14ac:dyDescent="0.2">
      <c r="A467" s="37" t="s">
        <v>461</v>
      </c>
      <c r="B467" s="16" t="s">
        <v>462</v>
      </c>
      <c r="C467" s="16" t="s">
        <v>2008</v>
      </c>
      <c r="D467" s="16" t="s">
        <v>2009</v>
      </c>
      <c r="E467" s="16" t="s">
        <v>2010</v>
      </c>
      <c r="F467" s="16" t="str">
        <f t="shared" si="8"/>
        <v>INVERSIONES DE LOS PROYECTOS DE INVESTIGACION (EXC. MED. REGENERATIVA)</v>
      </c>
      <c r="G467" s="85">
        <v>2100000</v>
      </c>
      <c r="H467" s="85">
        <v>0</v>
      </c>
      <c r="I467" s="85">
        <v>2100000</v>
      </c>
      <c r="J467" s="85">
        <v>0</v>
      </c>
      <c r="K467" s="85">
        <v>0</v>
      </c>
      <c r="L467" s="85">
        <v>0</v>
      </c>
      <c r="M467" s="110">
        <v>0</v>
      </c>
      <c r="N467" s="85">
        <v>0</v>
      </c>
    </row>
    <row r="468" spans="1:14" s="88" customFormat="1" ht="13.8" x14ac:dyDescent="0.2">
      <c r="A468" s="37" t="s">
        <v>68</v>
      </c>
      <c r="B468" s="16" t="s">
        <v>68</v>
      </c>
      <c r="C468" s="16" t="s">
        <v>2011</v>
      </c>
      <c r="D468" s="16" t="s">
        <v>2012</v>
      </c>
      <c r="E468" s="16" t="s">
        <v>411</v>
      </c>
      <c r="F468" s="16" t="str">
        <f t="shared" ref="F468:F487" si="9">CONCATENATE(D468,E468)</f>
        <v>INVERSIONES PROYECTOS GESTION Y TRANSFERENCIA INSTITUTO#</v>
      </c>
      <c r="G468" s="85">
        <v>1781351</v>
      </c>
      <c r="H468" s="85">
        <v>0</v>
      </c>
      <c r="I468" s="85">
        <v>1781351</v>
      </c>
      <c r="J468" s="85">
        <v>225423.57</v>
      </c>
      <c r="K468" s="85">
        <v>225423.57</v>
      </c>
      <c r="L468" s="85">
        <v>225423.57</v>
      </c>
      <c r="M468" s="110">
        <v>12.6546407754564</v>
      </c>
      <c r="N468" s="85">
        <v>206622.69</v>
      </c>
    </row>
    <row r="469" spans="1:14" s="88" customFormat="1" ht="13.8" x14ac:dyDescent="0.2">
      <c r="A469" s="37" t="s">
        <v>68</v>
      </c>
      <c r="B469" s="16" t="s">
        <v>68</v>
      </c>
      <c r="C469" s="27" t="s">
        <v>125</v>
      </c>
      <c r="D469" s="27" t="s">
        <v>68</v>
      </c>
      <c r="E469" s="27" t="s">
        <v>68</v>
      </c>
      <c r="F469" s="27" t="str">
        <f t="shared" si="9"/>
        <v/>
      </c>
      <c r="G469" s="90">
        <v>3881351</v>
      </c>
      <c r="H469" s="90">
        <v>0</v>
      </c>
      <c r="I469" s="90">
        <v>3881351</v>
      </c>
      <c r="J469" s="90">
        <v>225423.57</v>
      </c>
      <c r="K469" s="90">
        <v>225423.57</v>
      </c>
      <c r="L469" s="90">
        <v>225423.57</v>
      </c>
      <c r="M469" s="111">
        <v>5.8078635506038996</v>
      </c>
      <c r="N469" s="90">
        <v>206622.69</v>
      </c>
    </row>
    <row r="470" spans="1:14" s="88" customFormat="1" ht="13.8" x14ac:dyDescent="0.2">
      <c r="A470" s="37" t="s">
        <v>463</v>
      </c>
      <c r="B470" s="16" t="s">
        <v>464</v>
      </c>
      <c r="C470" s="16" t="s">
        <v>2013</v>
      </c>
      <c r="D470" s="16" t="s">
        <v>2014</v>
      </c>
      <c r="E470" s="16" t="s">
        <v>411</v>
      </c>
      <c r="F470" s="16" t="str">
        <f t="shared" si="9"/>
        <v>PROYECTOS ESTRATÉGICOS D.G.A.#</v>
      </c>
      <c r="G470" s="85">
        <v>290761</v>
      </c>
      <c r="H470" s="85">
        <v>0</v>
      </c>
      <c r="I470" s="85">
        <v>290761</v>
      </c>
      <c r="J470" s="85">
        <v>1335.36</v>
      </c>
      <c r="K470" s="85">
        <v>1335.36</v>
      </c>
      <c r="L470" s="85">
        <v>1335.36</v>
      </c>
      <c r="M470" s="110">
        <v>0.45926379397512002</v>
      </c>
      <c r="N470" s="85">
        <v>1335.36</v>
      </c>
    </row>
    <row r="471" spans="1:14" s="88" customFormat="1" ht="13.8" x14ac:dyDescent="0.2">
      <c r="A471" s="37" t="s">
        <v>68</v>
      </c>
      <c r="B471" s="16" t="s">
        <v>68</v>
      </c>
      <c r="C471" s="16" t="s">
        <v>2015</v>
      </c>
      <c r="D471" s="16" t="s">
        <v>2016</v>
      </c>
      <c r="E471" s="16" t="s">
        <v>411</v>
      </c>
      <c r="F471" s="16" t="str">
        <f t="shared" si="9"/>
        <v>INCORPORACION DOCTORES#</v>
      </c>
      <c r="G471" s="85">
        <v>110000</v>
      </c>
      <c r="H471" s="85">
        <v>0</v>
      </c>
      <c r="I471" s="85">
        <v>110000</v>
      </c>
      <c r="J471" s="85">
        <v>12618.78</v>
      </c>
      <c r="K471" s="85">
        <v>12618.78</v>
      </c>
      <c r="L471" s="85">
        <v>12618.78</v>
      </c>
      <c r="M471" s="110">
        <v>11.471618181818201</v>
      </c>
      <c r="N471" s="85">
        <v>12618.78</v>
      </c>
    </row>
    <row r="472" spans="1:14" s="88" customFormat="1" ht="13.8" x14ac:dyDescent="0.2">
      <c r="A472" s="37" t="s">
        <v>68</v>
      </c>
      <c r="B472" s="16" t="s">
        <v>68</v>
      </c>
      <c r="C472" s="16" t="s">
        <v>2017</v>
      </c>
      <c r="D472" s="16" t="s">
        <v>2018</v>
      </c>
      <c r="E472" s="16" t="s">
        <v>411</v>
      </c>
      <c r="F472" s="16" t="str">
        <f t="shared" si="9"/>
        <v>CONSERVACION Y MEJORA INSTALACIONES DEL CITA#</v>
      </c>
      <c r="G472" s="85">
        <v>0</v>
      </c>
      <c r="H472" s="85">
        <v>0</v>
      </c>
      <c r="I472" s="85">
        <v>0</v>
      </c>
      <c r="J472" s="85">
        <v>475755.08</v>
      </c>
      <c r="K472" s="85">
        <v>158802.99</v>
      </c>
      <c r="L472" s="85">
        <v>77764.28</v>
      </c>
      <c r="M472" s="110">
        <v>0</v>
      </c>
      <c r="N472" s="85">
        <v>77764.28</v>
      </c>
    </row>
    <row r="473" spans="1:14" s="88" customFormat="1" ht="13.8" x14ac:dyDescent="0.2">
      <c r="A473" s="37" t="s">
        <v>68</v>
      </c>
      <c r="B473" s="16" t="s">
        <v>68</v>
      </c>
      <c r="C473" s="16" t="s">
        <v>2019</v>
      </c>
      <c r="D473" s="16" t="s">
        <v>2020</v>
      </c>
      <c r="E473" s="16" t="s">
        <v>411</v>
      </c>
      <c r="F473" s="16" t="str">
        <f t="shared" si="9"/>
        <v>PERSONAL INVESTIGADOR EN FORMACIÓN#</v>
      </c>
      <c r="G473" s="85">
        <v>306904.3</v>
      </c>
      <c r="H473" s="85">
        <v>0</v>
      </c>
      <c r="I473" s="85">
        <v>306904.3</v>
      </c>
      <c r="J473" s="85">
        <v>64773.87</v>
      </c>
      <c r="K473" s="85">
        <v>64773.87</v>
      </c>
      <c r="L473" s="85">
        <v>64773.87</v>
      </c>
      <c r="M473" s="110">
        <v>21.1055596158151</v>
      </c>
      <c r="N473" s="85">
        <v>64773.87</v>
      </c>
    </row>
    <row r="474" spans="1:14" s="88" customFormat="1" ht="13.8" x14ac:dyDescent="0.2">
      <c r="A474" s="37" t="s">
        <v>68</v>
      </c>
      <c r="B474" s="16" t="s">
        <v>68</v>
      </c>
      <c r="C474" s="16" t="s">
        <v>2021</v>
      </c>
      <c r="D474" s="16" t="s">
        <v>2022</v>
      </c>
      <c r="E474" s="16" t="s">
        <v>411</v>
      </c>
      <c r="F474" s="16" t="str">
        <f t="shared" si="9"/>
        <v>PROYECTOS DE INVESTIGACIÓN DESARROLLADOS EN EL C.I.T.A.#</v>
      </c>
      <c r="G474" s="85">
        <v>6123813.04</v>
      </c>
      <c r="H474" s="85">
        <v>0</v>
      </c>
      <c r="I474" s="85">
        <v>6123813.04</v>
      </c>
      <c r="J474" s="85">
        <v>914428.48</v>
      </c>
      <c r="K474" s="85">
        <v>914428.48</v>
      </c>
      <c r="L474" s="85">
        <v>525798.48</v>
      </c>
      <c r="M474" s="110">
        <v>8.5861288802507296</v>
      </c>
      <c r="N474" s="85">
        <v>525798.48</v>
      </c>
    </row>
    <row r="475" spans="1:14" s="88" customFormat="1" ht="13.8" x14ac:dyDescent="0.2">
      <c r="A475" s="37" t="s">
        <v>68</v>
      </c>
      <c r="B475" s="16" t="s">
        <v>68</v>
      </c>
      <c r="C475" s="27" t="s">
        <v>125</v>
      </c>
      <c r="D475" s="27" t="s">
        <v>68</v>
      </c>
      <c r="E475" s="27" t="s">
        <v>68</v>
      </c>
      <c r="F475" s="27" t="str">
        <f t="shared" si="9"/>
        <v/>
      </c>
      <c r="G475" s="90">
        <v>6831478.3399999999</v>
      </c>
      <c r="H475" s="90">
        <v>0</v>
      </c>
      <c r="I475" s="90">
        <v>6831478.3399999999</v>
      </c>
      <c r="J475" s="90">
        <v>1468911.57</v>
      </c>
      <c r="K475" s="90">
        <v>1151959.48</v>
      </c>
      <c r="L475" s="90">
        <v>682290.77</v>
      </c>
      <c r="M475" s="111">
        <v>9.9874541942849806</v>
      </c>
      <c r="N475" s="90">
        <v>682290.77</v>
      </c>
    </row>
    <row r="476" spans="1:14" s="88" customFormat="1" ht="13.8" x14ac:dyDescent="0.2">
      <c r="A476" s="37" t="s">
        <v>465</v>
      </c>
      <c r="B476" s="16" t="s">
        <v>466</v>
      </c>
      <c r="C476" s="16" t="s">
        <v>2023</v>
      </c>
      <c r="D476" s="16" t="s">
        <v>2024</v>
      </c>
      <c r="E476" s="16" t="s">
        <v>411</v>
      </c>
      <c r="F476" s="16" t="str">
        <f t="shared" si="9"/>
        <v>PROYECTO BOLSA PARA EQUIPAMIENTO DE OFICINAS EJERCICIO 2024#</v>
      </c>
      <c r="G476" s="85">
        <v>14400</v>
      </c>
      <c r="H476" s="85">
        <v>0</v>
      </c>
      <c r="I476" s="85">
        <v>14400</v>
      </c>
      <c r="J476" s="85">
        <v>0</v>
      </c>
      <c r="K476" s="85">
        <v>0</v>
      </c>
      <c r="L476" s="85">
        <v>0</v>
      </c>
      <c r="M476" s="110">
        <v>0</v>
      </c>
      <c r="N476" s="85">
        <v>0</v>
      </c>
    </row>
    <row r="477" spans="1:14" s="88" customFormat="1" ht="13.8" x14ac:dyDescent="0.2">
      <c r="A477" s="37" t="s">
        <v>68</v>
      </c>
      <c r="B477" s="16" t="s">
        <v>68</v>
      </c>
      <c r="C477" s="27" t="s">
        <v>125</v>
      </c>
      <c r="D477" s="27" t="s">
        <v>68</v>
      </c>
      <c r="E477" s="27" t="s">
        <v>68</v>
      </c>
      <c r="F477" s="27" t="str">
        <f t="shared" si="9"/>
        <v/>
      </c>
      <c r="G477" s="90">
        <v>14400</v>
      </c>
      <c r="H477" s="90">
        <v>0</v>
      </c>
      <c r="I477" s="90">
        <v>14400</v>
      </c>
      <c r="J477" s="90">
        <v>0</v>
      </c>
      <c r="K477" s="90">
        <v>0</v>
      </c>
      <c r="L477" s="90">
        <v>0</v>
      </c>
      <c r="M477" s="111">
        <v>0</v>
      </c>
      <c r="N477" s="90">
        <v>0</v>
      </c>
    </row>
    <row r="478" spans="1:14" s="88" customFormat="1" ht="13.8" x14ac:dyDescent="0.2">
      <c r="A478" s="37" t="s">
        <v>467</v>
      </c>
      <c r="B478" s="16" t="s">
        <v>468</v>
      </c>
      <c r="C478" s="16" t="s">
        <v>2025</v>
      </c>
      <c r="D478" s="16" t="s">
        <v>2026</v>
      </c>
      <c r="E478" s="16" t="s">
        <v>2027</v>
      </c>
      <c r="F478" s="16" t="str">
        <f t="shared" si="9"/>
        <v>EQUIPAMIENTO DE LA ENTIDAD PÚBLICA ARAGONESA DEL BANCO DE SANGRE Y TEJIDOS</v>
      </c>
      <c r="G478" s="85">
        <v>69500</v>
      </c>
      <c r="H478" s="85">
        <v>0</v>
      </c>
      <c r="I478" s="85">
        <v>69500</v>
      </c>
      <c r="J478" s="85">
        <v>6614.34</v>
      </c>
      <c r="K478" s="85">
        <v>6614.34</v>
      </c>
      <c r="L478" s="85">
        <v>6614.34</v>
      </c>
      <c r="M478" s="110">
        <v>9.5170359712230201</v>
      </c>
      <c r="N478" s="85">
        <v>0</v>
      </c>
    </row>
    <row r="479" spans="1:14" s="88" customFormat="1" ht="13.8" x14ac:dyDescent="0.2">
      <c r="A479" s="37" t="s">
        <v>68</v>
      </c>
      <c r="B479" s="16" t="s">
        <v>68</v>
      </c>
      <c r="C479" s="27" t="s">
        <v>125</v>
      </c>
      <c r="D479" s="27" t="s">
        <v>68</v>
      </c>
      <c r="E479" s="27" t="s">
        <v>68</v>
      </c>
      <c r="F479" s="27" t="str">
        <f t="shared" si="9"/>
        <v/>
      </c>
      <c r="G479" s="90">
        <v>69500</v>
      </c>
      <c r="H479" s="90">
        <v>0</v>
      </c>
      <c r="I479" s="90">
        <v>69500</v>
      </c>
      <c r="J479" s="90">
        <v>6614.34</v>
      </c>
      <c r="K479" s="90">
        <v>6614.34</v>
      </c>
      <c r="L479" s="90">
        <v>6614.34</v>
      </c>
      <c r="M479" s="111">
        <v>9.5170359712230201</v>
      </c>
      <c r="N479" s="90">
        <v>0</v>
      </c>
    </row>
    <row r="480" spans="1:14" s="88" customFormat="1" ht="13.8" x14ac:dyDescent="0.2">
      <c r="A480" s="37" t="s">
        <v>469</v>
      </c>
      <c r="B480" s="16" t="s">
        <v>470</v>
      </c>
      <c r="C480" s="16" t="s">
        <v>2028</v>
      </c>
      <c r="D480" s="16" t="s">
        <v>2029</v>
      </c>
      <c r="E480" s="16" t="s">
        <v>411</v>
      </c>
      <c r="F480" s="16" t="str">
        <f t="shared" si="9"/>
        <v>INFRAESTRUCTURA Y EQUIPAMIENTO DE LA AGENCIA#</v>
      </c>
      <c r="G480" s="85">
        <v>2000</v>
      </c>
      <c r="H480" s="85">
        <v>0</v>
      </c>
      <c r="I480" s="85">
        <v>2000</v>
      </c>
      <c r="J480" s="85">
        <v>0</v>
      </c>
      <c r="K480" s="85">
        <v>0</v>
      </c>
      <c r="L480" s="85">
        <v>0</v>
      </c>
      <c r="M480" s="110">
        <v>0</v>
      </c>
      <c r="N480" s="85">
        <v>0</v>
      </c>
    </row>
    <row r="481" spans="1:14" s="88" customFormat="1" ht="13.8" x14ac:dyDescent="0.2">
      <c r="A481" s="37" t="s">
        <v>68</v>
      </c>
      <c r="B481" s="16" t="s">
        <v>68</v>
      </c>
      <c r="C481" s="27" t="s">
        <v>125</v>
      </c>
      <c r="D481" s="27" t="s">
        <v>68</v>
      </c>
      <c r="E481" s="27" t="s">
        <v>68</v>
      </c>
      <c r="F481" s="27" t="str">
        <f t="shared" si="9"/>
        <v/>
      </c>
      <c r="G481" s="90">
        <v>2000</v>
      </c>
      <c r="H481" s="90">
        <v>0</v>
      </c>
      <c r="I481" s="90">
        <v>2000</v>
      </c>
      <c r="J481" s="90">
        <v>0</v>
      </c>
      <c r="K481" s="90">
        <v>0</v>
      </c>
      <c r="L481" s="90">
        <v>0</v>
      </c>
      <c r="M481" s="111">
        <v>0</v>
      </c>
      <c r="N481" s="90">
        <v>0</v>
      </c>
    </row>
    <row r="482" spans="1:14" s="88" customFormat="1" ht="13.8" x14ac:dyDescent="0.2">
      <c r="A482" s="37" t="s">
        <v>471</v>
      </c>
      <c r="B482" s="16" t="s">
        <v>472</v>
      </c>
      <c r="C482" s="16" t="s">
        <v>2030</v>
      </c>
      <c r="D482" s="16" t="s">
        <v>2031</v>
      </c>
      <c r="E482" s="16" t="s">
        <v>411</v>
      </c>
      <c r="F482" s="16" t="str">
        <f t="shared" si="9"/>
        <v>INVERSIONES#</v>
      </c>
      <c r="G482" s="85">
        <v>423538.76</v>
      </c>
      <c r="H482" s="85">
        <v>3000</v>
      </c>
      <c r="I482" s="85">
        <v>426538.76</v>
      </c>
      <c r="J482" s="85">
        <v>23074.23</v>
      </c>
      <c r="K482" s="85">
        <v>23074.23</v>
      </c>
      <c r="L482" s="85">
        <v>4463.93</v>
      </c>
      <c r="M482" s="110">
        <v>1.04654732901648</v>
      </c>
      <c r="N482" s="85">
        <v>919.12</v>
      </c>
    </row>
    <row r="483" spans="1:14" s="88" customFormat="1" ht="13.8" x14ac:dyDescent="0.2">
      <c r="A483" s="37" t="s">
        <v>68</v>
      </c>
      <c r="B483" s="16" t="s">
        <v>68</v>
      </c>
      <c r="C483" s="16" t="s">
        <v>2032</v>
      </c>
      <c r="D483" s="16" t="s">
        <v>2033</v>
      </c>
      <c r="E483" s="16" t="s">
        <v>411</v>
      </c>
      <c r="F483" s="16" t="str">
        <f t="shared" si="9"/>
        <v>DESAFIO XXI EMPRENDIMIENTO JUVENIL. PROGRAMA FSE +#</v>
      </c>
      <c r="G483" s="85">
        <v>20894.169999999998</v>
      </c>
      <c r="H483" s="85">
        <v>-3000</v>
      </c>
      <c r="I483" s="85">
        <v>17894.169999999998</v>
      </c>
      <c r="J483" s="85">
        <v>13455.47</v>
      </c>
      <c r="K483" s="85">
        <v>13455.47</v>
      </c>
      <c r="L483" s="85">
        <v>0</v>
      </c>
      <c r="M483" s="110">
        <v>0</v>
      </c>
      <c r="N483" s="85">
        <v>0</v>
      </c>
    </row>
    <row r="484" spans="1:14" s="88" customFormat="1" ht="13.8" x14ac:dyDescent="0.2">
      <c r="A484" s="37" t="s">
        <v>68</v>
      </c>
      <c r="B484" s="16" t="s">
        <v>68</v>
      </c>
      <c r="C484" s="16" t="s">
        <v>2034</v>
      </c>
      <c r="D484" s="16" t="s">
        <v>2035</v>
      </c>
      <c r="E484" s="16" t="s">
        <v>411</v>
      </c>
      <c r="F484" s="16" t="str">
        <f t="shared" si="9"/>
        <v>HY2MARKET#</v>
      </c>
      <c r="G484" s="85">
        <v>56438.8</v>
      </c>
      <c r="H484" s="85">
        <v>0</v>
      </c>
      <c r="I484" s="85">
        <v>56438.8</v>
      </c>
      <c r="J484" s="85">
        <v>0</v>
      </c>
      <c r="K484" s="85">
        <v>0</v>
      </c>
      <c r="L484" s="85">
        <v>0</v>
      </c>
      <c r="M484" s="110">
        <v>0</v>
      </c>
      <c r="N484" s="85">
        <v>0</v>
      </c>
    </row>
    <row r="485" spans="1:14" s="88" customFormat="1" ht="13.8" x14ac:dyDescent="0.2">
      <c r="A485" s="37" t="s">
        <v>68</v>
      </c>
      <c r="B485" s="16" t="s">
        <v>68</v>
      </c>
      <c r="C485" s="16" t="s">
        <v>2036</v>
      </c>
      <c r="D485" s="16" t="s">
        <v>2037</v>
      </c>
      <c r="E485" s="16" t="s">
        <v>411</v>
      </c>
      <c r="F485" s="16" t="str">
        <f t="shared" si="9"/>
        <v>ACADEMIA RURAL DIGITAL#</v>
      </c>
      <c r="G485" s="85">
        <v>300000</v>
      </c>
      <c r="H485" s="85">
        <v>0</v>
      </c>
      <c r="I485" s="85">
        <v>300000</v>
      </c>
      <c r="J485" s="85">
        <v>0</v>
      </c>
      <c r="K485" s="85">
        <v>0</v>
      </c>
      <c r="L485" s="85">
        <v>0</v>
      </c>
      <c r="M485" s="110">
        <v>0</v>
      </c>
      <c r="N485" s="85">
        <v>0</v>
      </c>
    </row>
    <row r="486" spans="1:14" s="88" customFormat="1" ht="13.8" x14ac:dyDescent="0.2">
      <c r="A486" s="37" t="s">
        <v>68</v>
      </c>
      <c r="B486" s="16" t="s">
        <v>68</v>
      </c>
      <c r="C486" s="27" t="s">
        <v>125</v>
      </c>
      <c r="D486" s="27" t="s">
        <v>68</v>
      </c>
      <c r="E486" s="27" t="s">
        <v>68</v>
      </c>
      <c r="F486" s="27" t="str">
        <f t="shared" si="9"/>
        <v/>
      </c>
      <c r="G486" s="90">
        <v>800871.73</v>
      </c>
      <c r="H486" s="90">
        <v>0</v>
      </c>
      <c r="I486" s="90">
        <v>800871.73</v>
      </c>
      <c r="J486" s="90">
        <v>36529.699999999997</v>
      </c>
      <c r="K486" s="90">
        <v>36529.699999999997</v>
      </c>
      <c r="L486" s="90">
        <v>4463.93</v>
      </c>
      <c r="M486" s="111">
        <v>0.55738388967731001</v>
      </c>
      <c r="N486" s="90">
        <v>919.12</v>
      </c>
    </row>
    <row r="487" spans="1:14" s="88" customFormat="1" ht="13.8" x14ac:dyDescent="0.2">
      <c r="A487" s="129" t="s">
        <v>260</v>
      </c>
      <c r="B487" s="130" t="s">
        <v>68</v>
      </c>
      <c r="C487" s="99" t="s">
        <v>68</v>
      </c>
      <c r="D487" s="99" t="s">
        <v>68</v>
      </c>
      <c r="E487" s="99" t="s">
        <v>68</v>
      </c>
      <c r="F487" s="70" t="str">
        <f t="shared" si="9"/>
        <v/>
      </c>
      <c r="G487" s="86">
        <v>414141532.61000001</v>
      </c>
      <c r="H487" s="86">
        <v>12257374.84</v>
      </c>
      <c r="I487" s="86">
        <v>426398907.44999999</v>
      </c>
      <c r="J487" s="86">
        <v>191098576.25999999</v>
      </c>
      <c r="K487" s="86">
        <v>155625032.87</v>
      </c>
      <c r="L487" s="86">
        <v>6839133.2000000002</v>
      </c>
      <c r="M487" s="100">
        <v>1.60392840612566</v>
      </c>
      <c r="N487" s="86">
        <v>5722702.9900000002</v>
      </c>
    </row>
    <row r="488" spans="1:14" s="88" customFormat="1" ht="13.8" x14ac:dyDescent="0.3">
      <c r="A488" s="39" t="s">
        <v>61</v>
      </c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101"/>
      <c r="N488" s="39"/>
    </row>
  </sheetData>
  <mergeCells count="4">
    <mergeCell ref="A5:B6"/>
    <mergeCell ref="C5:F6"/>
    <mergeCell ref="A1:N1"/>
    <mergeCell ref="A487:B487"/>
  </mergeCells>
  <printOptions horizontalCentered="1"/>
  <pageMargins left="0.70866141732283472" right="0.70866141732283472" top="1.5748031496062993" bottom="0.4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64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319110328.70999998</v>
      </c>
      <c r="G7" s="19">
        <f>IF(E7=0,0,F7*100/E7)</f>
        <v>13.580060885130193</v>
      </c>
      <c r="H7" s="17">
        <v>314117797.08999997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355316616.92000002</v>
      </c>
      <c r="G8" s="19">
        <f t="shared" ref="G8:G18" si="0">IF(E8=0,0,F8*100/E8)</f>
        <v>15.57551920286523</v>
      </c>
      <c r="H8" s="17">
        <v>342915194.63999999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0</v>
      </c>
      <c r="E9" s="17">
        <v>110925303.28</v>
      </c>
      <c r="F9" s="17">
        <v>16202993.59</v>
      </c>
      <c r="G9" s="19">
        <f t="shared" si="0"/>
        <v>14.607121288728921</v>
      </c>
      <c r="H9" s="17">
        <v>6785643.5199999996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10242586.85</v>
      </c>
      <c r="E10" s="17">
        <v>1837868883.6300001</v>
      </c>
      <c r="F10" s="17">
        <v>123039167.33</v>
      </c>
      <c r="G10" s="19">
        <f t="shared" si="0"/>
        <v>6.6946651323125757</v>
      </c>
      <c r="H10" s="17">
        <v>111773232.98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4252234.92</v>
      </c>
      <c r="G11" s="19">
        <f t="shared" si="0"/>
        <v>22.334156935854843</v>
      </c>
      <c r="H11" s="17">
        <v>3158900.95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0</v>
      </c>
      <c r="G12" s="19">
        <f t="shared" si="0"/>
        <v>0</v>
      </c>
      <c r="H12" s="17">
        <v>0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0</v>
      </c>
      <c r="E13" s="17">
        <v>557693584.48000002</v>
      </c>
      <c r="F13" s="17">
        <v>25344503.780000001</v>
      </c>
      <c r="G13" s="19">
        <f t="shared" si="0"/>
        <v>4.5445213079923645</v>
      </c>
      <c r="H13" s="17">
        <v>25344503.780000001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10242586.85</v>
      </c>
      <c r="E14" s="20">
        <f t="shared" si="1"/>
        <v>7183622083.2699986</v>
      </c>
      <c r="F14" s="20">
        <f t="shared" si="1"/>
        <v>843265845.25</v>
      </c>
      <c r="G14" s="31">
        <f t="shared" si="0"/>
        <v>11.738727837783802</v>
      </c>
      <c r="H14" s="20">
        <f t="shared" si="1"/>
        <v>804095272.96000004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46133198.039999999</v>
      </c>
      <c r="E15" s="17">
        <v>59934174.18</v>
      </c>
      <c r="F15" s="17">
        <v>0</v>
      </c>
      <c r="G15" s="19">
        <f t="shared" si="0"/>
        <v>0</v>
      </c>
      <c r="H15" s="17">
        <v>0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0</v>
      </c>
      <c r="G16" s="19">
        <f t="shared" ref="G16" si="2">IF(E16=0,0,F16*100/E16)</f>
        <v>0</v>
      </c>
      <c r="H16" s="17">
        <v>0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46133198.039999999</v>
      </c>
      <c r="E17" s="20">
        <f t="shared" si="3"/>
        <v>1419054623.05</v>
      </c>
      <c r="F17" s="20">
        <f t="shared" si="3"/>
        <v>0</v>
      </c>
      <c r="G17" s="31">
        <f t="shared" si="0"/>
        <v>0</v>
      </c>
      <c r="H17" s="20">
        <f t="shared" si="3"/>
        <v>0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56375784.890000001</v>
      </c>
      <c r="E18" s="21">
        <f t="shared" si="4"/>
        <v>8602676706.3199978</v>
      </c>
      <c r="F18" s="21">
        <f t="shared" si="4"/>
        <v>843265845.25</v>
      </c>
      <c r="G18" s="32">
        <f t="shared" si="0"/>
        <v>9.8023658686428465</v>
      </c>
      <c r="H18" s="21">
        <f t="shared" si="4"/>
        <v>804095272.96000004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64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66</v>
      </c>
      <c r="D7" s="16" t="s">
        <v>67</v>
      </c>
      <c r="E7" s="38">
        <v>4462139.34</v>
      </c>
      <c r="F7" s="38">
        <v>0</v>
      </c>
      <c r="G7" s="38">
        <v>4462139.34</v>
      </c>
      <c r="H7" s="38">
        <v>3714621.59</v>
      </c>
      <c r="I7" s="38">
        <v>3714621.59</v>
      </c>
      <c r="J7" s="38">
        <v>1064027.93</v>
      </c>
      <c r="K7" s="35">
        <v>23.845690349956701</v>
      </c>
      <c r="L7" s="38">
        <v>180496.67</v>
      </c>
    </row>
    <row r="8" spans="1:12" ht="13.8" x14ac:dyDescent="0.2">
      <c r="A8" s="37" t="s">
        <v>68</v>
      </c>
      <c r="B8" s="16" t="s">
        <v>68</v>
      </c>
      <c r="C8" s="104" t="s">
        <v>69</v>
      </c>
      <c r="D8" s="16" t="s">
        <v>70</v>
      </c>
      <c r="E8" s="38">
        <v>6051622.6699999999</v>
      </c>
      <c r="F8" s="38">
        <v>0</v>
      </c>
      <c r="G8" s="38">
        <v>6051622.6699999999</v>
      </c>
      <c r="H8" s="38">
        <v>932006.45</v>
      </c>
      <c r="I8" s="38">
        <v>932006.45</v>
      </c>
      <c r="J8" s="38">
        <v>932006.45</v>
      </c>
      <c r="K8" s="35">
        <v>15.400934605858399</v>
      </c>
      <c r="L8" s="38">
        <v>926179.26</v>
      </c>
    </row>
    <row r="9" spans="1:12" ht="13.8" x14ac:dyDescent="0.2">
      <c r="A9" s="37" t="s">
        <v>68</v>
      </c>
      <c r="B9" s="16" t="s">
        <v>68</v>
      </c>
      <c r="C9" s="104" t="s">
        <v>71</v>
      </c>
      <c r="D9" s="16" t="s">
        <v>72</v>
      </c>
      <c r="E9" s="38">
        <v>5769446.5999999996</v>
      </c>
      <c r="F9" s="38">
        <v>0</v>
      </c>
      <c r="G9" s="38">
        <v>5769446.5999999996</v>
      </c>
      <c r="H9" s="38">
        <v>1724416.37</v>
      </c>
      <c r="I9" s="38">
        <v>1724416.37</v>
      </c>
      <c r="J9" s="38">
        <v>924693.55</v>
      </c>
      <c r="K9" s="35">
        <v>16.027421936793701</v>
      </c>
      <c r="L9" s="38">
        <v>658119.27</v>
      </c>
    </row>
    <row r="10" spans="1:12" ht="13.8" x14ac:dyDescent="0.2">
      <c r="A10" s="37" t="s">
        <v>68</v>
      </c>
      <c r="B10" s="16" t="s">
        <v>68</v>
      </c>
      <c r="C10" s="104" t="s">
        <v>73</v>
      </c>
      <c r="D10" s="16" t="s">
        <v>74</v>
      </c>
      <c r="E10" s="38">
        <v>176921819.94</v>
      </c>
      <c r="F10" s="38">
        <v>958184.48</v>
      </c>
      <c r="G10" s="38">
        <v>177880004.41999999</v>
      </c>
      <c r="H10" s="38">
        <v>24003554.949999999</v>
      </c>
      <c r="I10" s="38">
        <v>24003554.949999999</v>
      </c>
      <c r="J10" s="38">
        <v>20054616.07</v>
      </c>
      <c r="K10" s="35">
        <v>11.2742385718904</v>
      </c>
      <c r="L10" s="38">
        <v>18717821.440000001</v>
      </c>
    </row>
    <row r="11" spans="1:12" ht="13.8" x14ac:dyDescent="0.2">
      <c r="A11" s="37" t="s">
        <v>68</v>
      </c>
      <c r="B11" s="16" t="s">
        <v>68</v>
      </c>
      <c r="C11" s="104" t="s">
        <v>75</v>
      </c>
      <c r="D11" s="16" t="s">
        <v>76</v>
      </c>
      <c r="E11" s="38">
        <v>162383839.38</v>
      </c>
      <c r="F11" s="38">
        <v>77637.22</v>
      </c>
      <c r="G11" s="38">
        <v>162461476.59999999</v>
      </c>
      <c r="H11" s="38">
        <v>28408937.629999999</v>
      </c>
      <c r="I11" s="38">
        <v>28408937.629999999</v>
      </c>
      <c r="J11" s="38">
        <v>26249076.710000001</v>
      </c>
      <c r="K11" s="35">
        <v>16.157108293819402</v>
      </c>
      <c r="L11" s="38">
        <v>25499646</v>
      </c>
    </row>
    <row r="12" spans="1:12" ht="13.8" x14ac:dyDescent="0.2">
      <c r="A12" s="37" t="s">
        <v>68</v>
      </c>
      <c r="B12" s="16" t="s">
        <v>68</v>
      </c>
      <c r="C12" s="104" t="s">
        <v>77</v>
      </c>
      <c r="D12" s="16" t="s">
        <v>78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34471.31</v>
      </c>
      <c r="K12" s="35">
        <v>25.000003626204499</v>
      </c>
      <c r="L12" s="38">
        <v>0</v>
      </c>
    </row>
    <row r="13" spans="1:12" ht="13.8" x14ac:dyDescent="0.2">
      <c r="A13" s="37" t="s">
        <v>68</v>
      </c>
      <c r="B13" s="16" t="s">
        <v>68</v>
      </c>
      <c r="C13" s="104" t="s">
        <v>79</v>
      </c>
      <c r="D13" s="16" t="s">
        <v>80</v>
      </c>
      <c r="E13" s="38">
        <v>330119549.64999998</v>
      </c>
      <c r="F13" s="38">
        <v>0</v>
      </c>
      <c r="G13" s="38">
        <v>330119549.64999998</v>
      </c>
      <c r="H13" s="38">
        <v>49677498.850000001</v>
      </c>
      <c r="I13" s="38">
        <v>49677498.850000001</v>
      </c>
      <c r="J13" s="38">
        <v>49677498.850000001</v>
      </c>
      <c r="K13" s="35">
        <v>15.048335944559801</v>
      </c>
      <c r="L13" s="38">
        <v>49677498.850000001</v>
      </c>
    </row>
    <row r="14" spans="1:12" ht="13.8" x14ac:dyDescent="0.2">
      <c r="A14" s="37" t="s">
        <v>68</v>
      </c>
      <c r="B14" s="16" t="s">
        <v>68</v>
      </c>
      <c r="C14" s="104" t="s">
        <v>81</v>
      </c>
      <c r="D14" s="16" t="s">
        <v>82</v>
      </c>
      <c r="E14" s="38">
        <v>345894786.20999998</v>
      </c>
      <c r="F14" s="38">
        <v>0</v>
      </c>
      <c r="G14" s="38">
        <v>345894786.20999998</v>
      </c>
      <c r="H14" s="38">
        <v>53207290.880000003</v>
      </c>
      <c r="I14" s="38">
        <v>53207290.880000003</v>
      </c>
      <c r="J14" s="38">
        <v>53207290.880000003</v>
      </c>
      <c r="K14" s="35">
        <v>15.3825073407428</v>
      </c>
      <c r="L14" s="38">
        <v>53207290.880000003</v>
      </c>
    </row>
    <row r="15" spans="1:12" ht="13.8" x14ac:dyDescent="0.2">
      <c r="A15" s="37" t="s">
        <v>68</v>
      </c>
      <c r="B15" s="16" t="s">
        <v>68</v>
      </c>
      <c r="C15" s="104" t="s">
        <v>83</v>
      </c>
      <c r="D15" s="16" t="s">
        <v>84</v>
      </c>
      <c r="E15" s="38">
        <v>28949811.57</v>
      </c>
      <c r="F15" s="38">
        <v>0</v>
      </c>
      <c r="G15" s="38">
        <v>28949811.57</v>
      </c>
      <c r="H15" s="38">
        <v>3667357.92</v>
      </c>
      <c r="I15" s="38">
        <v>3667357.92</v>
      </c>
      <c r="J15" s="38">
        <v>3667357.92</v>
      </c>
      <c r="K15" s="35">
        <v>12.667985458670101</v>
      </c>
      <c r="L15" s="38">
        <v>3667357.92</v>
      </c>
    </row>
    <row r="16" spans="1:12" ht="13.8" x14ac:dyDescent="0.2">
      <c r="A16" s="37" t="s">
        <v>68</v>
      </c>
      <c r="B16" s="16" t="s">
        <v>68</v>
      </c>
      <c r="C16" s="104" t="s">
        <v>85</v>
      </c>
      <c r="D16" s="16" t="s">
        <v>86</v>
      </c>
      <c r="E16" s="38">
        <v>18351198.91</v>
      </c>
      <c r="F16" s="38">
        <v>0</v>
      </c>
      <c r="G16" s="38">
        <v>18351198.91</v>
      </c>
      <c r="H16" s="38">
        <v>2771280.22</v>
      </c>
      <c r="I16" s="38">
        <v>2771280.22</v>
      </c>
      <c r="J16" s="38">
        <v>2771280.22</v>
      </c>
      <c r="K16" s="35">
        <v>15.101357865451901</v>
      </c>
      <c r="L16" s="38">
        <v>2771280.22</v>
      </c>
    </row>
    <row r="17" spans="1:12" ht="13.8" x14ac:dyDescent="0.2">
      <c r="A17" s="37" t="s">
        <v>68</v>
      </c>
      <c r="B17" s="16" t="s">
        <v>68</v>
      </c>
      <c r="C17" s="104" t="s">
        <v>87</v>
      </c>
      <c r="D17" s="16" t="s">
        <v>88</v>
      </c>
      <c r="E17" s="38">
        <v>106417388.79000001</v>
      </c>
      <c r="F17" s="38">
        <v>634688.49</v>
      </c>
      <c r="G17" s="38">
        <v>107052077.28</v>
      </c>
      <c r="H17" s="38">
        <v>15632929.76</v>
      </c>
      <c r="I17" s="38">
        <v>15632929.76</v>
      </c>
      <c r="J17" s="38">
        <v>15392709.67</v>
      </c>
      <c r="K17" s="35">
        <v>14.3787118018641</v>
      </c>
      <c r="L17" s="38">
        <v>14980901.58</v>
      </c>
    </row>
    <row r="18" spans="1:12" ht="13.8" x14ac:dyDescent="0.2">
      <c r="A18" s="37" t="s">
        <v>68</v>
      </c>
      <c r="B18" s="16" t="s">
        <v>68</v>
      </c>
      <c r="C18" s="104" t="s">
        <v>89</v>
      </c>
      <c r="D18" s="16" t="s">
        <v>90</v>
      </c>
      <c r="E18" s="38">
        <v>6599325.04</v>
      </c>
      <c r="F18" s="38">
        <v>29992.35</v>
      </c>
      <c r="G18" s="38">
        <v>6629317.3899999997</v>
      </c>
      <c r="H18" s="38">
        <v>367923.87</v>
      </c>
      <c r="I18" s="38">
        <v>367923.87</v>
      </c>
      <c r="J18" s="38">
        <v>367923.87</v>
      </c>
      <c r="K18" s="35">
        <v>5.5499510485799801</v>
      </c>
      <c r="L18" s="38">
        <v>335244.55</v>
      </c>
    </row>
    <row r="19" spans="1:12" ht="13.8" x14ac:dyDescent="0.2">
      <c r="A19" s="37" t="s">
        <v>68</v>
      </c>
      <c r="B19" s="16" t="s">
        <v>68</v>
      </c>
      <c r="C19" s="104" t="s">
        <v>91</v>
      </c>
      <c r="D19" s="16" t="s">
        <v>92</v>
      </c>
      <c r="E19" s="38">
        <v>3258488.44</v>
      </c>
      <c r="F19" s="38">
        <v>0</v>
      </c>
      <c r="G19" s="38">
        <v>3258488.44</v>
      </c>
      <c r="H19" s="38">
        <v>403709.67</v>
      </c>
      <c r="I19" s="38">
        <v>403709.67</v>
      </c>
      <c r="J19" s="38">
        <v>403709.67</v>
      </c>
      <c r="K19" s="35">
        <v>12.3894768213448</v>
      </c>
      <c r="L19" s="38">
        <v>403709.67</v>
      </c>
    </row>
    <row r="20" spans="1:12" ht="13.8" x14ac:dyDescent="0.2">
      <c r="A20" s="37" t="s">
        <v>68</v>
      </c>
      <c r="B20" s="16" t="s">
        <v>68</v>
      </c>
      <c r="C20" s="104" t="s">
        <v>93</v>
      </c>
      <c r="D20" s="16" t="s">
        <v>94</v>
      </c>
      <c r="E20" s="38">
        <v>172002.64</v>
      </c>
      <c r="F20" s="38">
        <v>0</v>
      </c>
      <c r="G20" s="38">
        <v>172002.64</v>
      </c>
      <c r="H20" s="38">
        <v>168731.54</v>
      </c>
      <c r="I20" s="38">
        <v>168731.54</v>
      </c>
      <c r="J20" s="38">
        <v>42600.38</v>
      </c>
      <c r="K20" s="35">
        <v>24.767282641708299</v>
      </c>
      <c r="L20" s="38">
        <v>556.66</v>
      </c>
    </row>
    <row r="21" spans="1:12" ht="13.8" x14ac:dyDescent="0.2">
      <c r="A21" s="37" t="s">
        <v>68</v>
      </c>
      <c r="B21" s="16" t="s">
        <v>68</v>
      </c>
      <c r="C21" s="104" t="s">
        <v>95</v>
      </c>
      <c r="D21" s="16" t="s">
        <v>96</v>
      </c>
      <c r="E21" s="38">
        <v>853869.2</v>
      </c>
      <c r="F21" s="38">
        <v>0</v>
      </c>
      <c r="G21" s="38">
        <v>853869.2</v>
      </c>
      <c r="H21" s="38">
        <v>20037.21</v>
      </c>
      <c r="I21" s="38">
        <v>20037.21</v>
      </c>
      <c r="J21" s="38">
        <v>6491.55</v>
      </c>
      <c r="K21" s="35">
        <v>0.76025110169097998</v>
      </c>
      <c r="L21" s="38">
        <v>1976.33</v>
      </c>
    </row>
    <row r="22" spans="1:12" ht="13.8" x14ac:dyDescent="0.2">
      <c r="A22" s="37" t="s">
        <v>68</v>
      </c>
      <c r="B22" s="16" t="s">
        <v>68</v>
      </c>
      <c r="C22" s="104" t="s">
        <v>97</v>
      </c>
      <c r="D22" s="16" t="s">
        <v>98</v>
      </c>
      <c r="E22" s="38">
        <v>254215695.41999999</v>
      </c>
      <c r="F22" s="38">
        <v>648264.28</v>
      </c>
      <c r="G22" s="38">
        <v>254863959.69999999</v>
      </c>
      <c r="H22" s="38">
        <v>5273438.24</v>
      </c>
      <c r="I22" s="38">
        <v>5273438.24</v>
      </c>
      <c r="J22" s="38">
        <v>3046663.16</v>
      </c>
      <c r="K22" s="35">
        <v>1.1954076063113099</v>
      </c>
      <c r="L22" s="38">
        <v>528822.56000000006</v>
      </c>
    </row>
    <row r="23" spans="1:12" ht="13.8" x14ac:dyDescent="0.2">
      <c r="A23" s="37" t="s">
        <v>68</v>
      </c>
      <c r="B23" s="16" t="s">
        <v>68</v>
      </c>
      <c r="C23" s="104" t="s">
        <v>99</v>
      </c>
      <c r="D23" s="16" t="s">
        <v>100</v>
      </c>
      <c r="E23" s="38">
        <v>781495.37</v>
      </c>
      <c r="F23" s="38">
        <v>0</v>
      </c>
      <c r="G23" s="38">
        <v>781495.37</v>
      </c>
      <c r="H23" s="38">
        <v>94831.38</v>
      </c>
      <c r="I23" s="38">
        <v>94831.38</v>
      </c>
      <c r="J23" s="38">
        <v>49977.17</v>
      </c>
      <c r="K23" s="35">
        <v>6.3950692375822999</v>
      </c>
      <c r="L23" s="38">
        <v>35025.75</v>
      </c>
    </row>
    <row r="24" spans="1:12" ht="13.8" x14ac:dyDescent="0.2">
      <c r="A24" s="37" t="s">
        <v>68</v>
      </c>
      <c r="B24" s="16" t="s">
        <v>68</v>
      </c>
      <c r="C24" s="104" t="s">
        <v>101</v>
      </c>
      <c r="D24" s="16" t="s">
        <v>102</v>
      </c>
      <c r="E24" s="38">
        <v>307294.64</v>
      </c>
      <c r="F24" s="38">
        <v>0</v>
      </c>
      <c r="G24" s="38">
        <v>307294.64</v>
      </c>
      <c r="H24" s="38">
        <v>11176</v>
      </c>
      <c r="I24" s="38">
        <v>11176</v>
      </c>
      <c r="J24" s="38">
        <v>5743.36</v>
      </c>
      <c r="K24" s="35">
        <v>1.8690075427283701</v>
      </c>
      <c r="L24" s="38">
        <v>5493.36</v>
      </c>
    </row>
    <row r="25" spans="1:12" ht="13.8" x14ac:dyDescent="0.2">
      <c r="A25" s="37" t="s">
        <v>68</v>
      </c>
      <c r="B25" s="16" t="s">
        <v>68</v>
      </c>
      <c r="C25" s="104" t="s">
        <v>103</v>
      </c>
      <c r="D25" s="16" t="s">
        <v>104</v>
      </c>
      <c r="E25" s="38">
        <v>4324927.43</v>
      </c>
      <c r="F25" s="38">
        <v>-35000</v>
      </c>
      <c r="G25" s="38">
        <v>4289927.43</v>
      </c>
      <c r="H25" s="38">
        <v>207657.09</v>
      </c>
      <c r="I25" s="38">
        <v>207657.09</v>
      </c>
      <c r="J25" s="38">
        <v>53679.7</v>
      </c>
      <c r="K25" s="35">
        <v>1.2512962253070099</v>
      </c>
      <c r="L25" s="38">
        <v>953.9</v>
      </c>
    </row>
    <row r="26" spans="1:12" ht="13.8" x14ac:dyDescent="0.2">
      <c r="A26" s="37" t="s">
        <v>68</v>
      </c>
      <c r="B26" s="16" t="s">
        <v>68</v>
      </c>
      <c r="C26" s="104" t="s">
        <v>105</v>
      </c>
      <c r="D26" s="16" t="s">
        <v>106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68</v>
      </c>
      <c r="B27" s="16" t="s">
        <v>68</v>
      </c>
      <c r="C27" s="104" t="s">
        <v>107</v>
      </c>
      <c r="D27" s="16" t="s">
        <v>108</v>
      </c>
      <c r="E27" s="38">
        <v>146277147.94999999</v>
      </c>
      <c r="F27" s="38">
        <v>-100000</v>
      </c>
      <c r="G27" s="38">
        <v>146177147.94999999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104" t="s">
        <v>109</v>
      </c>
      <c r="D28" s="16" t="s">
        <v>110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104" t="s">
        <v>111</v>
      </c>
      <c r="D29" s="16" t="s">
        <v>112</v>
      </c>
      <c r="E29" s="38">
        <v>686942444.78999996</v>
      </c>
      <c r="F29" s="38">
        <v>0</v>
      </c>
      <c r="G29" s="38">
        <v>686942444.78999996</v>
      </c>
      <c r="H29" s="38">
        <v>114388529.08</v>
      </c>
      <c r="I29" s="38">
        <v>114388529.08</v>
      </c>
      <c r="J29" s="38">
        <v>110868854.88</v>
      </c>
      <c r="K29" s="35">
        <v>16.1394678289086</v>
      </c>
      <c r="L29" s="38">
        <v>110868854.88</v>
      </c>
    </row>
    <row r="30" spans="1:12" ht="13.8" x14ac:dyDescent="0.2">
      <c r="A30" s="37" t="s">
        <v>68</v>
      </c>
      <c r="B30" s="16" t="s">
        <v>68</v>
      </c>
      <c r="C30" s="104" t="s">
        <v>113</v>
      </c>
      <c r="D30" s="16" t="s">
        <v>114</v>
      </c>
      <c r="E30" s="38">
        <v>119687141.36</v>
      </c>
      <c r="F30" s="38">
        <v>0</v>
      </c>
      <c r="G30" s="38">
        <v>119687141.36</v>
      </c>
      <c r="H30" s="38">
        <v>30349234.850000001</v>
      </c>
      <c r="I30" s="38">
        <v>30349234.850000001</v>
      </c>
      <c r="J30" s="38">
        <v>30349234.850000001</v>
      </c>
      <c r="K30" s="35">
        <v>25.357139041958</v>
      </c>
      <c r="L30" s="38">
        <v>30349234.850000001</v>
      </c>
    </row>
    <row r="31" spans="1:12" ht="13.8" x14ac:dyDescent="0.2">
      <c r="A31" s="37" t="s">
        <v>68</v>
      </c>
      <c r="B31" s="16" t="s">
        <v>68</v>
      </c>
      <c r="C31" s="104" t="s">
        <v>115</v>
      </c>
      <c r="D31" s="16" t="s">
        <v>116</v>
      </c>
      <c r="E31" s="38">
        <v>5474133.5199999996</v>
      </c>
      <c r="F31" s="38">
        <v>0</v>
      </c>
      <c r="G31" s="38">
        <v>5474133.5199999996</v>
      </c>
      <c r="H31" s="38">
        <v>946149.73</v>
      </c>
      <c r="I31" s="38">
        <v>946149.73</v>
      </c>
      <c r="J31" s="38">
        <v>946149.73</v>
      </c>
      <c r="K31" s="35">
        <v>17.284008995089302</v>
      </c>
      <c r="L31" s="38">
        <v>946149.73</v>
      </c>
    </row>
    <row r="32" spans="1:12" ht="13.8" x14ac:dyDescent="0.2">
      <c r="A32" s="37" t="s">
        <v>68</v>
      </c>
      <c r="B32" s="16" t="s">
        <v>68</v>
      </c>
      <c r="C32" s="104" t="s">
        <v>117</v>
      </c>
      <c r="D32" s="16" t="s">
        <v>118</v>
      </c>
      <c r="E32" s="38">
        <v>1282969.6599999999</v>
      </c>
      <c r="F32" s="38">
        <v>0</v>
      </c>
      <c r="G32" s="38">
        <v>1282969.6599999999</v>
      </c>
      <c r="H32" s="38">
        <v>278708.06</v>
      </c>
      <c r="I32" s="38">
        <v>278708.06</v>
      </c>
      <c r="J32" s="38">
        <v>278708.06</v>
      </c>
      <c r="K32" s="35">
        <v>21.7236672611572</v>
      </c>
      <c r="L32" s="38">
        <v>278708.06</v>
      </c>
    </row>
    <row r="33" spans="1:12" ht="13.8" x14ac:dyDescent="0.2">
      <c r="A33" s="37" t="s">
        <v>68</v>
      </c>
      <c r="B33" s="16" t="s">
        <v>68</v>
      </c>
      <c r="C33" s="104" t="s">
        <v>119</v>
      </c>
      <c r="D33" s="16" t="s">
        <v>120</v>
      </c>
      <c r="E33" s="38">
        <v>196809542.96000001</v>
      </c>
      <c r="F33" s="38">
        <v>0</v>
      </c>
      <c r="G33" s="38">
        <v>196809542.96000001</v>
      </c>
      <c r="H33" s="38">
        <v>29696987.34</v>
      </c>
      <c r="I33" s="38">
        <v>29696987.34</v>
      </c>
      <c r="J33" s="38">
        <v>29696987.34</v>
      </c>
      <c r="K33" s="35">
        <v>15.0892009062974</v>
      </c>
      <c r="L33" s="38">
        <v>29696987.34</v>
      </c>
    </row>
    <row r="34" spans="1:12" ht="13.8" x14ac:dyDescent="0.2">
      <c r="A34" s="37" t="s">
        <v>68</v>
      </c>
      <c r="B34" s="16" t="s">
        <v>68</v>
      </c>
      <c r="C34" s="104" t="s">
        <v>121</v>
      </c>
      <c r="D34" s="16" t="s">
        <v>122</v>
      </c>
      <c r="E34" s="38">
        <v>282352763.56</v>
      </c>
      <c r="F34" s="38">
        <v>0</v>
      </c>
      <c r="G34" s="38">
        <v>282352763.56</v>
      </c>
      <c r="H34" s="38">
        <v>26342886.27</v>
      </c>
      <c r="I34" s="38">
        <v>26342886.27</v>
      </c>
      <c r="J34" s="38">
        <v>26342886.27</v>
      </c>
      <c r="K34" s="35">
        <v>9.3297780895996603</v>
      </c>
      <c r="L34" s="38">
        <v>11479997.27</v>
      </c>
    </row>
    <row r="35" spans="1:12" ht="13.8" x14ac:dyDescent="0.2">
      <c r="A35" s="37" t="s">
        <v>68</v>
      </c>
      <c r="B35" s="16" t="s">
        <v>68</v>
      </c>
      <c r="C35" s="104" t="s">
        <v>123</v>
      </c>
      <c r="D35" s="16" t="s">
        <v>124</v>
      </c>
      <c r="E35" s="38">
        <v>38504516.890000001</v>
      </c>
      <c r="F35" s="38">
        <v>0</v>
      </c>
      <c r="G35" s="38">
        <v>38504516.890000001</v>
      </c>
      <c r="H35" s="38">
        <v>7503453.2400000002</v>
      </c>
      <c r="I35" s="38">
        <v>7503453.2400000002</v>
      </c>
      <c r="J35" s="38">
        <v>7503453.2400000002</v>
      </c>
      <c r="K35" s="35">
        <v>19.487202661017498</v>
      </c>
      <c r="L35" s="38">
        <v>7503453.2400000002</v>
      </c>
    </row>
    <row r="36" spans="1:12" ht="13.8" x14ac:dyDescent="0.2">
      <c r="A36" s="37" t="s">
        <v>68</v>
      </c>
      <c r="B36" s="16" t="s">
        <v>68</v>
      </c>
      <c r="C36" s="105" t="s">
        <v>125</v>
      </c>
      <c r="D36" s="27" t="s">
        <v>68</v>
      </c>
      <c r="E36" s="28">
        <v>2937308224.9400001</v>
      </c>
      <c r="F36" s="28">
        <v>2213766.8199999998</v>
      </c>
      <c r="G36" s="28">
        <v>2939521991.7600002</v>
      </c>
      <c r="H36" s="28">
        <v>399931233.41000003</v>
      </c>
      <c r="I36" s="28">
        <v>399931233.41000003</v>
      </c>
      <c r="J36" s="28">
        <v>383938092.79000002</v>
      </c>
      <c r="K36" s="29">
        <v>13.0612424015281</v>
      </c>
      <c r="L36" s="28">
        <v>362721760.24000001</v>
      </c>
    </row>
    <row r="37" spans="1:12" ht="13.8" x14ac:dyDescent="0.2">
      <c r="A37" s="37" t="s">
        <v>5</v>
      </c>
      <c r="B37" s="16" t="s">
        <v>6</v>
      </c>
      <c r="C37" s="104" t="s">
        <v>126</v>
      </c>
      <c r="D37" s="16" t="s">
        <v>127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104" t="s">
        <v>128</v>
      </c>
      <c r="D38" s="16" t="s">
        <v>129</v>
      </c>
      <c r="E38" s="38">
        <v>13306023.02</v>
      </c>
      <c r="F38" s="38">
        <v>62766.74</v>
      </c>
      <c r="G38" s="38">
        <v>13368789.76</v>
      </c>
      <c r="H38" s="38">
        <v>11035391.949999999</v>
      </c>
      <c r="I38" s="38">
        <v>11014307.109999999</v>
      </c>
      <c r="J38" s="38">
        <v>4939024.3499999996</v>
      </c>
      <c r="K38" s="35">
        <v>36.944438791144499</v>
      </c>
      <c r="L38" s="38">
        <v>356652.75</v>
      </c>
    </row>
    <row r="39" spans="1:12" ht="13.8" x14ac:dyDescent="0.2">
      <c r="A39" s="37" t="s">
        <v>68</v>
      </c>
      <c r="B39" s="16" t="s">
        <v>68</v>
      </c>
      <c r="C39" s="104" t="s">
        <v>130</v>
      </c>
      <c r="D39" s="16" t="s">
        <v>131</v>
      </c>
      <c r="E39" s="38">
        <v>9659241.3300000001</v>
      </c>
      <c r="F39" s="38">
        <v>-263.69</v>
      </c>
      <c r="G39" s="38">
        <v>9658977.6400000006</v>
      </c>
      <c r="H39" s="38">
        <v>6799624.7000000002</v>
      </c>
      <c r="I39" s="38">
        <v>6504692.6200000001</v>
      </c>
      <c r="J39" s="38">
        <v>2247894.62</v>
      </c>
      <c r="K39" s="35">
        <v>23.272593682078298</v>
      </c>
      <c r="L39" s="38">
        <v>2217970.39</v>
      </c>
    </row>
    <row r="40" spans="1:12" ht="13.8" x14ac:dyDescent="0.2">
      <c r="A40" s="37" t="s">
        <v>68</v>
      </c>
      <c r="B40" s="16" t="s">
        <v>68</v>
      </c>
      <c r="C40" s="104" t="s">
        <v>132</v>
      </c>
      <c r="D40" s="16" t="s">
        <v>133</v>
      </c>
      <c r="E40" s="38">
        <v>5125365.9800000004</v>
      </c>
      <c r="F40" s="38">
        <v>-20000</v>
      </c>
      <c r="G40" s="38">
        <v>5105365.9800000004</v>
      </c>
      <c r="H40" s="38">
        <v>1033087.28</v>
      </c>
      <c r="I40" s="38">
        <v>1029266.48</v>
      </c>
      <c r="J40" s="38">
        <v>349219.21</v>
      </c>
      <c r="K40" s="35">
        <v>6.8402385131261401</v>
      </c>
      <c r="L40" s="38">
        <v>33360.75</v>
      </c>
    </row>
    <row r="41" spans="1:12" ht="13.8" x14ac:dyDescent="0.2">
      <c r="A41" s="37" t="s">
        <v>68</v>
      </c>
      <c r="B41" s="16" t="s">
        <v>68</v>
      </c>
      <c r="C41" s="104" t="s">
        <v>134</v>
      </c>
      <c r="D41" s="16" t="s">
        <v>135</v>
      </c>
      <c r="E41" s="38">
        <v>1628381.4</v>
      </c>
      <c r="F41" s="38">
        <v>0</v>
      </c>
      <c r="G41" s="38">
        <v>1628381.4</v>
      </c>
      <c r="H41" s="38">
        <v>576317.17000000004</v>
      </c>
      <c r="I41" s="38">
        <v>547275.24</v>
      </c>
      <c r="J41" s="38">
        <v>63495.27</v>
      </c>
      <c r="K41" s="35">
        <v>3.8992873536875301</v>
      </c>
      <c r="L41" s="38">
        <v>59518.78</v>
      </c>
    </row>
    <row r="42" spans="1:12" ht="13.8" x14ac:dyDescent="0.2">
      <c r="A42" s="37" t="s">
        <v>68</v>
      </c>
      <c r="B42" s="16" t="s">
        <v>68</v>
      </c>
      <c r="C42" s="104" t="s">
        <v>136</v>
      </c>
      <c r="D42" s="16" t="s">
        <v>137</v>
      </c>
      <c r="E42" s="38">
        <v>1396560.75</v>
      </c>
      <c r="F42" s="38">
        <v>-617018.91</v>
      </c>
      <c r="G42" s="38">
        <v>779541.84</v>
      </c>
      <c r="H42" s="38">
        <v>225977.1</v>
      </c>
      <c r="I42" s="38">
        <v>225977.1</v>
      </c>
      <c r="J42" s="38">
        <v>60420.79</v>
      </c>
      <c r="K42" s="35">
        <v>7.7508078334833197</v>
      </c>
      <c r="L42" s="38">
        <v>5419.99</v>
      </c>
    </row>
    <row r="43" spans="1:12" ht="13.8" x14ac:dyDescent="0.2">
      <c r="A43" s="37" t="s">
        <v>68</v>
      </c>
      <c r="B43" s="16" t="s">
        <v>68</v>
      </c>
      <c r="C43" s="104" t="s">
        <v>138</v>
      </c>
      <c r="D43" s="16" t="s">
        <v>139</v>
      </c>
      <c r="E43" s="38">
        <v>60872</v>
      </c>
      <c r="F43" s="38">
        <v>0</v>
      </c>
      <c r="G43" s="38">
        <v>60872</v>
      </c>
      <c r="H43" s="38">
        <v>29313.599999999999</v>
      </c>
      <c r="I43" s="38">
        <v>29313.599999999999</v>
      </c>
      <c r="J43" s="38">
        <v>1807.6</v>
      </c>
      <c r="K43" s="35">
        <v>2.9695097910369301</v>
      </c>
      <c r="L43" s="38">
        <v>1807.6</v>
      </c>
    </row>
    <row r="44" spans="1:12" ht="13.8" x14ac:dyDescent="0.2">
      <c r="A44" s="37" t="s">
        <v>68</v>
      </c>
      <c r="B44" s="16" t="s">
        <v>68</v>
      </c>
      <c r="C44" s="104" t="s">
        <v>140</v>
      </c>
      <c r="D44" s="16" t="s">
        <v>141</v>
      </c>
      <c r="E44" s="38">
        <v>144726</v>
      </c>
      <c r="F44" s="38">
        <v>0</v>
      </c>
      <c r="G44" s="38">
        <v>144726</v>
      </c>
      <c r="H44" s="38">
        <v>318011.49</v>
      </c>
      <c r="I44" s="38">
        <v>318011.49</v>
      </c>
      <c r="J44" s="38">
        <v>6424.04</v>
      </c>
      <c r="K44" s="35">
        <v>4.4387601398504799</v>
      </c>
      <c r="L44" s="38">
        <v>6424.04</v>
      </c>
    </row>
    <row r="45" spans="1:12" ht="13.8" x14ac:dyDescent="0.2">
      <c r="A45" s="37" t="s">
        <v>68</v>
      </c>
      <c r="B45" s="16" t="s">
        <v>68</v>
      </c>
      <c r="C45" s="104" t="s">
        <v>142</v>
      </c>
      <c r="D45" s="16" t="s">
        <v>143</v>
      </c>
      <c r="E45" s="38">
        <v>11003702.800000001</v>
      </c>
      <c r="F45" s="38">
        <v>90182.33</v>
      </c>
      <c r="G45" s="38">
        <v>11093885.130000001</v>
      </c>
      <c r="H45" s="38">
        <v>2174267.92</v>
      </c>
      <c r="I45" s="38">
        <v>2129973.09</v>
      </c>
      <c r="J45" s="38">
        <v>969319.91</v>
      </c>
      <c r="K45" s="35">
        <v>8.7374251548609596</v>
      </c>
      <c r="L45" s="38">
        <v>845364.84</v>
      </c>
    </row>
    <row r="46" spans="1:12" ht="13.8" x14ac:dyDescent="0.2">
      <c r="A46" s="37" t="s">
        <v>68</v>
      </c>
      <c r="B46" s="16" t="s">
        <v>68</v>
      </c>
      <c r="C46" s="104" t="s">
        <v>144</v>
      </c>
      <c r="D46" s="16" t="s">
        <v>145</v>
      </c>
      <c r="E46" s="38">
        <v>8936474.3800000008</v>
      </c>
      <c r="F46" s="38">
        <v>-0.93</v>
      </c>
      <c r="G46" s="38">
        <v>8936473.4499999993</v>
      </c>
      <c r="H46" s="38">
        <v>5948879.4699999997</v>
      </c>
      <c r="I46" s="38">
        <v>4948816.22</v>
      </c>
      <c r="J46" s="38">
        <v>1152200.6200000001</v>
      </c>
      <c r="K46" s="35">
        <v>12.893236089679201</v>
      </c>
      <c r="L46" s="38">
        <v>1063339.67</v>
      </c>
    </row>
    <row r="47" spans="1:12" ht="13.8" x14ac:dyDescent="0.2">
      <c r="A47" s="37" t="s">
        <v>68</v>
      </c>
      <c r="B47" s="16" t="s">
        <v>68</v>
      </c>
      <c r="C47" s="104" t="s">
        <v>146</v>
      </c>
      <c r="D47" s="16" t="s">
        <v>147</v>
      </c>
      <c r="E47" s="38">
        <v>1899860.04</v>
      </c>
      <c r="F47" s="38">
        <v>-36647.760000000002</v>
      </c>
      <c r="G47" s="38">
        <v>1863212.28</v>
      </c>
      <c r="H47" s="38">
        <v>465580.35</v>
      </c>
      <c r="I47" s="38">
        <v>465580.35</v>
      </c>
      <c r="J47" s="38">
        <v>162718.99</v>
      </c>
      <c r="K47" s="35">
        <v>8.7332501909014901</v>
      </c>
      <c r="L47" s="38">
        <v>111398.94</v>
      </c>
    </row>
    <row r="48" spans="1:12" ht="13.8" x14ac:dyDescent="0.2">
      <c r="A48" s="37" t="s">
        <v>68</v>
      </c>
      <c r="B48" s="16" t="s">
        <v>68</v>
      </c>
      <c r="C48" s="104" t="s">
        <v>148</v>
      </c>
      <c r="D48" s="16" t="s">
        <v>149</v>
      </c>
      <c r="E48" s="38">
        <v>925880.06</v>
      </c>
      <c r="F48" s="38">
        <v>66.97</v>
      </c>
      <c r="G48" s="38">
        <v>925947.03</v>
      </c>
      <c r="H48" s="38">
        <v>172926.05</v>
      </c>
      <c r="I48" s="38">
        <v>172926.05</v>
      </c>
      <c r="J48" s="38">
        <v>112136.53</v>
      </c>
      <c r="K48" s="35">
        <v>12.110469213341499</v>
      </c>
      <c r="L48" s="38">
        <v>100755.18</v>
      </c>
    </row>
    <row r="49" spans="1:12" ht="13.8" x14ac:dyDescent="0.2">
      <c r="A49" s="37" t="s">
        <v>68</v>
      </c>
      <c r="B49" s="16" t="s">
        <v>68</v>
      </c>
      <c r="C49" s="104" t="s">
        <v>150</v>
      </c>
      <c r="D49" s="16" t="s">
        <v>151</v>
      </c>
      <c r="E49" s="38">
        <v>6717434.54</v>
      </c>
      <c r="F49" s="38">
        <v>17379757.879999999</v>
      </c>
      <c r="G49" s="38">
        <v>24097192.420000002</v>
      </c>
      <c r="H49" s="38">
        <v>10936134.84</v>
      </c>
      <c r="I49" s="38">
        <v>8046252.6200000001</v>
      </c>
      <c r="J49" s="38">
        <v>1162599.79</v>
      </c>
      <c r="K49" s="35">
        <v>4.8246275737711004</v>
      </c>
      <c r="L49" s="38">
        <v>1112141.8999999999</v>
      </c>
    </row>
    <row r="50" spans="1:12" ht="13.8" x14ac:dyDescent="0.2">
      <c r="A50" s="37" t="s">
        <v>68</v>
      </c>
      <c r="B50" s="16" t="s">
        <v>68</v>
      </c>
      <c r="C50" s="104" t="s">
        <v>152</v>
      </c>
      <c r="D50" s="16" t="s">
        <v>153</v>
      </c>
      <c r="E50" s="38">
        <v>8740404.5600000005</v>
      </c>
      <c r="F50" s="38">
        <v>9441779.4299999997</v>
      </c>
      <c r="G50" s="38">
        <v>18182183.989999998</v>
      </c>
      <c r="H50" s="38">
        <v>9252754.6400000006</v>
      </c>
      <c r="I50" s="38">
        <v>8023306.7800000003</v>
      </c>
      <c r="J50" s="38">
        <v>1740023.38</v>
      </c>
      <c r="K50" s="35">
        <v>9.5699360481501792</v>
      </c>
      <c r="L50" s="38">
        <v>1590032.99</v>
      </c>
    </row>
    <row r="51" spans="1:12" ht="13.8" x14ac:dyDescent="0.2">
      <c r="A51" s="37" t="s">
        <v>68</v>
      </c>
      <c r="B51" s="16" t="s">
        <v>68</v>
      </c>
      <c r="C51" s="104" t="s">
        <v>154</v>
      </c>
      <c r="D51" s="16" t="s">
        <v>155</v>
      </c>
      <c r="E51" s="38">
        <v>5725555.8799999999</v>
      </c>
      <c r="F51" s="38">
        <v>-426694.3</v>
      </c>
      <c r="G51" s="38">
        <v>5298861.58</v>
      </c>
      <c r="H51" s="38">
        <v>1269696.3500000001</v>
      </c>
      <c r="I51" s="38">
        <v>1164248.43</v>
      </c>
      <c r="J51" s="38">
        <v>784142.32</v>
      </c>
      <c r="K51" s="35">
        <v>14.7983167357997</v>
      </c>
      <c r="L51" s="38">
        <v>584711.46</v>
      </c>
    </row>
    <row r="52" spans="1:12" ht="13.8" x14ac:dyDescent="0.2">
      <c r="A52" s="37" t="s">
        <v>68</v>
      </c>
      <c r="B52" s="16" t="s">
        <v>68</v>
      </c>
      <c r="C52" s="104" t="s">
        <v>156</v>
      </c>
      <c r="D52" s="16" t="s">
        <v>157</v>
      </c>
      <c r="E52" s="38">
        <v>574621504.73000002</v>
      </c>
      <c r="F52" s="38">
        <v>-340345.98</v>
      </c>
      <c r="G52" s="38">
        <v>574281158.75</v>
      </c>
      <c r="H52" s="38">
        <v>299498644.88</v>
      </c>
      <c r="I52" s="38">
        <v>288671606.39999998</v>
      </c>
      <c r="J52" s="38">
        <v>200893503.41</v>
      </c>
      <c r="K52" s="35">
        <v>34.9817333111314</v>
      </c>
      <c r="L52" s="38">
        <v>196443590.00999999</v>
      </c>
    </row>
    <row r="53" spans="1:12" ht="13.8" x14ac:dyDescent="0.2">
      <c r="A53" s="37" t="s">
        <v>68</v>
      </c>
      <c r="B53" s="16" t="s">
        <v>68</v>
      </c>
      <c r="C53" s="104" t="s">
        <v>158</v>
      </c>
      <c r="D53" s="16" t="s">
        <v>159</v>
      </c>
      <c r="E53" s="38">
        <v>8130732.3499999996</v>
      </c>
      <c r="F53" s="38">
        <v>4801947.3</v>
      </c>
      <c r="G53" s="38">
        <v>12932679.65</v>
      </c>
      <c r="H53" s="38">
        <v>7241371.3200000003</v>
      </c>
      <c r="I53" s="38">
        <v>7198070.1799999997</v>
      </c>
      <c r="J53" s="38">
        <v>399731.56</v>
      </c>
      <c r="K53" s="35">
        <v>3.0908641582257101</v>
      </c>
      <c r="L53" s="38">
        <v>316434.5</v>
      </c>
    </row>
    <row r="54" spans="1:12" ht="13.8" x14ac:dyDescent="0.2">
      <c r="A54" s="37" t="s">
        <v>68</v>
      </c>
      <c r="B54" s="16" t="s">
        <v>68</v>
      </c>
      <c r="C54" s="104" t="s">
        <v>160</v>
      </c>
      <c r="D54" s="16" t="s">
        <v>161</v>
      </c>
      <c r="E54" s="38">
        <v>25992683.690000001</v>
      </c>
      <c r="F54" s="38">
        <v>298847.44</v>
      </c>
      <c r="G54" s="38">
        <v>26291531.129999999</v>
      </c>
      <c r="H54" s="38">
        <v>9571102.3200000003</v>
      </c>
      <c r="I54" s="38">
        <v>8564671.2200000007</v>
      </c>
      <c r="J54" s="38">
        <v>1022770.75</v>
      </c>
      <c r="K54" s="35">
        <v>3.8901148242103201</v>
      </c>
      <c r="L54" s="38">
        <v>512541.86</v>
      </c>
    </row>
    <row r="55" spans="1:12" ht="13.8" x14ac:dyDescent="0.2">
      <c r="A55" s="37" t="s">
        <v>68</v>
      </c>
      <c r="B55" s="16" t="s">
        <v>68</v>
      </c>
      <c r="C55" s="104" t="s">
        <v>162</v>
      </c>
      <c r="D55" s="16" t="s">
        <v>163</v>
      </c>
      <c r="E55" s="38">
        <v>6559536.3399999999</v>
      </c>
      <c r="F55" s="38">
        <v>472313.06</v>
      </c>
      <c r="G55" s="38">
        <v>7031849.4000000004</v>
      </c>
      <c r="H55" s="38">
        <v>3672587.6</v>
      </c>
      <c r="I55" s="38">
        <v>3430311.41</v>
      </c>
      <c r="J55" s="38">
        <v>1923967.23</v>
      </c>
      <c r="K55" s="35">
        <v>27.360757043516902</v>
      </c>
      <c r="L55" s="38">
        <v>1894751.12</v>
      </c>
    </row>
    <row r="56" spans="1:12" ht="13.8" x14ac:dyDescent="0.2">
      <c r="A56" s="37" t="s">
        <v>68</v>
      </c>
      <c r="B56" s="16" t="s">
        <v>68</v>
      </c>
      <c r="C56" s="104" t="s">
        <v>164</v>
      </c>
      <c r="D56" s="16" t="s">
        <v>165</v>
      </c>
      <c r="E56" s="38">
        <v>7554637.79</v>
      </c>
      <c r="F56" s="38">
        <v>26160.93</v>
      </c>
      <c r="G56" s="38">
        <v>7580798.7199999997</v>
      </c>
      <c r="H56" s="38">
        <v>404264.69</v>
      </c>
      <c r="I56" s="38">
        <v>404264.69</v>
      </c>
      <c r="J56" s="38">
        <v>220205.87</v>
      </c>
      <c r="K56" s="35">
        <v>2.9047845501957901</v>
      </c>
      <c r="L56" s="38">
        <v>207059.33</v>
      </c>
    </row>
    <row r="57" spans="1:12" ht="13.8" x14ac:dyDescent="0.2">
      <c r="A57" s="37" t="s">
        <v>68</v>
      </c>
      <c r="B57" s="16" t="s">
        <v>68</v>
      </c>
      <c r="C57" s="104" t="s">
        <v>166</v>
      </c>
      <c r="D57" s="16" t="s">
        <v>167</v>
      </c>
      <c r="E57" s="38">
        <v>27273796.760000002</v>
      </c>
      <c r="F57" s="38">
        <v>38641.58</v>
      </c>
      <c r="G57" s="38">
        <v>27312438.34</v>
      </c>
      <c r="H57" s="38">
        <v>5345089.18</v>
      </c>
      <c r="I57" s="38">
        <v>5155889.17</v>
      </c>
      <c r="J57" s="38">
        <v>2890201.83</v>
      </c>
      <c r="K57" s="35">
        <v>10.581998553264301</v>
      </c>
      <c r="L57" s="38">
        <v>2014471.74</v>
      </c>
    </row>
    <row r="58" spans="1:12" ht="13.8" x14ac:dyDescent="0.2">
      <c r="A58" s="37" t="s">
        <v>68</v>
      </c>
      <c r="B58" s="16" t="s">
        <v>68</v>
      </c>
      <c r="C58" s="104" t="s">
        <v>168</v>
      </c>
      <c r="D58" s="16" t="s">
        <v>169</v>
      </c>
      <c r="E58" s="38">
        <v>299954552.98000002</v>
      </c>
      <c r="F58" s="38">
        <v>-4759395.96</v>
      </c>
      <c r="G58" s="38">
        <v>295195157.01999998</v>
      </c>
      <c r="H58" s="38">
        <v>207263639.84</v>
      </c>
      <c r="I58" s="38">
        <v>189588929.53</v>
      </c>
      <c r="J58" s="38">
        <v>21386405.48</v>
      </c>
      <c r="K58" s="35">
        <v>7.2448361605576901</v>
      </c>
      <c r="L58" s="38">
        <v>15684744.109999999</v>
      </c>
    </row>
    <row r="59" spans="1:12" ht="13.8" x14ac:dyDescent="0.2">
      <c r="A59" s="37" t="s">
        <v>68</v>
      </c>
      <c r="B59" s="16" t="s">
        <v>68</v>
      </c>
      <c r="C59" s="104" t="s">
        <v>170</v>
      </c>
      <c r="D59" s="16" t="s">
        <v>171</v>
      </c>
      <c r="E59" s="38">
        <v>66512264.780000001</v>
      </c>
      <c r="F59" s="38">
        <v>0</v>
      </c>
      <c r="G59" s="38">
        <v>66512264.780000001</v>
      </c>
      <c r="H59" s="38">
        <v>38863222.130000003</v>
      </c>
      <c r="I59" s="38">
        <v>9744749.8699999992</v>
      </c>
      <c r="J59" s="38">
        <v>7237322.1600000001</v>
      </c>
      <c r="K59" s="35">
        <v>10.8811843709406</v>
      </c>
      <c r="L59" s="38">
        <v>620688.02</v>
      </c>
    </row>
    <row r="60" spans="1:12" ht="13.8" x14ac:dyDescent="0.2">
      <c r="A60" s="37" t="s">
        <v>68</v>
      </c>
      <c r="B60" s="16" t="s">
        <v>68</v>
      </c>
      <c r="C60" s="104" t="s">
        <v>172</v>
      </c>
      <c r="D60" s="16" t="s">
        <v>173</v>
      </c>
      <c r="E60" s="38">
        <v>2367804.61</v>
      </c>
      <c r="F60" s="38">
        <v>0</v>
      </c>
      <c r="G60" s="38">
        <v>2367804.61</v>
      </c>
      <c r="H60" s="38">
        <v>559562.09</v>
      </c>
      <c r="I60" s="38">
        <v>559562.09</v>
      </c>
      <c r="J60" s="38">
        <v>174947.53</v>
      </c>
      <c r="K60" s="35">
        <v>7.3885965616056497</v>
      </c>
      <c r="L60" s="38">
        <v>45167.49</v>
      </c>
    </row>
    <row r="61" spans="1:12" ht="13.8" x14ac:dyDescent="0.2">
      <c r="A61" s="37" t="s">
        <v>68</v>
      </c>
      <c r="B61" s="16" t="s">
        <v>68</v>
      </c>
      <c r="C61" s="104" t="s">
        <v>174</v>
      </c>
      <c r="D61" s="16" t="s">
        <v>175</v>
      </c>
      <c r="E61" s="38">
        <v>2300506.41</v>
      </c>
      <c r="F61" s="38">
        <v>-135.56</v>
      </c>
      <c r="G61" s="38">
        <v>2300370.85</v>
      </c>
      <c r="H61" s="38">
        <v>907313.75</v>
      </c>
      <c r="I61" s="38">
        <v>907313.75</v>
      </c>
      <c r="J61" s="38">
        <v>473218.8</v>
      </c>
      <c r="K61" s="35">
        <v>20.5714135179552</v>
      </c>
      <c r="L61" s="38">
        <v>284641.34000000003</v>
      </c>
    </row>
    <row r="62" spans="1:12" ht="13.8" x14ac:dyDescent="0.2">
      <c r="A62" s="37" t="s">
        <v>68</v>
      </c>
      <c r="B62" s="16" t="s">
        <v>68</v>
      </c>
      <c r="C62" s="104" t="s">
        <v>176</v>
      </c>
      <c r="D62" s="16" t="s">
        <v>177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104" t="s">
        <v>178</v>
      </c>
      <c r="D63" s="16" t="s">
        <v>179</v>
      </c>
      <c r="E63" s="38">
        <v>591502.02</v>
      </c>
      <c r="F63" s="38">
        <v>0</v>
      </c>
      <c r="G63" s="38">
        <v>591502.02</v>
      </c>
      <c r="H63" s="38">
        <v>29477.87</v>
      </c>
      <c r="I63" s="38">
        <v>29477.87</v>
      </c>
      <c r="J63" s="38">
        <v>23956.77</v>
      </c>
      <c r="K63" s="35">
        <v>4.0501586114617201</v>
      </c>
      <c r="L63" s="38">
        <v>16084.42</v>
      </c>
    </row>
    <row r="64" spans="1:12" ht="13.8" x14ac:dyDescent="0.2">
      <c r="A64" s="37" t="s">
        <v>68</v>
      </c>
      <c r="B64" s="16" t="s">
        <v>68</v>
      </c>
      <c r="C64" s="104" t="s">
        <v>180</v>
      </c>
      <c r="D64" s="16" t="s">
        <v>181</v>
      </c>
      <c r="E64" s="38">
        <v>1362696.18</v>
      </c>
      <c r="F64" s="38">
        <v>0</v>
      </c>
      <c r="G64" s="38">
        <v>1362696.18</v>
      </c>
      <c r="H64" s="38">
        <v>164610.39000000001</v>
      </c>
      <c r="I64" s="38">
        <v>164610.39000000001</v>
      </c>
      <c r="J64" s="38">
        <v>123360.39</v>
      </c>
      <c r="K64" s="35">
        <v>9.0526701263666904</v>
      </c>
      <c r="L64" s="38">
        <v>85757.01</v>
      </c>
    </row>
    <row r="65" spans="1:12" ht="13.8" x14ac:dyDescent="0.2">
      <c r="A65" s="37" t="s">
        <v>68</v>
      </c>
      <c r="B65" s="16" t="s">
        <v>68</v>
      </c>
      <c r="C65" s="104" t="s">
        <v>182</v>
      </c>
      <c r="D65" s="16" t="s">
        <v>183</v>
      </c>
      <c r="E65" s="38">
        <v>1349343.8</v>
      </c>
      <c r="F65" s="38">
        <v>0</v>
      </c>
      <c r="G65" s="38">
        <v>1349343.8</v>
      </c>
      <c r="H65" s="38">
        <v>25482.95</v>
      </c>
      <c r="I65" s="38">
        <v>25482.95</v>
      </c>
      <c r="J65" s="38">
        <v>16513.330000000002</v>
      </c>
      <c r="K65" s="35">
        <v>1.2238044892636</v>
      </c>
      <c r="L65" s="38">
        <v>13523.45</v>
      </c>
    </row>
    <row r="66" spans="1:12" ht="13.8" x14ac:dyDescent="0.2">
      <c r="A66" s="37" t="s">
        <v>68</v>
      </c>
      <c r="B66" s="16" t="s">
        <v>68</v>
      </c>
      <c r="C66" s="104" t="s">
        <v>184</v>
      </c>
      <c r="D66" s="16" t="s">
        <v>185</v>
      </c>
      <c r="E66" s="38">
        <v>8501099.1600000001</v>
      </c>
      <c r="F66" s="38">
        <v>0</v>
      </c>
      <c r="G66" s="38">
        <v>8501099.1600000001</v>
      </c>
      <c r="H66" s="38">
        <v>2141684.1</v>
      </c>
      <c r="I66" s="38">
        <v>1761315.38</v>
      </c>
      <c r="J66" s="38">
        <v>70951.03</v>
      </c>
      <c r="K66" s="35">
        <v>0.83461007411657995</v>
      </c>
      <c r="L66" s="38">
        <v>57036.61</v>
      </c>
    </row>
    <row r="67" spans="1:12" ht="13.8" x14ac:dyDescent="0.2">
      <c r="A67" s="37" t="s">
        <v>68</v>
      </c>
      <c r="B67" s="16" t="s">
        <v>68</v>
      </c>
      <c r="C67" s="104" t="s">
        <v>186</v>
      </c>
      <c r="D67" s="16" t="s">
        <v>187</v>
      </c>
      <c r="E67" s="38">
        <v>114765677.62</v>
      </c>
      <c r="F67" s="38">
        <v>0</v>
      </c>
      <c r="G67" s="38">
        <v>114765677.62</v>
      </c>
      <c r="H67" s="38">
        <v>90649050.730000004</v>
      </c>
      <c r="I67" s="38">
        <v>85261162.560000002</v>
      </c>
      <c r="J67" s="38">
        <v>8868610.9800000004</v>
      </c>
      <c r="K67" s="35">
        <v>7.7275812454702804</v>
      </c>
      <c r="L67" s="38">
        <v>8604515.5899999999</v>
      </c>
    </row>
    <row r="68" spans="1:12" ht="13.8" x14ac:dyDescent="0.2">
      <c r="A68" s="37" t="s">
        <v>68</v>
      </c>
      <c r="B68" s="16" t="s">
        <v>68</v>
      </c>
      <c r="C68" s="104" t="s">
        <v>188</v>
      </c>
      <c r="D68" s="16" t="s">
        <v>189</v>
      </c>
      <c r="E68" s="38">
        <v>2340100.46</v>
      </c>
      <c r="F68" s="38">
        <v>0</v>
      </c>
      <c r="G68" s="38">
        <v>2340100.46</v>
      </c>
      <c r="H68" s="38">
        <v>10387.950000000001</v>
      </c>
      <c r="I68" s="38">
        <v>10387.950000000001</v>
      </c>
      <c r="J68" s="38">
        <v>10387.950000000001</v>
      </c>
      <c r="K68" s="35">
        <v>0.44391042938386999</v>
      </c>
      <c r="L68" s="38">
        <v>10387.950000000001</v>
      </c>
    </row>
    <row r="69" spans="1:12" ht="13.8" x14ac:dyDescent="0.2">
      <c r="A69" s="37" t="s">
        <v>68</v>
      </c>
      <c r="B69" s="16" t="s">
        <v>68</v>
      </c>
      <c r="C69" s="104" t="s">
        <v>190</v>
      </c>
      <c r="D69" s="16" t="s">
        <v>191</v>
      </c>
      <c r="E69" s="38">
        <v>115538768</v>
      </c>
      <c r="F69" s="38">
        <v>0</v>
      </c>
      <c r="G69" s="38">
        <v>115538768</v>
      </c>
      <c r="H69" s="38">
        <v>61406416.810000002</v>
      </c>
      <c r="I69" s="38">
        <v>56634829.560000002</v>
      </c>
      <c r="J69" s="38">
        <v>5770856.7400000002</v>
      </c>
      <c r="K69" s="35">
        <v>4.9947362603000904</v>
      </c>
      <c r="L69" s="38">
        <v>5018422.18</v>
      </c>
    </row>
    <row r="70" spans="1:12" ht="13.8" x14ac:dyDescent="0.2">
      <c r="A70" s="37" t="s">
        <v>68</v>
      </c>
      <c r="B70" s="16" t="s">
        <v>68</v>
      </c>
      <c r="C70" s="105" t="s">
        <v>125</v>
      </c>
      <c r="D70" s="27" t="s">
        <v>68</v>
      </c>
      <c r="E70" s="28">
        <v>1341021946.4200001</v>
      </c>
      <c r="F70" s="28">
        <v>26411960.57</v>
      </c>
      <c r="G70" s="28">
        <v>1367433906.99</v>
      </c>
      <c r="H70" s="28">
        <v>777991871.50999999</v>
      </c>
      <c r="I70" s="28">
        <v>702732582.14999998</v>
      </c>
      <c r="J70" s="28">
        <v>265258339.22999999</v>
      </c>
      <c r="K70" s="29">
        <v>19.398256681662001</v>
      </c>
      <c r="L70" s="28">
        <v>239918716.00999999</v>
      </c>
    </row>
    <row r="71" spans="1:12" ht="13.8" x14ac:dyDescent="0.2">
      <c r="A71" s="37" t="s">
        <v>15</v>
      </c>
      <c r="B71" s="16" t="s">
        <v>16</v>
      </c>
      <c r="C71" s="104" t="s">
        <v>192</v>
      </c>
      <c r="D71" s="16" t="s">
        <v>193</v>
      </c>
      <c r="E71" s="38">
        <v>48206269.020000003</v>
      </c>
      <c r="F71" s="38">
        <v>0</v>
      </c>
      <c r="G71" s="38">
        <v>48206269.020000003</v>
      </c>
      <c r="H71" s="38">
        <v>48180405</v>
      </c>
      <c r="I71" s="38">
        <v>48180405</v>
      </c>
      <c r="J71" s="38">
        <v>38295192</v>
      </c>
      <c r="K71" s="35">
        <v>79.440273596183005</v>
      </c>
      <c r="L71" s="38">
        <v>38295192</v>
      </c>
    </row>
    <row r="72" spans="1:12" ht="13.8" x14ac:dyDescent="0.2">
      <c r="A72" s="37" t="s">
        <v>68</v>
      </c>
      <c r="B72" s="16" t="s">
        <v>68</v>
      </c>
      <c r="C72" s="104" t="s">
        <v>194</v>
      </c>
      <c r="D72" s="16" t="s">
        <v>195</v>
      </c>
      <c r="E72" s="38">
        <v>60000</v>
      </c>
      <c r="F72" s="38">
        <v>0</v>
      </c>
      <c r="G72" s="38">
        <v>60000</v>
      </c>
      <c r="H72" s="38">
        <v>6300</v>
      </c>
      <c r="I72" s="38">
        <v>6300</v>
      </c>
      <c r="J72" s="38">
        <v>6300</v>
      </c>
      <c r="K72" s="35">
        <v>10.5</v>
      </c>
      <c r="L72" s="38">
        <v>6300</v>
      </c>
    </row>
    <row r="73" spans="1:12" ht="13.8" x14ac:dyDescent="0.2">
      <c r="A73" s="37" t="s">
        <v>68</v>
      </c>
      <c r="B73" s="16" t="s">
        <v>68</v>
      </c>
      <c r="C73" s="104" t="s">
        <v>196</v>
      </c>
      <c r="D73" s="16" t="s">
        <v>197</v>
      </c>
      <c r="E73" s="38">
        <v>154877430.03999999</v>
      </c>
      <c r="F73" s="38">
        <v>-1050000</v>
      </c>
      <c r="G73" s="38">
        <v>153827430.03999999</v>
      </c>
      <c r="H73" s="38">
        <v>105571218.56999999</v>
      </c>
      <c r="I73" s="38">
        <v>105571218.56999999</v>
      </c>
      <c r="J73" s="38">
        <v>6880358.0300000003</v>
      </c>
      <c r="K73" s="35">
        <v>4.4727770776713198</v>
      </c>
      <c r="L73" s="38">
        <v>6880358.0300000003</v>
      </c>
    </row>
    <row r="74" spans="1:12" ht="13.8" x14ac:dyDescent="0.2">
      <c r="A74" s="37" t="s">
        <v>68</v>
      </c>
      <c r="B74" s="16" t="s">
        <v>68</v>
      </c>
      <c r="C74" s="104" t="s">
        <v>198</v>
      </c>
      <c r="D74" s="16" t="s">
        <v>199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68</v>
      </c>
      <c r="B75" s="16" t="s">
        <v>68</v>
      </c>
      <c r="C75" s="104" t="s">
        <v>200</v>
      </c>
      <c r="D75" s="16" t="s">
        <v>201</v>
      </c>
      <c r="E75" s="38">
        <v>13000148.529999999</v>
      </c>
      <c r="F75" s="38">
        <v>0</v>
      </c>
      <c r="G75" s="38">
        <v>13000148.529999999</v>
      </c>
      <c r="H75" s="38">
        <v>11585821.34</v>
      </c>
      <c r="I75" s="38">
        <v>11585821.34</v>
      </c>
      <c r="J75" s="38">
        <v>4648508</v>
      </c>
      <c r="K75" s="35">
        <v>35.757345304730897</v>
      </c>
      <c r="L75" s="38">
        <v>4648508</v>
      </c>
    </row>
    <row r="76" spans="1:12" ht="13.8" x14ac:dyDescent="0.2">
      <c r="A76" s="37" t="s">
        <v>68</v>
      </c>
      <c r="B76" s="16" t="s">
        <v>68</v>
      </c>
      <c r="C76" s="104" t="s">
        <v>202</v>
      </c>
      <c r="D76" s="16" t="s">
        <v>203</v>
      </c>
      <c r="E76" s="38">
        <v>3791.67</v>
      </c>
      <c r="F76" s="38">
        <v>0</v>
      </c>
      <c r="G76" s="38">
        <v>3791.67</v>
      </c>
      <c r="H76" s="38">
        <v>3791.67</v>
      </c>
      <c r="I76" s="38">
        <v>3791.67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104" t="s">
        <v>204</v>
      </c>
      <c r="D77" s="16" t="s">
        <v>205</v>
      </c>
      <c r="E77" s="38">
        <v>7153350</v>
      </c>
      <c r="F77" s="38">
        <v>0</v>
      </c>
      <c r="G77" s="38">
        <v>7153350</v>
      </c>
      <c r="H77" s="38">
        <v>78586.070000000007</v>
      </c>
      <c r="I77" s="38">
        <v>78586.070000000007</v>
      </c>
      <c r="J77" s="38">
        <v>78586.070000000007</v>
      </c>
      <c r="K77" s="35">
        <v>1.0985911496012399</v>
      </c>
      <c r="L77" s="38">
        <v>78538.84</v>
      </c>
    </row>
    <row r="78" spans="1:12" ht="13.8" x14ac:dyDescent="0.2">
      <c r="A78" s="37" t="s">
        <v>68</v>
      </c>
      <c r="B78" s="16" t="s">
        <v>68</v>
      </c>
      <c r="C78" s="104" t="s">
        <v>206</v>
      </c>
      <c r="D78" s="16" t="s">
        <v>207</v>
      </c>
      <c r="E78" s="38">
        <v>43401.15</v>
      </c>
      <c r="F78" s="38">
        <v>0.6</v>
      </c>
      <c r="G78" s="38">
        <v>43401.75</v>
      </c>
      <c r="H78" s="38">
        <v>43401.75</v>
      </c>
      <c r="I78" s="38">
        <v>43401.15</v>
      </c>
      <c r="J78" s="38">
        <v>2280.81</v>
      </c>
      <c r="K78" s="35">
        <v>5.2551106810209296</v>
      </c>
      <c r="L78" s="38">
        <v>0</v>
      </c>
    </row>
    <row r="79" spans="1:12" ht="13.8" x14ac:dyDescent="0.2">
      <c r="A79" s="37" t="s">
        <v>68</v>
      </c>
      <c r="B79" s="16" t="s">
        <v>68</v>
      </c>
      <c r="C79" s="104" t="s">
        <v>208</v>
      </c>
      <c r="D79" s="16" t="s">
        <v>209</v>
      </c>
      <c r="E79" s="38">
        <v>106900</v>
      </c>
      <c r="F79" s="38">
        <v>0</v>
      </c>
      <c r="G79" s="38">
        <v>106900</v>
      </c>
      <c r="H79" s="38">
        <v>1200</v>
      </c>
      <c r="I79" s="38">
        <v>1200</v>
      </c>
      <c r="J79" s="38">
        <v>300</v>
      </c>
      <c r="K79" s="35">
        <v>0.28063610851262999</v>
      </c>
      <c r="L79" s="38">
        <v>0</v>
      </c>
    </row>
    <row r="80" spans="1:12" ht="13.8" x14ac:dyDescent="0.2">
      <c r="A80" s="37" t="s">
        <v>68</v>
      </c>
      <c r="B80" s="16" t="s">
        <v>68</v>
      </c>
      <c r="C80" s="105" t="s">
        <v>125</v>
      </c>
      <c r="D80" s="27" t="s">
        <v>68</v>
      </c>
      <c r="E80" s="28">
        <v>223976290.41</v>
      </c>
      <c r="F80" s="28">
        <v>-1049999.3999999999</v>
      </c>
      <c r="G80" s="28">
        <v>222926291.00999999</v>
      </c>
      <c r="H80" s="28">
        <v>165470724.40000001</v>
      </c>
      <c r="I80" s="28">
        <v>165470723.80000001</v>
      </c>
      <c r="J80" s="28">
        <v>49911524.909999996</v>
      </c>
      <c r="K80" s="29">
        <v>22.389250134593201</v>
      </c>
      <c r="L80" s="28">
        <v>49908896.869999997</v>
      </c>
    </row>
    <row r="81" spans="1:12" ht="13.8" x14ac:dyDescent="0.2">
      <c r="A81" s="37" t="s">
        <v>7</v>
      </c>
      <c r="B81" s="16" t="s">
        <v>8</v>
      </c>
      <c r="C81" s="104" t="s">
        <v>210</v>
      </c>
      <c r="D81" s="16" t="s">
        <v>211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68</v>
      </c>
      <c r="B82" s="16" t="s">
        <v>68</v>
      </c>
      <c r="C82" s="104" t="s">
        <v>212</v>
      </c>
      <c r="D82" s="16" t="s">
        <v>213</v>
      </c>
      <c r="E82" s="38">
        <v>1557582.03</v>
      </c>
      <c r="F82" s="38">
        <v>0</v>
      </c>
      <c r="G82" s="38">
        <v>1557582.03</v>
      </c>
      <c r="H82" s="38">
        <v>0</v>
      </c>
      <c r="I82" s="38">
        <v>0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68</v>
      </c>
      <c r="B83" s="16" t="s">
        <v>68</v>
      </c>
      <c r="C83" s="104" t="s">
        <v>214</v>
      </c>
      <c r="D83" s="16" t="s">
        <v>215</v>
      </c>
      <c r="E83" s="38">
        <v>589000</v>
      </c>
      <c r="F83" s="38">
        <v>0</v>
      </c>
      <c r="G83" s="38">
        <v>589000</v>
      </c>
      <c r="H83" s="38">
        <v>29000</v>
      </c>
      <c r="I83" s="38">
        <v>25525.99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68</v>
      </c>
      <c r="B84" s="16" t="s">
        <v>68</v>
      </c>
      <c r="C84" s="104" t="s">
        <v>216</v>
      </c>
      <c r="D84" s="16" t="s">
        <v>217</v>
      </c>
      <c r="E84" s="38">
        <v>318970724.66000003</v>
      </c>
      <c r="F84" s="38">
        <v>0</v>
      </c>
      <c r="G84" s="38">
        <v>318970724.66000003</v>
      </c>
      <c r="H84" s="38">
        <v>292422334.94</v>
      </c>
      <c r="I84" s="38">
        <v>290426998.43000001</v>
      </c>
      <c r="J84" s="38">
        <v>43479173.799999997</v>
      </c>
      <c r="K84" s="35">
        <v>13.6310860021231</v>
      </c>
      <c r="L84" s="38">
        <v>41541535.700000003</v>
      </c>
    </row>
    <row r="85" spans="1:12" ht="13.8" x14ac:dyDescent="0.2">
      <c r="A85" s="37" t="s">
        <v>68</v>
      </c>
      <c r="B85" s="16" t="s">
        <v>68</v>
      </c>
      <c r="C85" s="104" t="s">
        <v>218</v>
      </c>
      <c r="D85" s="16" t="s">
        <v>219</v>
      </c>
      <c r="E85" s="38">
        <v>216261124.05000001</v>
      </c>
      <c r="F85" s="38">
        <v>-3000000</v>
      </c>
      <c r="G85" s="38">
        <v>213261124.05000001</v>
      </c>
      <c r="H85" s="38">
        <v>164102086.28</v>
      </c>
      <c r="I85" s="38">
        <v>99574360.950000003</v>
      </c>
      <c r="J85" s="38">
        <v>1664</v>
      </c>
      <c r="K85" s="35">
        <v>7.8026410458999999E-4</v>
      </c>
      <c r="L85" s="38">
        <v>1664</v>
      </c>
    </row>
    <row r="86" spans="1:12" ht="13.8" x14ac:dyDescent="0.2">
      <c r="A86" s="37" t="s">
        <v>68</v>
      </c>
      <c r="B86" s="16" t="s">
        <v>68</v>
      </c>
      <c r="C86" s="104" t="s">
        <v>220</v>
      </c>
      <c r="D86" s="16" t="s">
        <v>221</v>
      </c>
      <c r="E86" s="38">
        <v>510656181.38</v>
      </c>
      <c r="F86" s="38">
        <v>0</v>
      </c>
      <c r="G86" s="38">
        <v>510656181.38</v>
      </c>
      <c r="H86" s="38">
        <v>11081574.800000001</v>
      </c>
      <c r="I86" s="38">
        <v>8167979.96</v>
      </c>
      <c r="J86" s="38">
        <v>834249.26</v>
      </c>
      <c r="K86" s="35">
        <v>0.16336809196072</v>
      </c>
      <c r="L86" s="38">
        <v>218632.06</v>
      </c>
    </row>
    <row r="87" spans="1:12" ht="13.8" x14ac:dyDescent="0.2">
      <c r="A87" s="37" t="s">
        <v>68</v>
      </c>
      <c r="B87" s="16" t="s">
        <v>68</v>
      </c>
      <c r="C87" s="104" t="s">
        <v>222</v>
      </c>
      <c r="D87" s="16" t="s">
        <v>223</v>
      </c>
      <c r="E87" s="38">
        <v>878908405.04999995</v>
      </c>
      <c r="F87" s="38">
        <v>6665.64</v>
      </c>
      <c r="G87" s="38">
        <v>878915070.69000006</v>
      </c>
      <c r="H87" s="38">
        <v>291726477.62</v>
      </c>
      <c r="I87" s="38">
        <v>274127365.47000003</v>
      </c>
      <c r="J87" s="38">
        <v>117053045.25</v>
      </c>
      <c r="K87" s="35">
        <v>13.317901712404</v>
      </c>
      <c r="L87" s="38">
        <v>113799119.59</v>
      </c>
    </row>
    <row r="88" spans="1:12" ht="13.8" x14ac:dyDescent="0.2">
      <c r="A88" s="37" t="s">
        <v>68</v>
      </c>
      <c r="B88" s="16" t="s">
        <v>68</v>
      </c>
      <c r="C88" s="104" t="s">
        <v>224</v>
      </c>
      <c r="D88" s="16" t="s">
        <v>225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68</v>
      </c>
      <c r="B89" s="16" t="s">
        <v>68</v>
      </c>
      <c r="C89" s="105" t="s">
        <v>125</v>
      </c>
      <c r="D89" s="27" t="s">
        <v>68</v>
      </c>
      <c r="E89" s="28">
        <v>1927424067.4100001</v>
      </c>
      <c r="F89" s="28">
        <v>-2993334.36</v>
      </c>
      <c r="G89" s="28">
        <v>1924430733.05</v>
      </c>
      <c r="H89" s="28">
        <v>759779715.94000006</v>
      </c>
      <c r="I89" s="28">
        <v>672740473.10000002</v>
      </c>
      <c r="J89" s="28">
        <v>161368132.31</v>
      </c>
      <c r="K89" s="29">
        <v>8.3852398290402608</v>
      </c>
      <c r="L89" s="28">
        <v>155560951.34999999</v>
      </c>
    </row>
    <row r="90" spans="1:12" s="88" customFormat="1" ht="13.8" x14ac:dyDescent="0.2">
      <c r="A90" s="37" t="s">
        <v>17</v>
      </c>
      <c r="B90" s="16" t="s">
        <v>18</v>
      </c>
      <c r="C90" s="104" t="s">
        <v>226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68</v>
      </c>
      <c r="B91" s="16" t="s">
        <v>68</v>
      </c>
      <c r="C91" s="105" t="s">
        <v>125</v>
      </c>
      <c r="D91" s="27" t="s">
        <v>68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227</v>
      </c>
      <c r="D92" s="16" t="s">
        <v>228</v>
      </c>
      <c r="E92" s="38">
        <v>9128437.3200000003</v>
      </c>
      <c r="F92" s="38">
        <v>0</v>
      </c>
      <c r="G92" s="38">
        <v>9128437.3200000003</v>
      </c>
      <c r="H92" s="38">
        <v>3718571.9</v>
      </c>
      <c r="I92" s="38">
        <v>3718571.9</v>
      </c>
      <c r="J92" s="38">
        <v>570013.12</v>
      </c>
      <c r="K92" s="35">
        <v>6.2443669164614501</v>
      </c>
      <c r="L92" s="38">
        <v>567816.39</v>
      </c>
    </row>
    <row r="93" spans="1:12" s="88" customFormat="1" ht="13.8" x14ac:dyDescent="0.2">
      <c r="A93" s="37" t="s">
        <v>68</v>
      </c>
      <c r="B93" s="16" t="s">
        <v>68</v>
      </c>
      <c r="C93" s="104" t="s">
        <v>229</v>
      </c>
      <c r="D93" s="16" t="s">
        <v>230</v>
      </c>
      <c r="E93" s="38">
        <v>166114049.97</v>
      </c>
      <c r="F93" s="38">
        <v>10761167.01</v>
      </c>
      <c r="G93" s="38">
        <v>176875216.97999999</v>
      </c>
      <c r="H93" s="38">
        <v>85814977.430000007</v>
      </c>
      <c r="I93" s="38">
        <v>73316915.260000005</v>
      </c>
      <c r="J93" s="38">
        <v>3288890.82</v>
      </c>
      <c r="K93" s="35">
        <v>1.85944129209005</v>
      </c>
      <c r="L93" s="38">
        <v>2977344.44</v>
      </c>
    </row>
    <row r="94" spans="1:12" s="88" customFormat="1" ht="13.8" x14ac:dyDescent="0.2">
      <c r="A94" s="37" t="s">
        <v>68</v>
      </c>
      <c r="B94" s="16" t="s">
        <v>68</v>
      </c>
      <c r="C94" s="104" t="s">
        <v>231</v>
      </c>
      <c r="D94" s="16" t="s">
        <v>232</v>
      </c>
      <c r="E94" s="38">
        <v>39348196.890000001</v>
      </c>
      <c r="F94" s="38">
        <v>944781.48</v>
      </c>
      <c r="G94" s="38">
        <v>40292978.369999997</v>
      </c>
      <c r="H94" s="38">
        <v>8544477.0700000003</v>
      </c>
      <c r="I94" s="38">
        <v>4458083.43</v>
      </c>
      <c r="J94" s="38">
        <v>1136751.1599999999</v>
      </c>
      <c r="K94" s="35">
        <v>2.8212140327813602</v>
      </c>
      <c r="L94" s="38">
        <v>1051078.96</v>
      </c>
    </row>
    <row r="95" spans="1:12" s="88" customFormat="1" ht="13.8" x14ac:dyDescent="0.2">
      <c r="A95" s="37" t="s">
        <v>68</v>
      </c>
      <c r="B95" s="16" t="s">
        <v>68</v>
      </c>
      <c r="C95" s="104" t="s">
        <v>233</v>
      </c>
      <c r="D95" s="16" t="s">
        <v>234</v>
      </c>
      <c r="E95" s="38">
        <v>8348676.5499999998</v>
      </c>
      <c r="F95" s="38">
        <v>233086.36</v>
      </c>
      <c r="G95" s="38">
        <v>8581762.9100000001</v>
      </c>
      <c r="H95" s="38">
        <v>4158172.54</v>
      </c>
      <c r="I95" s="38">
        <v>4158172.54</v>
      </c>
      <c r="J95" s="38">
        <v>52258.559999999998</v>
      </c>
      <c r="K95" s="35">
        <v>0.60894900672570995</v>
      </c>
      <c r="L95" s="38">
        <v>52258.559999999998</v>
      </c>
    </row>
    <row r="96" spans="1:12" s="88" customFormat="1" ht="13.8" x14ac:dyDescent="0.2">
      <c r="A96" s="37" t="s">
        <v>68</v>
      </c>
      <c r="B96" s="16" t="s">
        <v>68</v>
      </c>
      <c r="C96" s="104" t="s">
        <v>235</v>
      </c>
      <c r="D96" s="16" t="s">
        <v>236</v>
      </c>
      <c r="E96" s="38">
        <v>2141193.8199999998</v>
      </c>
      <c r="F96" s="38">
        <v>0</v>
      </c>
      <c r="G96" s="38">
        <v>2141193.8199999998</v>
      </c>
      <c r="H96" s="38">
        <v>101157.81</v>
      </c>
      <c r="I96" s="38">
        <v>101157.81</v>
      </c>
      <c r="J96" s="38">
        <v>36507.65</v>
      </c>
      <c r="K96" s="35">
        <v>1.70501379459427</v>
      </c>
      <c r="L96" s="38">
        <v>25829.78</v>
      </c>
    </row>
    <row r="97" spans="1:12" s="88" customFormat="1" ht="13.8" x14ac:dyDescent="0.2">
      <c r="A97" s="37" t="s">
        <v>68</v>
      </c>
      <c r="B97" s="16" t="s">
        <v>68</v>
      </c>
      <c r="C97" s="104" t="s">
        <v>237</v>
      </c>
      <c r="D97" s="16" t="s">
        <v>238</v>
      </c>
      <c r="E97" s="38">
        <v>29658502.719999999</v>
      </c>
      <c r="F97" s="38">
        <v>-476297.01</v>
      </c>
      <c r="G97" s="38">
        <v>29182205.710000001</v>
      </c>
      <c r="H97" s="38">
        <v>6486215.9800000004</v>
      </c>
      <c r="I97" s="38">
        <v>2507739.21</v>
      </c>
      <c r="J97" s="38">
        <v>130405.15</v>
      </c>
      <c r="K97" s="35">
        <v>0.44686529625590998</v>
      </c>
      <c r="L97" s="38">
        <v>52283.96</v>
      </c>
    </row>
    <row r="98" spans="1:12" s="88" customFormat="1" ht="13.8" x14ac:dyDescent="0.2">
      <c r="A98" s="37" t="s">
        <v>68</v>
      </c>
      <c r="B98" s="16" t="s">
        <v>68</v>
      </c>
      <c r="C98" s="104" t="s">
        <v>239</v>
      </c>
      <c r="D98" s="16" t="s">
        <v>240</v>
      </c>
      <c r="E98" s="38">
        <v>87700149.890000001</v>
      </c>
      <c r="F98" s="38">
        <v>710000</v>
      </c>
      <c r="G98" s="38">
        <v>88410149.890000001</v>
      </c>
      <c r="H98" s="38">
        <v>46257092.219999999</v>
      </c>
      <c r="I98" s="38">
        <v>32968900.890000001</v>
      </c>
      <c r="J98" s="38">
        <v>591972.04</v>
      </c>
      <c r="K98" s="35">
        <v>0.66957474988622001</v>
      </c>
      <c r="L98" s="38">
        <v>87755.95</v>
      </c>
    </row>
    <row r="99" spans="1:12" s="88" customFormat="1" ht="13.8" x14ac:dyDescent="0.2">
      <c r="A99" s="37" t="s">
        <v>68</v>
      </c>
      <c r="B99" s="16" t="s">
        <v>68</v>
      </c>
      <c r="C99" s="104" t="s">
        <v>241</v>
      </c>
      <c r="D99" s="16" t="s">
        <v>242</v>
      </c>
      <c r="E99" s="38">
        <v>17256178.120000001</v>
      </c>
      <c r="F99" s="38">
        <v>0</v>
      </c>
      <c r="G99" s="38">
        <v>17256178.120000001</v>
      </c>
      <c r="H99" s="38">
        <v>15651812.470000001</v>
      </c>
      <c r="I99" s="38">
        <v>15603225.84</v>
      </c>
      <c r="J99" s="38">
        <v>44519.5</v>
      </c>
      <c r="K99" s="35">
        <v>0.25799165777270999</v>
      </c>
      <c r="L99" s="38">
        <v>15884.5</v>
      </c>
    </row>
    <row r="100" spans="1:12" s="88" customFormat="1" ht="13.8" x14ac:dyDescent="0.2">
      <c r="A100" s="37" t="s">
        <v>68</v>
      </c>
      <c r="B100" s="16" t="s">
        <v>68</v>
      </c>
      <c r="C100" s="104" t="s">
        <v>243</v>
      </c>
      <c r="D100" s="16" t="s">
        <v>244</v>
      </c>
      <c r="E100" s="38">
        <v>54396147.329999998</v>
      </c>
      <c r="F100" s="38">
        <v>84637</v>
      </c>
      <c r="G100" s="38">
        <v>54480784.329999998</v>
      </c>
      <c r="H100" s="38">
        <v>20366098.84</v>
      </c>
      <c r="I100" s="38">
        <v>18792265.989999998</v>
      </c>
      <c r="J100" s="38">
        <v>987815.2</v>
      </c>
      <c r="K100" s="35">
        <v>1.81314423451877</v>
      </c>
      <c r="L100" s="38">
        <v>892450.45</v>
      </c>
    </row>
    <row r="101" spans="1:12" s="88" customFormat="1" ht="13.8" x14ac:dyDescent="0.2">
      <c r="A101" s="37" t="s">
        <v>68</v>
      </c>
      <c r="B101" s="16" t="s">
        <v>68</v>
      </c>
      <c r="C101" s="104" t="s">
        <v>245</v>
      </c>
      <c r="D101" s="16" t="s">
        <v>246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68</v>
      </c>
      <c r="B102" s="16" t="s">
        <v>68</v>
      </c>
      <c r="C102" s="105" t="s">
        <v>125</v>
      </c>
      <c r="D102" s="27" t="s">
        <v>68</v>
      </c>
      <c r="E102" s="28">
        <v>414141532.61000001</v>
      </c>
      <c r="F102" s="28">
        <v>12257374.84</v>
      </c>
      <c r="G102" s="28">
        <v>426398907.44999999</v>
      </c>
      <c r="H102" s="28">
        <v>191098576.25999999</v>
      </c>
      <c r="I102" s="28">
        <v>155625032.87</v>
      </c>
      <c r="J102" s="28">
        <v>6839133.2000000002</v>
      </c>
      <c r="K102" s="29">
        <v>1.60392840612566</v>
      </c>
      <c r="L102" s="28">
        <v>5722702.9900000002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247</v>
      </c>
      <c r="D103" s="16" t="s">
        <v>211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68</v>
      </c>
      <c r="B104" s="16" t="s">
        <v>68</v>
      </c>
      <c r="C104" s="104" t="s">
        <v>248</v>
      </c>
      <c r="D104" s="16" t="s">
        <v>217</v>
      </c>
      <c r="E104" s="38">
        <v>140641510.88999999</v>
      </c>
      <c r="F104" s="38">
        <v>-2737144.81</v>
      </c>
      <c r="G104" s="38">
        <v>137904366.08000001</v>
      </c>
      <c r="H104" s="38">
        <v>45256133.350000001</v>
      </c>
      <c r="I104" s="38">
        <v>41178171.57</v>
      </c>
      <c r="J104" s="38">
        <v>373752.56</v>
      </c>
      <c r="K104" s="35">
        <v>0.27102300719266997</v>
      </c>
      <c r="L104" s="38">
        <v>0</v>
      </c>
    </row>
    <row r="105" spans="1:12" s="88" customFormat="1" ht="13.8" x14ac:dyDescent="0.2">
      <c r="A105" s="37" t="s">
        <v>68</v>
      </c>
      <c r="B105" s="16" t="s">
        <v>68</v>
      </c>
      <c r="C105" s="104" t="s">
        <v>249</v>
      </c>
      <c r="D105" s="16" t="s">
        <v>219</v>
      </c>
      <c r="E105" s="38">
        <v>102831862.58</v>
      </c>
      <c r="F105" s="38">
        <v>8511976.5800000001</v>
      </c>
      <c r="G105" s="38">
        <v>111343839.16</v>
      </c>
      <c r="H105" s="38">
        <v>51524232.450000003</v>
      </c>
      <c r="I105" s="38">
        <v>21040124.859999999</v>
      </c>
      <c r="J105" s="38">
        <v>130897.4</v>
      </c>
      <c r="K105" s="35">
        <v>0.11756142143788</v>
      </c>
      <c r="L105" s="38">
        <v>130897.4</v>
      </c>
    </row>
    <row r="106" spans="1:12" s="88" customFormat="1" ht="13.8" x14ac:dyDescent="0.2">
      <c r="A106" s="37" t="s">
        <v>68</v>
      </c>
      <c r="B106" s="16" t="s">
        <v>68</v>
      </c>
      <c r="C106" s="104" t="s">
        <v>250</v>
      </c>
      <c r="D106" s="16" t="s">
        <v>221</v>
      </c>
      <c r="E106" s="38">
        <v>333840791.76999998</v>
      </c>
      <c r="F106" s="38">
        <v>14268654.800000001</v>
      </c>
      <c r="G106" s="38">
        <v>348109446.56999999</v>
      </c>
      <c r="H106" s="38">
        <v>137063504.63</v>
      </c>
      <c r="I106" s="38">
        <v>65971895.799999997</v>
      </c>
      <c r="J106" s="38">
        <v>4406147.66</v>
      </c>
      <c r="K106" s="35">
        <v>1.2657363089151299</v>
      </c>
      <c r="L106" s="38">
        <v>3051604.94</v>
      </c>
    </row>
    <row r="107" spans="1:12" s="88" customFormat="1" ht="13.8" x14ac:dyDescent="0.2">
      <c r="A107" s="37" t="s">
        <v>68</v>
      </c>
      <c r="B107" s="16" t="s">
        <v>68</v>
      </c>
      <c r="C107" s="104" t="s">
        <v>251</v>
      </c>
      <c r="D107" s="16" t="s">
        <v>223</v>
      </c>
      <c r="E107" s="38">
        <v>62312977.390000001</v>
      </c>
      <c r="F107" s="38">
        <v>11113885.24</v>
      </c>
      <c r="G107" s="38">
        <v>73426862.629999995</v>
      </c>
      <c r="H107" s="38">
        <v>27126702.859999999</v>
      </c>
      <c r="I107" s="38">
        <v>12344295.060000001</v>
      </c>
      <c r="J107" s="38">
        <v>5207.1000000000004</v>
      </c>
      <c r="K107" s="35">
        <v>7.0915463544200001E-3</v>
      </c>
      <c r="L107" s="38">
        <v>2599.71</v>
      </c>
    </row>
    <row r="108" spans="1:12" s="88" customFormat="1" ht="13.8" x14ac:dyDescent="0.2">
      <c r="A108" s="37" t="s">
        <v>68</v>
      </c>
      <c r="B108" s="16" t="s">
        <v>68</v>
      </c>
      <c r="C108" s="105" t="s">
        <v>125</v>
      </c>
      <c r="D108" s="27" t="s">
        <v>68</v>
      </c>
      <c r="E108" s="28">
        <v>639667142.63</v>
      </c>
      <c r="F108" s="28">
        <v>31157371.809999999</v>
      </c>
      <c r="G108" s="28">
        <v>670824514.44000006</v>
      </c>
      <c r="H108" s="28">
        <v>260970573.28999999</v>
      </c>
      <c r="I108" s="28">
        <v>140534487.28999999</v>
      </c>
      <c r="J108" s="28">
        <v>4916004.72</v>
      </c>
      <c r="K108" s="29">
        <v>0.73283021329414</v>
      </c>
      <c r="L108" s="28">
        <v>3185102.05</v>
      </c>
    </row>
    <row r="109" spans="1:12" s="88" customFormat="1" ht="13.8" x14ac:dyDescent="0.2">
      <c r="A109" s="37" t="s">
        <v>19</v>
      </c>
      <c r="B109" s="16" t="s">
        <v>20</v>
      </c>
      <c r="C109" s="104" t="s">
        <v>252</v>
      </c>
      <c r="D109" s="16" t="s">
        <v>253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8" customFormat="1" ht="13.8" x14ac:dyDescent="0.2">
      <c r="A110" s="37" t="s">
        <v>68</v>
      </c>
      <c r="B110" s="16" t="s">
        <v>68</v>
      </c>
      <c r="C110" s="105" t="s">
        <v>125</v>
      </c>
      <c r="D110" s="27" t="s">
        <v>68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s="88" customFormat="1" ht="13.8" x14ac:dyDescent="0.2">
      <c r="A111" s="37" t="s">
        <v>21</v>
      </c>
      <c r="B111" s="16" t="s">
        <v>22</v>
      </c>
      <c r="C111" s="104" t="s">
        <v>254</v>
      </c>
      <c r="D111" s="16" t="s">
        <v>255</v>
      </c>
      <c r="E111" s="38">
        <v>439000</v>
      </c>
      <c r="F111" s="38">
        <v>0</v>
      </c>
      <c r="G111" s="38">
        <v>439000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s="88" customFormat="1" ht="13.8" x14ac:dyDescent="0.2">
      <c r="A112" s="37" t="s">
        <v>68</v>
      </c>
      <c r="B112" s="16" t="s">
        <v>68</v>
      </c>
      <c r="C112" s="104" t="s">
        <v>256</v>
      </c>
      <c r="D112" s="16" t="s">
        <v>257</v>
      </c>
      <c r="E112" s="38">
        <v>852628310.80999994</v>
      </c>
      <c r="F112" s="38">
        <v>0</v>
      </c>
      <c r="G112" s="38">
        <v>852628310.80999994</v>
      </c>
      <c r="H112" s="38">
        <v>853066864.26999998</v>
      </c>
      <c r="I112" s="38">
        <v>853066864.26999998</v>
      </c>
      <c r="J112" s="38">
        <v>381471886.77999997</v>
      </c>
      <c r="K112" s="35">
        <v>44.740701422123799</v>
      </c>
      <c r="L112" s="38">
        <v>381471886.77999997</v>
      </c>
    </row>
    <row r="113" spans="1:12" s="88" customFormat="1" ht="13.8" x14ac:dyDescent="0.2">
      <c r="A113" s="37" t="s">
        <v>68</v>
      </c>
      <c r="B113" s="16" t="s">
        <v>68</v>
      </c>
      <c r="C113" s="104" t="s">
        <v>258</v>
      </c>
      <c r="D113" s="16" t="s">
        <v>259</v>
      </c>
      <c r="E113" s="38">
        <v>167444406.19999999</v>
      </c>
      <c r="F113" s="38">
        <v>0</v>
      </c>
      <c r="G113" s="38">
        <v>167444406.19999999</v>
      </c>
      <c r="H113" s="38">
        <v>167444406.19999999</v>
      </c>
      <c r="I113" s="38">
        <v>167444406.19999999</v>
      </c>
      <c r="J113" s="38">
        <v>0</v>
      </c>
      <c r="K113" s="35">
        <v>0</v>
      </c>
      <c r="L113" s="38">
        <v>0</v>
      </c>
    </row>
    <row r="114" spans="1:12" s="88" customFormat="1" ht="13.8" x14ac:dyDescent="0.2">
      <c r="A114" s="37" t="s">
        <v>68</v>
      </c>
      <c r="B114" s="16" t="s">
        <v>68</v>
      </c>
      <c r="C114" s="105" t="s">
        <v>125</v>
      </c>
      <c r="D114" s="27" t="s">
        <v>68</v>
      </c>
      <c r="E114" s="28">
        <v>1020511717.01</v>
      </c>
      <c r="F114" s="28">
        <v>0</v>
      </c>
      <c r="G114" s="28">
        <v>1020511717.01</v>
      </c>
      <c r="H114" s="28">
        <v>1020511270.47</v>
      </c>
      <c r="I114" s="28">
        <v>1020511270.47</v>
      </c>
      <c r="J114" s="28">
        <v>381471886.77999997</v>
      </c>
      <c r="K114" s="29">
        <v>37.380451436429901</v>
      </c>
      <c r="L114" s="28">
        <v>381471886.77999997</v>
      </c>
    </row>
    <row r="115" spans="1:12" s="88" customFormat="1" ht="13.8" x14ac:dyDescent="0.2">
      <c r="A115" s="129" t="s">
        <v>260</v>
      </c>
      <c r="B115" s="130" t="s">
        <v>68</v>
      </c>
      <c r="C115" s="106" t="s">
        <v>68</v>
      </c>
      <c r="D115" s="65" t="s">
        <v>68</v>
      </c>
      <c r="E115" s="66">
        <v>8546300921.4300003</v>
      </c>
      <c r="F115" s="66">
        <v>67997140.280000001</v>
      </c>
      <c r="G115" s="66">
        <v>8614298061.7099991</v>
      </c>
      <c r="H115" s="66">
        <v>3578003965.2800002</v>
      </c>
      <c r="I115" s="66">
        <v>3259795803.0900002</v>
      </c>
      <c r="J115" s="66">
        <v>1253703113.9400001</v>
      </c>
      <c r="K115" s="71">
        <v>14.5537466309951</v>
      </c>
      <c r="L115" s="66">
        <v>1198490016.29</v>
      </c>
    </row>
    <row r="116" spans="1:12" ht="13.8" x14ac:dyDescent="0.3">
      <c r="A116" s="39" t="s">
        <v>61</v>
      </c>
      <c r="B116" s="18"/>
      <c r="C116" s="107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66</v>
      </c>
      <c r="D7" s="16" t="s">
        <v>261</v>
      </c>
      <c r="E7" s="38">
        <v>2160344609.75</v>
      </c>
      <c r="F7" s="38">
        <v>0</v>
      </c>
      <c r="G7" s="38">
        <v>2160344609.75</v>
      </c>
      <c r="H7" s="38">
        <v>298165848.31999999</v>
      </c>
      <c r="I7" s="35">
        <f t="shared" ref="I7:I38" si="0">IF(G7=0,0,H7*100/G7)</f>
        <v>13.801772503068593</v>
      </c>
      <c r="J7" s="38">
        <v>298165848.31999999</v>
      </c>
    </row>
    <row r="8" spans="1:10" ht="13.8" x14ac:dyDescent="0.2">
      <c r="A8" s="37" t="s">
        <v>68</v>
      </c>
      <c r="B8" s="16" t="s">
        <v>68</v>
      </c>
      <c r="C8" s="104" t="s">
        <v>71</v>
      </c>
      <c r="D8" s="16" t="s">
        <v>262</v>
      </c>
      <c r="E8" s="38">
        <v>135000000</v>
      </c>
      <c r="F8" s="38">
        <v>0</v>
      </c>
      <c r="G8" s="38">
        <v>135000000</v>
      </c>
      <c r="H8" s="38">
        <v>20289868</v>
      </c>
      <c r="I8" s="35">
        <f t="shared" si="0"/>
        <v>15.029531851851852</v>
      </c>
      <c r="J8" s="38">
        <v>15343964.289999999</v>
      </c>
    </row>
    <row r="9" spans="1:10" ht="13.8" x14ac:dyDescent="0.2">
      <c r="A9" s="37" t="s">
        <v>68</v>
      </c>
      <c r="B9" s="16" t="s">
        <v>68</v>
      </c>
      <c r="C9" s="104" t="s">
        <v>263</v>
      </c>
      <c r="D9" s="16" t="s">
        <v>264</v>
      </c>
      <c r="E9" s="38">
        <v>38500000</v>
      </c>
      <c r="F9" s="38">
        <v>0</v>
      </c>
      <c r="G9" s="38">
        <v>38500000</v>
      </c>
      <c r="H9" s="38">
        <v>31234.97</v>
      </c>
      <c r="I9" s="35">
        <f t="shared" si="0"/>
        <v>8.1129792207792206E-2</v>
      </c>
      <c r="J9" s="38">
        <v>-15392.94</v>
      </c>
    </row>
    <row r="10" spans="1:10" ht="13.8" x14ac:dyDescent="0.2">
      <c r="A10" s="37" t="s">
        <v>68</v>
      </c>
      <c r="B10" s="16" t="s">
        <v>68</v>
      </c>
      <c r="C10" s="104" t="s">
        <v>265</v>
      </c>
      <c r="D10" s="16" t="s">
        <v>266</v>
      </c>
      <c r="E10" s="38">
        <v>5500000</v>
      </c>
      <c r="F10" s="38">
        <v>0</v>
      </c>
      <c r="G10" s="38">
        <v>5500000</v>
      </c>
      <c r="H10" s="38">
        <v>623377.42000000004</v>
      </c>
      <c r="I10" s="35">
        <f t="shared" si="0"/>
        <v>11.33413490909091</v>
      </c>
      <c r="J10" s="38">
        <v>623377.42000000004</v>
      </c>
    </row>
    <row r="11" spans="1:10" ht="13.8" x14ac:dyDescent="0.2">
      <c r="A11" s="37" t="s">
        <v>68</v>
      </c>
      <c r="B11" s="16" t="s">
        <v>68</v>
      </c>
      <c r="C11" s="104" t="s">
        <v>267</v>
      </c>
      <c r="D11" s="16" t="s">
        <v>268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68</v>
      </c>
      <c r="B12" s="16" t="s">
        <v>68</v>
      </c>
      <c r="C12" s="105" t="s">
        <v>125</v>
      </c>
      <c r="D12" s="27" t="s">
        <v>68</v>
      </c>
      <c r="E12" s="28">
        <v>2349844609.75</v>
      </c>
      <c r="F12" s="28">
        <v>0</v>
      </c>
      <c r="G12" s="28">
        <v>2349844609.75</v>
      </c>
      <c r="H12" s="28">
        <v>319110328.70999998</v>
      </c>
      <c r="I12" s="29">
        <f t="shared" si="0"/>
        <v>13.580060885130193</v>
      </c>
      <c r="J12" s="28">
        <v>314117797.08999997</v>
      </c>
    </row>
    <row r="13" spans="1:10" ht="13.8" x14ac:dyDescent="0.2">
      <c r="A13" s="37" t="s">
        <v>5</v>
      </c>
      <c r="B13" s="16" t="s">
        <v>26</v>
      </c>
      <c r="C13" s="104" t="s">
        <v>126</v>
      </c>
      <c r="D13" s="16" t="s">
        <v>269</v>
      </c>
      <c r="E13" s="38">
        <v>151600000</v>
      </c>
      <c r="F13" s="38">
        <v>0</v>
      </c>
      <c r="G13" s="38">
        <v>151600000</v>
      </c>
      <c r="H13" s="38">
        <v>23602508.469999999</v>
      </c>
      <c r="I13" s="35">
        <f t="shared" si="0"/>
        <v>15.568936985488127</v>
      </c>
      <c r="J13" s="38">
        <v>22121902.690000001</v>
      </c>
    </row>
    <row r="14" spans="1:10" ht="13.8" x14ac:dyDescent="0.2">
      <c r="A14" s="37" t="s">
        <v>68</v>
      </c>
      <c r="B14" s="16" t="s">
        <v>68</v>
      </c>
      <c r="C14" s="104" t="s">
        <v>270</v>
      </c>
      <c r="D14" s="16" t="s">
        <v>271</v>
      </c>
      <c r="E14" s="38">
        <v>60800000</v>
      </c>
      <c r="F14" s="38">
        <v>0</v>
      </c>
      <c r="G14" s="38">
        <v>60800000</v>
      </c>
      <c r="H14" s="38">
        <v>11281605.369999999</v>
      </c>
      <c r="I14" s="35">
        <f t="shared" si="0"/>
        <v>18.55527199013158</v>
      </c>
      <c r="J14" s="38">
        <v>10634568.67</v>
      </c>
    </row>
    <row r="15" spans="1:10" ht="13.8" x14ac:dyDescent="0.2">
      <c r="A15" s="37" t="s">
        <v>68</v>
      </c>
      <c r="B15" s="16" t="s">
        <v>68</v>
      </c>
      <c r="C15" s="104" t="s">
        <v>140</v>
      </c>
      <c r="D15" s="16" t="s">
        <v>272</v>
      </c>
      <c r="E15" s="38">
        <v>1351891239.5</v>
      </c>
      <c r="F15" s="38">
        <v>0</v>
      </c>
      <c r="G15" s="38">
        <v>1351891239.5</v>
      </c>
      <c r="H15" s="38">
        <v>213188645</v>
      </c>
      <c r="I15" s="35">
        <f t="shared" si="0"/>
        <v>15.769659479326776</v>
      </c>
      <c r="J15" s="38">
        <v>213188645</v>
      </c>
    </row>
    <row r="16" spans="1:10" ht="13.8" x14ac:dyDescent="0.2">
      <c r="A16" s="37" t="s">
        <v>68</v>
      </c>
      <c r="B16" s="16" t="s">
        <v>68</v>
      </c>
      <c r="C16" s="104" t="s">
        <v>154</v>
      </c>
      <c r="D16" s="16" t="s">
        <v>273</v>
      </c>
      <c r="E16" s="38">
        <v>575087846.89999998</v>
      </c>
      <c r="F16" s="38">
        <v>0</v>
      </c>
      <c r="G16" s="38">
        <v>575087846.89999998</v>
      </c>
      <c r="H16" s="38">
        <v>94844325.810000002</v>
      </c>
      <c r="I16" s="35">
        <f t="shared" si="0"/>
        <v>16.492145734126797</v>
      </c>
      <c r="J16" s="38">
        <v>94844325.810000002</v>
      </c>
    </row>
    <row r="17" spans="1:10" ht="13.8" x14ac:dyDescent="0.2">
      <c r="A17" s="37" t="s">
        <v>68</v>
      </c>
      <c r="B17" s="16" t="s">
        <v>68</v>
      </c>
      <c r="C17" s="104" t="s">
        <v>172</v>
      </c>
      <c r="D17" s="16" t="s">
        <v>274</v>
      </c>
      <c r="E17" s="38">
        <v>64500000</v>
      </c>
      <c r="F17" s="38">
        <v>0</v>
      </c>
      <c r="G17" s="38">
        <v>64500000</v>
      </c>
      <c r="H17" s="38">
        <v>8311000.4699999997</v>
      </c>
      <c r="I17" s="35">
        <f t="shared" si="0"/>
        <v>12.885272046511627</v>
      </c>
      <c r="J17" s="38">
        <v>27126.18</v>
      </c>
    </row>
    <row r="18" spans="1:10" ht="13.8" x14ac:dyDescent="0.2">
      <c r="A18" s="37" t="s">
        <v>68</v>
      </c>
      <c r="B18" s="16" t="s">
        <v>68</v>
      </c>
      <c r="C18" s="104" t="s">
        <v>176</v>
      </c>
      <c r="D18" s="16" t="s">
        <v>275</v>
      </c>
      <c r="E18" s="38">
        <v>12110000</v>
      </c>
      <c r="F18" s="38">
        <v>0</v>
      </c>
      <c r="G18" s="38">
        <v>12110000</v>
      </c>
      <c r="H18" s="38">
        <v>-8526.02</v>
      </c>
      <c r="I18" s="35">
        <f t="shared" si="0"/>
        <v>-7.040478943022295E-2</v>
      </c>
      <c r="J18" s="38">
        <v>-8526.02</v>
      </c>
    </row>
    <row r="19" spans="1:10" ht="13.8" x14ac:dyDescent="0.2">
      <c r="A19" s="37" t="s">
        <v>68</v>
      </c>
      <c r="B19" s="16" t="s">
        <v>68</v>
      </c>
      <c r="C19" s="104" t="s">
        <v>276</v>
      </c>
      <c r="D19" s="16" t="s">
        <v>277</v>
      </c>
      <c r="E19" s="38">
        <v>17045460</v>
      </c>
      <c r="F19" s="38">
        <v>0</v>
      </c>
      <c r="G19" s="38">
        <v>17045460</v>
      </c>
      <c r="H19" s="38">
        <v>0</v>
      </c>
      <c r="I19" s="35">
        <f t="shared" si="0"/>
        <v>0</v>
      </c>
      <c r="J19" s="38">
        <v>0</v>
      </c>
    </row>
    <row r="20" spans="1:10" ht="13.8" x14ac:dyDescent="0.2">
      <c r="A20" s="37" t="s">
        <v>68</v>
      </c>
      <c r="B20" s="16" t="s">
        <v>68</v>
      </c>
      <c r="C20" s="104" t="s">
        <v>278</v>
      </c>
      <c r="D20" s="16" t="s">
        <v>279</v>
      </c>
      <c r="E20" s="38">
        <v>2016000</v>
      </c>
      <c r="F20" s="38">
        <v>0</v>
      </c>
      <c r="G20" s="38">
        <v>2016000</v>
      </c>
      <c r="H20" s="38">
        <v>260470.25</v>
      </c>
      <c r="I20" s="35">
        <f t="shared" si="0"/>
        <v>12.92015128968254</v>
      </c>
      <c r="J20" s="38">
        <v>260470.25</v>
      </c>
    </row>
    <row r="21" spans="1:10" ht="13.8" x14ac:dyDescent="0.2">
      <c r="A21" s="37" t="s">
        <v>68</v>
      </c>
      <c r="B21" s="16" t="s">
        <v>68</v>
      </c>
      <c r="C21" s="104" t="s">
        <v>280</v>
      </c>
      <c r="D21" s="16" t="s">
        <v>281</v>
      </c>
      <c r="E21" s="38">
        <v>12000000</v>
      </c>
      <c r="F21" s="38">
        <v>0</v>
      </c>
      <c r="G21" s="38">
        <v>12000000</v>
      </c>
      <c r="H21" s="38">
        <v>0</v>
      </c>
      <c r="I21" s="35">
        <f t="shared" si="0"/>
        <v>0</v>
      </c>
      <c r="J21" s="38">
        <v>0</v>
      </c>
    </row>
    <row r="22" spans="1:10" ht="13.8" x14ac:dyDescent="0.2">
      <c r="A22" s="37" t="s">
        <v>68</v>
      </c>
      <c r="B22" s="16" t="s">
        <v>68</v>
      </c>
      <c r="C22" s="104" t="s">
        <v>282</v>
      </c>
      <c r="D22" s="16" t="s">
        <v>283</v>
      </c>
      <c r="E22" s="38">
        <v>8000000</v>
      </c>
      <c r="F22" s="38">
        <v>0</v>
      </c>
      <c r="G22" s="38">
        <v>8000000</v>
      </c>
      <c r="H22" s="38">
        <v>0</v>
      </c>
      <c r="I22" s="35">
        <f t="shared" si="0"/>
        <v>0</v>
      </c>
      <c r="J22" s="38">
        <v>0</v>
      </c>
    </row>
    <row r="23" spans="1:10" ht="13.8" x14ac:dyDescent="0.2">
      <c r="A23" s="37" t="s">
        <v>68</v>
      </c>
      <c r="B23" s="16" t="s">
        <v>68</v>
      </c>
      <c r="C23" s="104" t="s">
        <v>284</v>
      </c>
      <c r="D23" s="16" t="s">
        <v>285</v>
      </c>
      <c r="E23" s="38">
        <v>22700000</v>
      </c>
      <c r="F23" s="38">
        <v>0</v>
      </c>
      <c r="G23" s="38">
        <v>22700000</v>
      </c>
      <c r="H23" s="38">
        <v>3849003.7</v>
      </c>
      <c r="I23" s="35">
        <f t="shared" si="0"/>
        <v>16.955963436123348</v>
      </c>
      <c r="J23" s="38">
        <v>1859098.19</v>
      </c>
    </row>
    <row r="24" spans="1:10" ht="13.8" x14ac:dyDescent="0.2">
      <c r="A24" s="37" t="s">
        <v>68</v>
      </c>
      <c r="B24" s="16" t="s">
        <v>68</v>
      </c>
      <c r="C24" s="104" t="s">
        <v>182</v>
      </c>
      <c r="D24" s="16" t="s">
        <v>286</v>
      </c>
      <c r="E24" s="38">
        <v>3500000</v>
      </c>
      <c r="F24" s="38">
        <v>0</v>
      </c>
      <c r="G24" s="38">
        <v>3500000</v>
      </c>
      <c r="H24" s="38">
        <v>-12416.13</v>
      </c>
      <c r="I24" s="35">
        <f t="shared" si="0"/>
        <v>-0.35474657142857141</v>
      </c>
      <c r="J24" s="38">
        <v>-12416.13</v>
      </c>
    </row>
    <row r="25" spans="1:10" ht="13.8" x14ac:dyDescent="0.2">
      <c r="A25" s="37" t="s">
        <v>68</v>
      </c>
      <c r="B25" s="16" t="s">
        <v>68</v>
      </c>
      <c r="C25" s="105" t="s">
        <v>125</v>
      </c>
      <c r="D25" s="27" t="s">
        <v>68</v>
      </c>
      <c r="E25" s="28">
        <v>2281250546.4000001</v>
      </c>
      <c r="F25" s="28">
        <v>0</v>
      </c>
      <c r="G25" s="28">
        <v>2281250546.4000001</v>
      </c>
      <c r="H25" s="28">
        <v>355316616.92000002</v>
      </c>
      <c r="I25" s="29">
        <f t="shared" si="0"/>
        <v>15.57551920286523</v>
      </c>
      <c r="J25" s="28">
        <v>342915194.63999999</v>
      </c>
    </row>
    <row r="26" spans="1:10" ht="13.8" x14ac:dyDescent="0.2">
      <c r="A26" s="37" t="s">
        <v>15</v>
      </c>
      <c r="B26" s="16" t="s">
        <v>27</v>
      </c>
      <c r="C26" s="104" t="s">
        <v>192</v>
      </c>
      <c r="D26" s="16" t="s">
        <v>287</v>
      </c>
      <c r="E26" s="38">
        <v>23800</v>
      </c>
      <c r="F26" s="38">
        <v>0</v>
      </c>
      <c r="G26" s="38">
        <v>23800</v>
      </c>
      <c r="H26" s="38">
        <v>136.43</v>
      </c>
      <c r="I26" s="35">
        <f t="shared" si="0"/>
        <v>0.57323529411764707</v>
      </c>
      <c r="J26" s="38">
        <v>136.43</v>
      </c>
    </row>
    <row r="27" spans="1:10" ht="13.8" x14ac:dyDescent="0.2">
      <c r="A27" s="37" t="s">
        <v>68</v>
      </c>
      <c r="B27" s="16" t="s">
        <v>68</v>
      </c>
      <c r="C27" s="104" t="s">
        <v>194</v>
      </c>
      <c r="D27" s="16" t="s">
        <v>288</v>
      </c>
      <c r="E27" s="38">
        <v>12000</v>
      </c>
      <c r="F27" s="38">
        <v>0</v>
      </c>
      <c r="G27" s="38">
        <v>12000</v>
      </c>
      <c r="H27" s="38">
        <v>766.11</v>
      </c>
      <c r="I27" s="35">
        <f t="shared" si="0"/>
        <v>6.3842499999999998</v>
      </c>
      <c r="J27" s="38">
        <v>0</v>
      </c>
    </row>
    <row r="28" spans="1:10" ht="13.8" x14ac:dyDescent="0.2">
      <c r="A28" s="37" t="s">
        <v>68</v>
      </c>
      <c r="B28" s="16" t="s">
        <v>68</v>
      </c>
      <c r="C28" s="104" t="s">
        <v>289</v>
      </c>
      <c r="D28" s="16" t="s">
        <v>290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104" t="s">
        <v>291</v>
      </c>
      <c r="D29" s="16" t="s">
        <v>292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3.8" x14ac:dyDescent="0.2">
      <c r="A30" s="37" t="s">
        <v>68</v>
      </c>
      <c r="B30" s="16" t="s">
        <v>68</v>
      </c>
      <c r="C30" s="104" t="s">
        <v>196</v>
      </c>
      <c r="D30" s="16" t="s">
        <v>293</v>
      </c>
      <c r="E30" s="38">
        <v>372000</v>
      </c>
      <c r="F30" s="38">
        <v>0</v>
      </c>
      <c r="G30" s="38">
        <v>372000</v>
      </c>
      <c r="H30" s="38">
        <v>0</v>
      </c>
      <c r="I30" s="35">
        <f t="shared" si="0"/>
        <v>0</v>
      </c>
      <c r="J30" s="38">
        <v>0</v>
      </c>
    </row>
    <row r="31" spans="1:10" ht="13.8" x14ac:dyDescent="0.2">
      <c r="A31" s="37" t="s">
        <v>68</v>
      </c>
      <c r="B31" s="16" t="s">
        <v>68</v>
      </c>
      <c r="C31" s="104" t="s">
        <v>294</v>
      </c>
      <c r="D31" s="16" t="s">
        <v>295</v>
      </c>
      <c r="E31" s="38">
        <v>3836469.37</v>
      </c>
      <c r="F31" s="38">
        <v>0</v>
      </c>
      <c r="G31" s="38">
        <v>3836469.37</v>
      </c>
      <c r="H31" s="38">
        <v>440620.95</v>
      </c>
      <c r="I31" s="35">
        <f t="shared" si="0"/>
        <v>11.48506367457327</v>
      </c>
      <c r="J31" s="38">
        <v>114066.05</v>
      </c>
    </row>
    <row r="32" spans="1:10" ht="13.8" x14ac:dyDescent="0.2">
      <c r="A32" s="37" t="s">
        <v>68</v>
      </c>
      <c r="B32" s="16" t="s">
        <v>68</v>
      </c>
      <c r="C32" s="104" t="s">
        <v>296</v>
      </c>
      <c r="D32" s="16" t="s">
        <v>297</v>
      </c>
      <c r="E32" s="38">
        <v>58567213.200000003</v>
      </c>
      <c r="F32" s="38">
        <v>0</v>
      </c>
      <c r="G32" s="38">
        <v>58567213.200000003</v>
      </c>
      <c r="H32" s="38">
        <v>6594024.8700000001</v>
      </c>
      <c r="I32" s="35">
        <f t="shared" si="0"/>
        <v>11.258901541861308</v>
      </c>
      <c r="J32" s="38">
        <v>2073018.97</v>
      </c>
    </row>
    <row r="33" spans="1:10" ht="13.8" x14ac:dyDescent="0.2">
      <c r="A33" s="37" t="s">
        <v>68</v>
      </c>
      <c r="B33" s="16" t="s">
        <v>68</v>
      </c>
      <c r="C33" s="104" t="s">
        <v>298</v>
      </c>
      <c r="D33" s="16" t="s">
        <v>299</v>
      </c>
      <c r="E33" s="38">
        <v>20196925.98</v>
      </c>
      <c r="F33" s="38">
        <v>0</v>
      </c>
      <c r="G33" s="38">
        <v>20196925.98</v>
      </c>
      <c r="H33" s="38">
        <v>2476002.61</v>
      </c>
      <c r="I33" s="35">
        <f t="shared" si="0"/>
        <v>12.259304274580503</v>
      </c>
      <c r="J33" s="38">
        <v>2164674.08</v>
      </c>
    </row>
    <row r="34" spans="1:10" ht="13.8" x14ac:dyDescent="0.2">
      <c r="A34" s="37" t="s">
        <v>68</v>
      </c>
      <c r="B34" s="16" t="s">
        <v>68</v>
      </c>
      <c r="C34" s="104" t="s">
        <v>300</v>
      </c>
      <c r="D34" s="16" t="s">
        <v>301</v>
      </c>
      <c r="E34" s="38">
        <v>12892880.109999999</v>
      </c>
      <c r="F34" s="38">
        <v>0</v>
      </c>
      <c r="G34" s="38">
        <v>12892880.109999999</v>
      </c>
      <c r="H34" s="38">
        <v>3016849.24</v>
      </c>
      <c r="I34" s="35">
        <f t="shared" si="0"/>
        <v>23.399343003741002</v>
      </c>
      <c r="J34" s="38">
        <v>16276.93</v>
      </c>
    </row>
    <row r="35" spans="1:10" ht="13.8" x14ac:dyDescent="0.2">
      <c r="A35" s="37" t="s">
        <v>68</v>
      </c>
      <c r="B35" s="16" t="s">
        <v>68</v>
      </c>
      <c r="C35" s="104" t="s">
        <v>302</v>
      </c>
      <c r="D35" s="16" t="s">
        <v>303</v>
      </c>
      <c r="E35" s="38">
        <v>1000000</v>
      </c>
      <c r="F35" s="38">
        <v>0</v>
      </c>
      <c r="G35" s="38">
        <v>1000000</v>
      </c>
      <c r="H35" s="38">
        <v>804340.43</v>
      </c>
      <c r="I35" s="35">
        <f t="shared" si="0"/>
        <v>80.434043000000003</v>
      </c>
      <c r="J35" s="38">
        <v>804340.43</v>
      </c>
    </row>
    <row r="36" spans="1:10" ht="13.8" x14ac:dyDescent="0.2">
      <c r="A36" s="37" t="s">
        <v>68</v>
      </c>
      <c r="B36" s="16" t="s">
        <v>68</v>
      </c>
      <c r="C36" s="104" t="s">
        <v>304</v>
      </c>
      <c r="D36" s="16" t="s">
        <v>305</v>
      </c>
      <c r="E36" s="38">
        <v>50000</v>
      </c>
      <c r="F36" s="38">
        <v>0</v>
      </c>
      <c r="G36" s="38">
        <v>50000</v>
      </c>
      <c r="H36" s="38">
        <v>97565.26</v>
      </c>
      <c r="I36" s="35">
        <f t="shared" si="0"/>
        <v>195.13051999999999</v>
      </c>
      <c r="J36" s="38">
        <v>95839.75</v>
      </c>
    </row>
    <row r="37" spans="1:10" ht="13.8" x14ac:dyDescent="0.2">
      <c r="A37" s="37" t="s">
        <v>68</v>
      </c>
      <c r="B37" s="16" t="s">
        <v>68</v>
      </c>
      <c r="C37" s="104" t="s">
        <v>306</v>
      </c>
      <c r="D37" s="16" t="s">
        <v>307</v>
      </c>
      <c r="E37" s="38">
        <v>3720400</v>
      </c>
      <c r="F37" s="38">
        <v>0</v>
      </c>
      <c r="G37" s="38">
        <v>3720400</v>
      </c>
      <c r="H37" s="38">
        <v>256042.09</v>
      </c>
      <c r="I37" s="35">
        <f t="shared" si="0"/>
        <v>6.882111869691431</v>
      </c>
      <c r="J37" s="38">
        <v>206645.42</v>
      </c>
    </row>
    <row r="38" spans="1:10" ht="13.8" x14ac:dyDescent="0.2">
      <c r="A38" s="37" t="s">
        <v>68</v>
      </c>
      <c r="B38" s="16" t="s">
        <v>68</v>
      </c>
      <c r="C38" s="104" t="s">
        <v>308</v>
      </c>
      <c r="D38" s="16" t="s">
        <v>309</v>
      </c>
      <c r="E38" s="38">
        <v>80000</v>
      </c>
      <c r="F38" s="38">
        <v>0</v>
      </c>
      <c r="G38" s="38">
        <v>80000</v>
      </c>
      <c r="H38" s="38">
        <v>18386.86</v>
      </c>
      <c r="I38" s="35">
        <f t="shared" si="0"/>
        <v>22.983574999999998</v>
      </c>
      <c r="J38" s="38">
        <v>18386.86</v>
      </c>
    </row>
    <row r="39" spans="1:10" ht="13.8" x14ac:dyDescent="0.2">
      <c r="A39" s="37" t="s">
        <v>68</v>
      </c>
      <c r="B39" s="16" t="s">
        <v>68</v>
      </c>
      <c r="C39" s="104" t="s">
        <v>310</v>
      </c>
      <c r="D39" s="16" t="s">
        <v>311</v>
      </c>
      <c r="E39" s="38">
        <v>120000</v>
      </c>
      <c r="F39" s="38">
        <v>0</v>
      </c>
      <c r="G39" s="38">
        <v>120000</v>
      </c>
      <c r="H39" s="38">
        <v>143016</v>
      </c>
      <c r="I39" s="35">
        <f t="shared" ref="I39:I70" si="1">IF(G39=0,0,H39*100/G39)</f>
        <v>119.18</v>
      </c>
      <c r="J39" s="38">
        <v>141600</v>
      </c>
    </row>
    <row r="40" spans="1:10" ht="13.8" x14ac:dyDescent="0.2">
      <c r="A40" s="37" t="s">
        <v>68</v>
      </c>
      <c r="B40" s="16" t="s">
        <v>68</v>
      </c>
      <c r="C40" s="104" t="s">
        <v>312</v>
      </c>
      <c r="D40" s="16" t="s">
        <v>313</v>
      </c>
      <c r="E40" s="38">
        <v>8660554.9000000004</v>
      </c>
      <c r="F40" s="38">
        <v>0</v>
      </c>
      <c r="G40" s="38">
        <v>8660554.9000000004</v>
      </c>
      <c r="H40" s="38">
        <v>1777807.03</v>
      </c>
      <c r="I40" s="35">
        <f t="shared" si="1"/>
        <v>20.527634205055381</v>
      </c>
      <c r="J40" s="38">
        <v>822033.19</v>
      </c>
    </row>
    <row r="41" spans="1:10" ht="13.8" x14ac:dyDescent="0.2">
      <c r="A41" s="37" t="s">
        <v>68</v>
      </c>
      <c r="B41" s="16" t="s">
        <v>68</v>
      </c>
      <c r="C41" s="104" t="s">
        <v>314</v>
      </c>
      <c r="D41" s="16" t="s">
        <v>315</v>
      </c>
      <c r="E41" s="38">
        <v>250559.72</v>
      </c>
      <c r="F41" s="38">
        <v>0</v>
      </c>
      <c r="G41" s="38">
        <v>250559.72</v>
      </c>
      <c r="H41" s="38">
        <v>222933.4</v>
      </c>
      <c r="I41" s="35">
        <f t="shared" si="1"/>
        <v>88.974157538170942</v>
      </c>
      <c r="J41" s="38">
        <v>221637.98</v>
      </c>
    </row>
    <row r="42" spans="1:10" ht="13.8" x14ac:dyDescent="0.2">
      <c r="A42" s="37" t="s">
        <v>68</v>
      </c>
      <c r="B42" s="16" t="s">
        <v>68</v>
      </c>
      <c r="C42" s="104" t="s">
        <v>316</v>
      </c>
      <c r="D42" s="16" t="s">
        <v>317</v>
      </c>
      <c r="E42" s="38">
        <v>982000</v>
      </c>
      <c r="F42" s="38">
        <v>0</v>
      </c>
      <c r="G42" s="38">
        <v>982000</v>
      </c>
      <c r="H42" s="38">
        <v>354502.31</v>
      </c>
      <c r="I42" s="35">
        <f t="shared" si="1"/>
        <v>36.100031568228104</v>
      </c>
      <c r="J42" s="38">
        <v>106987.43</v>
      </c>
    </row>
    <row r="43" spans="1:10" ht="13.8" x14ac:dyDescent="0.2">
      <c r="A43" s="37" t="s">
        <v>68</v>
      </c>
      <c r="B43" s="16" t="s">
        <v>68</v>
      </c>
      <c r="C43" s="105" t="s">
        <v>125</v>
      </c>
      <c r="D43" s="27" t="s">
        <v>68</v>
      </c>
      <c r="E43" s="28">
        <v>110925303.28</v>
      </c>
      <c r="F43" s="28">
        <v>0</v>
      </c>
      <c r="G43" s="28">
        <v>110925303.28</v>
      </c>
      <c r="H43" s="28">
        <v>16202993.59</v>
      </c>
      <c r="I43" s="29">
        <f t="shared" si="1"/>
        <v>14.607121288728921</v>
      </c>
      <c r="J43" s="28">
        <v>6785643.5199999996</v>
      </c>
    </row>
    <row r="44" spans="1:10" ht="13.8" x14ac:dyDescent="0.2">
      <c r="A44" s="37" t="s">
        <v>7</v>
      </c>
      <c r="B44" s="16" t="s">
        <v>8</v>
      </c>
      <c r="C44" s="104" t="s">
        <v>210</v>
      </c>
      <c r="D44" s="16" t="s">
        <v>318</v>
      </c>
      <c r="E44" s="38">
        <v>1071165995.55</v>
      </c>
      <c r="F44" s="38">
        <v>0</v>
      </c>
      <c r="G44" s="38">
        <v>1071165995.55</v>
      </c>
      <c r="H44" s="38">
        <v>95508269.239999995</v>
      </c>
      <c r="I44" s="35">
        <f t="shared" si="1"/>
        <v>8.9162902516299916</v>
      </c>
      <c r="J44" s="38">
        <v>95508269.239999995</v>
      </c>
    </row>
    <row r="45" spans="1:10" ht="13.8" x14ac:dyDescent="0.2">
      <c r="A45" s="37" t="s">
        <v>68</v>
      </c>
      <c r="B45" s="16" t="s">
        <v>68</v>
      </c>
      <c r="C45" s="104" t="s">
        <v>319</v>
      </c>
      <c r="D45" s="16" t="s">
        <v>320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68</v>
      </c>
      <c r="B46" s="16" t="s">
        <v>68</v>
      </c>
      <c r="C46" s="104" t="s">
        <v>321</v>
      </c>
      <c r="D46" s="16" t="s">
        <v>322</v>
      </c>
      <c r="E46" s="38">
        <v>4204359.76</v>
      </c>
      <c r="F46" s="38">
        <v>0</v>
      </c>
      <c r="G46" s="38">
        <v>4204359.76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68</v>
      </c>
      <c r="B47" s="16" t="s">
        <v>68</v>
      </c>
      <c r="C47" s="104" t="s">
        <v>323</v>
      </c>
      <c r="D47" s="16" t="s">
        <v>324</v>
      </c>
      <c r="E47" s="38">
        <v>18370430.699999999</v>
      </c>
      <c r="F47" s="38">
        <v>0</v>
      </c>
      <c r="G47" s="38">
        <v>18370430.699999999</v>
      </c>
      <c r="H47" s="38">
        <v>-9197.58</v>
      </c>
      <c r="I47" s="35">
        <f t="shared" si="1"/>
        <v>-5.0067307349522298E-2</v>
      </c>
      <c r="J47" s="38">
        <v>-9197.58</v>
      </c>
    </row>
    <row r="48" spans="1:10" ht="13.8" x14ac:dyDescent="0.2">
      <c r="A48" s="37" t="s">
        <v>68</v>
      </c>
      <c r="B48" s="16" t="s">
        <v>68</v>
      </c>
      <c r="C48" s="104" t="s">
        <v>212</v>
      </c>
      <c r="D48" s="16" t="s">
        <v>325</v>
      </c>
      <c r="E48" s="38">
        <v>3238933.29</v>
      </c>
      <c r="F48" s="38">
        <v>0</v>
      </c>
      <c r="G48" s="38">
        <v>3238933.29</v>
      </c>
      <c r="H48" s="38">
        <v>0</v>
      </c>
      <c r="I48" s="35">
        <f t="shared" si="1"/>
        <v>0</v>
      </c>
      <c r="J48" s="38">
        <v>0</v>
      </c>
    </row>
    <row r="49" spans="1:10" ht="13.8" x14ac:dyDescent="0.2">
      <c r="A49" s="37" t="s">
        <v>68</v>
      </c>
      <c r="B49" s="16" t="s">
        <v>68</v>
      </c>
      <c r="C49" s="104" t="s">
        <v>326</v>
      </c>
      <c r="D49" s="16" t="s">
        <v>327</v>
      </c>
      <c r="E49" s="38">
        <v>1055000</v>
      </c>
      <c r="F49" s="38">
        <v>0</v>
      </c>
      <c r="G49" s="38">
        <v>1055000</v>
      </c>
      <c r="H49" s="38">
        <v>0</v>
      </c>
      <c r="I49" s="35">
        <f t="shared" si="1"/>
        <v>0</v>
      </c>
      <c r="J49" s="38">
        <v>0</v>
      </c>
    </row>
    <row r="50" spans="1:10" ht="13.8" x14ac:dyDescent="0.2">
      <c r="A50" s="37" t="s">
        <v>68</v>
      </c>
      <c r="B50" s="16" t="s">
        <v>68</v>
      </c>
      <c r="C50" s="104" t="s">
        <v>328</v>
      </c>
      <c r="D50" s="16" t="s">
        <v>329</v>
      </c>
      <c r="E50" s="38">
        <v>82452319.189999998</v>
      </c>
      <c r="F50" s="38">
        <v>0</v>
      </c>
      <c r="G50" s="38">
        <v>82452319.189999998</v>
      </c>
      <c r="H50" s="38">
        <v>0</v>
      </c>
      <c r="I50" s="35">
        <f t="shared" si="1"/>
        <v>0</v>
      </c>
      <c r="J50" s="38">
        <v>0</v>
      </c>
    </row>
    <row r="51" spans="1:10" ht="13.8" x14ac:dyDescent="0.2">
      <c r="A51" s="37" t="s">
        <v>68</v>
      </c>
      <c r="B51" s="16" t="s">
        <v>68</v>
      </c>
      <c r="C51" s="104" t="s">
        <v>330</v>
      </c>
      <c r="D51" s="16" t="s">
        <v>331</v>
      </c>
      <c r="E51" s="38">
        <v>650000</v>
      </c>
      <c r="F51" s="38">
        <v>0</v>
      </c>
      <c r="G51" s="38">
        <v>650000</v>
      </c>
      <c r="H51" s="38">
        <v>0</v>
      </c>
      <c r="I51" s="35">
        <f t="shared" si="1"/>
        <v>0</v>
      </c>
      <c r="J51" s="38">
        <v>0</v>
      </c>
    </row>
    <row r="52" spans="1:10" ht="13.8" x14ac:dyDescent="0.2">
      <c r="A52" s="37" t="s">
        <v>68</v>
      </c>
      <c r="B52" s="16" t="s">
        <v>68</v>
      </c>
      <c r="C52" s="104" t="s">
        <v>332</v>
      </c>
      <c r="D52" s="16" t="s">
        <v>333</v>
      </c>
      <c r="E52" s="38">
        <v>20159.25</v>
      </c>
      <c r="F52" s="38">
        <v>0</v>
      </c>
      <c r="G52" s="38">
        <v>20159.25</v>
      </c>
      <c r="H52" s="38">
        <v>0</v>
      </c>
      <c r="I52" s="35">
        <f t="shared" si="1"/>
        <v>0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104" t="s">
        <v>334</v>
      </c>
      <c r="D53" s="16" t="s">
        <v>335</v>
      </c>
      <c r="E53" s="38">
        <v>70799709.129999995</v>
      </c>
      <c r="F53" s="38">
        <v>0</v>
      </c>
      <c r="G53" s="38">
        <v>70799709.129999995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68</v>
      </c>
      <c r="B54" s="16" t="s">
        <v>68</v>
      </c>
      <c r="C54" s="104" t="s">
        <v>336</v>
      </c>
      <c r="D54" s="16" t="s">
        <v>337</v>
      </c>
      <c r="E54" s="38">
        <v>100000</v>
      </c>
      <c r="F54" s="38">
        <v>0</v>
      </c>
      <c r="G54" s="38">
        <v>100000</v>
      </c>
      <c r="H54" s="38">
        <v>2008440</v>
      </c>
      <c r="I54" s="35">
        <f t="shared" si="1"/>
        <v>2008.44</v>
      </c>
      <c r="J54" s="38">
        <v>1004220</v>
      </c>
    </row>
    <row r="55" spans="1:10" ht="13.8" x14ac:dyDescent="0.2">
      <c r="A55" s="37" t="s">
        <v>68</v>
      </c>
      <c r="B55" s="16" t="s">
        <v>68</v>
      </c>
      <c r="C55" s="104" t="s">
        <v>338</v>
      </c>
      <c r="D55" s="16" t="s">
        <v>339</v>
      </c>
      <c r="E55" s="38">
        <v>10000000</v>
      </c>
      <c r="F55" s="38">
        <v>0</v>
      </c>
      <c r="G55" s="38">
        <v>10000000</v>
      </c>
      <c r="H55" s="38">
        <v>107133.31</v>
      </c>
      <c r="I55" s="35">
        <f t="shared" si="1"/>
        <v>1.0713330999999999</v>
      </c>
      <c r="J55" s="38">
        <v>107133.31</v>
      </c>
    </row>
    <row r="56" spans="1:10" ht="13.8" x14ac:dyDescent="0.2">
      <c r="A56" s="37" t="s">
        <v>68</v>
      </c>
      <c r="B56" s="16" t="s">
        <v>68</v>
      </c>
      <c r="C56" s="104" t="s">
        <v>340</v>
      </c>
      <c r="D56" s="16" t="s">
        <v>341</v>
      </c>
      <c r="E56" s="38">
        <v>111000000</v>
      </c>
      <c r="F56" s="38">
        <v>0</v>
      </c>
      <c r="G56" s="38">
        <v>111000000</v>
      </c>
      <c r="H56" s="38">
        <v>12095609.73</v>
      </c>
      <c r="I56" s="35">
        <f t="shared" si="1"/>
        <v>10.896945702702702</v>
      </c>
      <c r="J56" s="38">
        <v>12095609.73</v>
      </c>
    </row>
    <row r="57" spans="1:10" ht="13.8" x14ac:dyDescent="0.2">
      <c r="A57" s="37" t="s">
        <v>68</v>
      </c>
      <c r="B57" s="16" t="s">
        <v>68</v>
      </c>
      <c r="C57" s="104" t="s">
        <v>216</v>
      </c>
      <c r="D57" s="16" t="s">
        <v>342</v>
      </c>
      <c r="E57" s="38">
        <v>265500</v>
      </c>
      <c r="F57" s="38">
        <v>15897.76</v>
      </c>
      <c r="G57" s="38">
        <v>281397.76000000001</v>
      </c>
      <c r="H57" s="38">
        <v>368941.29</v>
      </c>
      <c r="I57" s="35">
        <f t="shared" si="1"/>
        <v>131.11024409007376</v>
      </c>
      <c r="J57" s="38">
        <v>353043.53</v>
      </c>
    </row>
    <row r="58" spans="1:10" ht="13.8" x14ac:dyDescent="0.2">
      <c r="A58" s="37" t="s">
        <v>68</v>
      </c>
      <c r="B58" s="16" t="s">
        <v>68</v>
      </c>
      <c r="C58" s="104" t="s">
        <v>343</v>
      </c>
      <c r="D58" s="16" t="s">
        <v>344</v>
      </c>
      <c r="E58" s="38">
        <v>180000</v>
      </c>
      <c r="F58" s="38">
        <v>10226689.09</v>
      </c>
      <c r="G58" s="38">
        <v>10406689.09</v>
      </c>
      <c r="H58" s="38">
        <v>10245816.59</v>
      </c>
      <c r="I58" s="35">
        <f t="shared" si="1"/>
        <v>98.454143305245992</v>
      </c>
      <c r="J58" s="38">
        <v>0</v>
      </c>
    </row>
    <row r="59" spans="1:10" ht="13.8" x14ac:dyDescent="0.2">
      <c r="A59" s="37" t="s">
        <v>68</v>
      </c>
      <c r="B59" s="16" t="s">
        <v>68</v>
      </c>
      <c r="C59" s="104" t="s">
        <v>220</v>
      </c>
      <c r="D59" s="16" t="s">
        <v>345</v>
      </c>
      <c r="E59" s="38">
        <v>600000</v>
      </c>
      <c r="F59" s="38">
        <v>0</v>
      </c>
      <c r="G59" s="38">
        <v>600000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68</v>
      </c>
      <c r="B60" s="16" t="s">
        <v>68</v>
      </c>
      <c r="C60" s="104" t="s">
        <v>222</v>
      </c>
      <c r="D60" s="16" t="s">
        <v>346</v>
      </c>
      <c r="E60" s="38">
        <v>210228</v>
      </c>
      <c r="F60" s="38">
        <v>0</v>
      </c>
      <c r="G60" s="38">
        <v>210228</v>
      </c>
      <c r="H60" s="38">
        <v>10006.200000000001</v>
      </c>
      <c r="I60" s="35">
        <f t="shared" si="1"/>
        <v>4.7596894799931508</v>
      </c>
      <c r="J60" s="38">
        <v>10006.200000000001</v>
      </c>
    </row>
    <row r="61" spans="1:10" ht="13.8" x14ac:dyDescent="0.2">
      <c r="A61" s="37" t="s">
        <v>68</v>
      </c>
      <c r="B61" s="16" t="s">
        <v>68</v>
      </c>
      <c r="C61" s="104" t="s">
        <v>347</v>
      </c>
      <c r="D61" s="16" t="s">
        <v>348</v>
      </c>
      <c r="E61" s="38">
        <v>3453588.72</v>
      </c>
      <c r="F61" s="38">
        <v>-396161.65</v>
      </c>
      <c r="G61" s="38">
        <v>3057427.07</v>
      </c>
      <c r="H61" s="38">
        <v>0</v>
      </c>
      <c r="I61" s="35">
        <f t="shared" si="1"/>
        <v>0</v>
      </c>
      <c r="J61" s="38">
        <v>0</v>
      </c>
    </row>
    <row r="62" spans="1:10" ht="13.8" x14ac:dyDescent="0.2">
      <c r="A62" s="37" t="s">
        <v>68</v>
      </c>
      <c r="B62" s="16" t="s">
        <v>68</v>
      </c>
      <c r="C62" s="104" t="s">
        <v>349</v>
      </c>
      <c r="D62" s="16" t="s">
        <v>350</v>
      </c>
      <c r="E62" s="38">
        <v>11370451.27</v>
      </c>
      <c r="F62" s="38">
        <v>396161.65</v>
      </c>
      <c r="G62" s="38">
        <v>11766612.92</v>
      </c>
      <c r="H62" s="38">
        <v>0</v>
      </c>
      <c r="I62" s="35">
        <f t="shared" si="1"/>
        <v>0</v>
      </c>
      <c r="J62" s="38">
        <v>0</v>
      </c>
    </row>
    <row r="63" spans="1:10" ht="13.8" x14ac:dyDescent="0.2">
      <c r="A63" s="37" t="s">
        <v>68</v>
      </c>
      <c r="B63" s="16" t="s">
        <v>68</v>
      </c>
      <c r="C63" s="104" t="s">
        <v>351</v>
      </c>
      <c r="D63" s="16" t="s">
        <v>352</v>
      </c>
      <c r="E63" s="38">
        <v>427687347.31999999</v>
      </c>
      <c r="F63" s="38">
        <v>0</v>
      </c>
      <c r="G63" s="38">
        <v>427687347.31999999</v>
      </c>
      <c r="H63" s="38">
        <v>24513.38</v>
      </c>
      <c r="I63" s="35">
        <f t="shared" si="1"/>
        <v>5.7316121586498186E-3</v>
      </c>
      <c r="J63" s="38">
        <v>24513.38</v>
      </c>
    </row>
    <row r="64" spans="1:10" ht="13.8" x14ac:dyDescent="0.2">
      <c r="A64" s="37" t="s">
        <v>68</v>
      </c>
      <c r="B64" s="16" t="s">
        <v>68</v>
      </c>
      <c r="C64" s="104" t="s">
        <v>353</v>
      </c>
      <c r="D64" s="16" t="s">
        <v>354</v>
      </c>
      <c r="E64" s="38">
        <v>5121018.3499999996</v>
      </c>
      <c r="F64" s="38">
        <v>0</v>
      </c>
      <c r="G64" s="38">
        <v>5121018.3499999996</v>
      </c>
      <c r="H64" s="38">
        <v>2610907.29</v>
      </c>
      <c r="I64" s="35">
        <f t="shared" si="1"/>
        <v>50.984142441122088</v>
      </c>
      <c r="J64" s="38">
        <v>2610907.29</v>
      </c>
    </row>
    <row r="65" spans="1:10" ht="13.8" x14ac:dyDescent="0.2">
      <c r="A65" s="37" t="s">
        <v>68</v>
      </c>
      <c r="B65" s="16" t="s">
        <v>68</v>
      </c>
      <c r="C65" s="104" t="s">
        <v>355</v>
      </c>
      <c r="D65" s="16" t="s">
        <v>356</v>
      </c>
      <c r="E65" s="38">
        <v>2581256.25</v>
      </c>
      <c r="F65" s="38">
        <v>0</v>
      </c>
      <c r="G65" s="38">
        <v>2581256.25</v>
      </c>
      <c r="H65" s="38">
        <v>68727.88</v>
      </c>
      <c r="I65" s="35">
        <f t="shared" si="1"/>
        <v>2.662574860593558</v>
      </c>
      <c r="J65" s="38">
        <v>68727.88</v>
      </c>
    </row>
    <row r="66" spans="1:10" ht="13.8" x14ac:dyDescent="0.2">
      <c r="A66" s="37" t="s">
        <v>68</v>
      </c>
      <c r="B66" s="16" t="s">
        <v>68</v>
      </c>
      <c r="C66" s="105" t="s">
        <v>125</v>
      </c>
      <c r="D66" s="27" t="s">
        <v>68</v>
      </c>
      <c r="E66" s="28">
        <v>1827626296.78</v>
      </c>
      <c r="F66" s="28">
        <v>10242586.85</v>
      </c>
      <c r="G66" s="28">
        <v>1837868883.6300001</v>
      </c>
      <c r="H66" s="28">
        <v>123039167.33</v>
      </c>
      <c r="I66" s="29">
        <f t="shared" si="1"/>
        <v>6.6946651323125757</v>
      </c>
      <c r="J66" s="28">
        <v>111773232.98</v>
      </c>
    </row>
    <row r="67" spans="1:10" ht="13.8" x14ac:dyDescent="0.2">
      <c r="A67" s="37" t="s">
        <v>17</v>
      </c>
      <c r="B67" s="16" t="s">
        <v>28</v>
      </c>
      <c r="C67" s="104" t="s">
        <v>357</v>
      </c>
      <c r="D67" s="16" t="s">
        <v>358</v>
      </c>
      <c r="E67" s="38">
        <v>1298146.04</v>
      </c>
      <c r="F67" s="38">
        <v>0</v>
      </c>
      <c r="G67" s="38">
        <v>1298146.04</v>
      </c>
      <c r="H67" s="38">
        <v>2696.77</v>
      </c>
      <c r="I67" s="35">
        <f t="shared" si="1"/>
        <v>0.20774010911746107</v>
      </c>
      <c r="J67" s="38">
        <v>512.4</v>
      </c>
    </row>
    <row r="68" spans="1:10" ht="13.8" x14ac:dyDescent="0.2">
      <c r="A68" s="37" t="s">
        <v>68</v>
      </c>
      <c r="B68" s="16" t="s">
        <v>68</v>
      </c>
      <c r="C68" s="104" t="s">
        <v>359</v>
      </c>
      <c r="D68" s="16" t="s">
        <v>360</v>
      </c>
      <c r="E68" s="38">
        <v>77940.22</v>
      </c>
      <c r="F68" s="38">
        <v>0</v>
      </c>
      <c r="G68" s="38">
        <v>77940.22</v>
      </c>
      <c r="H68" s="38">
        <v>9611.11</v>
      </c>
      <c r="I68" s="35">
        <f t="shared" si="1"/>
        <v>12.331386798754224</v>
      </c>
      <c r="J68" s="38">
        <v>9611.11</v>
      </c>
    </row>
    <row r="69" spans="1:10" ht="13.8" x14ac:dyDescent="0.2">
      <c r="A69" s="37" t="s">
        <v>68</v>
      </c>
      <c r="B69" s="16" t="s">
        <v>68</v>
      </c>
      <c r="C69" s="104" t="s">
        <v>361</v>
      </c>
      <c r="D69" s="16" t="s">
        <v>362</v>
      </c>
      <c r="E69" s="38">
        <v>5005905.62</v>
      </c>
      <c r="F69" s="38">
        <v>0</v>
      </c>
      <c r="G69" s="38">
        <v>5005905.62</v>
      </c>
      <c r="H69" s="38">
        <v>2164671.31</v>
      </c>
      <c r="I69" s="35">
        <f t="shared" si="1"/>
        <v>43.242351620684367</v>
      </c>
      <c r="J69" s="38">
        <v>2164671.31</v>
      </c>
    </row>
    <row r="70" spans="1:10" ht="13.8" x14ac:dyDescent="0.2">
      <c r="A70" s="37" t="s">
        <v>68</v>
      </c>
      <c r="B70" s="16" t="s">
        <v>68</v>
      </c>
      <c r="C70" s="104" t="s">
        <v>363</v>
      </c>
      <c r="D70" s="16" t="s">
        <v>364</v>
      </c>
      <c r="E70" s="38">
        <v>1710683.72</v>
      </c>
      <c r="F70" s="38">
        <v>0</v>
      </c>
      <c r="G70" s="38">
        <v>1710683.72</v>
      </c>
      <c r="H70" s="38">
        <v>140701.87</v>
      </c>
      <c r="I70" s="35">
        <f t="shared" si="1"/>
        <v>8.2248909225604834</v>
      </c>
      <c r="J70" s="38">
        <v>73827.42</v>
      </c>
    </row>
    <row r="71" spans="1:10" ht="13.8" x14ac:dyDescent="0.2">
      <c r="A71" s="37" t="s">
        <v>68</v>
      </c>
      <c r="B71" s="16" t="s">
        <v>68</v>
      </c>
      <c r="C71" s="104" t="s">
        <v>365</v>
      </c>
      <c r="D71" s="16" t="s">
        <v>366</v>
      </c>
      <c r="E71" s="38">
        <v>1000000</v>
      </c>
      <c r="F71" s="38">
        <v>0</v>
      </c>
      <c r="G71" s="38">
        <v>1000000</v>
      </c>
      <c r="H71" s="38">
        <v>179753.09</v>
      </c>
      <c r="I71" s="35">
        <f t="shared" ref="I71:I80" si="2">IF(G71=0,0,H71*100/G71)</f>
        <v>17.975308999999999</v>
      </c>
      <c r="J71" s="38">
        <v>178521.73</v>
      </c>
    </row>
    <row r="72" spans="1:10" ht="13.8" x14ac:dyDescent="0.2">
      <c r="A72" s="37" t="s">
        <v>68</v>
      </c>
      <c r="B72" s="16" t="s">
        <v>68</v>
      </c>
      <c r="C72" s="104" t="s">
        <v>367</v>
      </c>
      <c r="D72" s="16" t="s">
        <v>368</v>
      </c>
      <c r="E72" s="38">
        <v>0</v>
      </c>
      <c r="F72" s="38">
        <v>0</v>
      </c>
      <c r="G72" s="38">
        <v>0</v>
      </c>
      <c r="H72" s="38">
        <v>225</v>
      </c>
      <c r="I72" s="35">
        <f t="shared" si="2"/>
        <v>0</v>
      </c>
      <c r="J72" s="38">
        <v>0</v>
      </c>
    </row>
    <row r="73" spans="1:10" ht="13.8" x14ac:dyDescent="0.2">
      <c r="A73" s="37" t="s">
        <v>68</v>
      </c>
      <c r="B73" s="16" t="s">
        <v>68</v>
      </c>
      <c r="C73" s="104" t="s">
        <v>369</v>
      </c>
      <c r="D73" s="16" t="s">
        <v>370</v>
      </c>
      <c r="E73" s="38">
        <v>2711491.73</v>
      </c>
      <c r="F73" s="38">
        <v>0</v>
      </c>
      <c r="G73" s="38">
        <v>2711491.73</v>
      </c>
      <c r="H73" s="38">
        <v>908899.57</v>
      </c>
      <c r="I73" s="35">
        <f t="shared" si="2"/>
        <v>33.520278153310095</v>
      </c>
      <c r="J73" s="38">
        <v>47845.4</v>
      </c>
    </row>
    <row r="74" spans="1:10" ht="13.8" x14ac:dyDescent="0.2">
      <c r="A74" s="37" t="s">
        <v>68</v>
      </c>
      <c r="B74" s="16" t="s">
        <v>68</v>
      </c>
      <c r="C74" s="104" t="s">
        <v>371</v>
      </c>
      <c r="D74" s="16" t="s">
        <v>372</v>
      </c>
      <c r="E74" s="38">
        <v>7154254.5199999996</v>
      </c>
      <c r="F74" s="38">
        <v>0</v>
      </c>
      <c r="G74" s="38">
        <v>7154254.5199999996</v>
      </c>
      <c r="H74" s="38">
        <v>844490.06</v>
      </c>
      <c r="I74" s="35">
        <f t="shared" si="2"/>
        <v>11.804025949023687</v>
      </c>
      <c r="J74" s="38">
        <v>682725.44</v>
      </c>
    </row>
    <row r="75" spans="1:10" ht="13.8" x14ac:dyDescent="0.2">
      <c r="A75" s="37" t="s">
        <v>68</v>
      </c>
      <c r="B75" s="16" t="s">
        <v>68</v>
      </c>
      <c r="C75" s="104" t="s">
        <v>373</v>
      </c>
      <c r="D75" s="16" t="s">
        <v>374</v>
      </c>
      <c r="E75" s="38">
        <v>0</v>
      </c>
      <c r="F75" s="38">
        <v>0</v>
      </c>
      <c r="G75" s="38">
        <v>0</v>
      </c>
      <c r="H75" s="38">
        <v>1186.1400000000001</v>
      </c>
      <c r="I75" s="35">
        <f t="shared" si="2"/>
        <v>0</v>
      </c>
      <c r="J75" s="38">
        <v>1186.1400000000001</v>
      </c>
    </row>
    <row r="76" spans="1:10" ht="13.8" x14ac:dyDescent="0.2">
      <c r="A76" s="37" t="s">
        <v>68</v>
      </c>
      <c r="B76" s="16" t="s">
        <v>68</v>
      </c>
      <c r="C76" s="104" t="s">
        <v>375</v>
      </c>
      <c r="D76" s="16" t="s">
        <v>376</v>
      </c>
      <c r="E76" s="38">
        <v>80733.88</v>
      </c>
      <c r="F76" s="38">
        <v>0</v>
      </c>
      <c r="G76" s="38">
        <v>80733.88</v>
      </c>
      <c r="H76" s="38">
        <v>0</v>
      </c>
      <c r="I76" s="35">
        <f t="shared" si="2"/>
        <v>0</v>
      </c>
      <c r="J76" s="38">
        <v>0</v>
      </c>
    </row>
    <row r="77" spans="1:10" s="88" customFormat="1" ht="13.8" x14ac:dyDescent="0.2">
      <c r="A77" s="37" t="s">
        <v>68</v>
      </c>
      <c r="B77" s="16" t="s">
        <v>68</v>
      </c>
      <c r="C77" s="105" t="s">
        <v>125</v>
      </c>
      <c r="D77" s="27" t="s">
        <v>68</v>
      </c>
      <c r="E77" s="28">
        <v>19039155.73</v>
      </c>
      <c r="F77" s="28">
        <v>0</v>
      </c>
      <c r="G77" s="28">
        <v>19039155.73</v>
      </c>
      <c r="H77" s="28">
        <v>4252234.92</v>
      </c>
      <c r="I77" s="29">
        <f t="shared" si="2"/>
        <v>22.334156935854843</v>
      </c>
      <c r="J77" s="28">
        <v>3158900.95</v>
      </c>
    </row>
    <row r="78" spans="1:10" ht="13.8" x14ac:dyDescent="0.2">
      <c r="A78" s="37" t="s">
        <v>9</v>
      </c>
      <c r="B78" s="16" t="s">
        <v>29</v>
      </c>
      <c r="C78" s="104" t="s">
        <v>227</v>
      </c>
      <c r="D78" s="16" t="s">
        <v>377</v>
      </c>
      <c r="E78" s="38">
        <v>27000000</v>
      </c>
      <c r="F78" s="38">
        <v>0</v>
      </c>
      <c r="G78" s="38">
        <v>27000000</v>
      </c>
      <c r="H78" s="38">
        <v>0</v>
      </c>
      <c r="I78" s="35">
        <f t="shared" si="2"/>
        <v>0</v>
      </c>
      <c r="J78" s="38">
        <v>0</v>
      </c>
    </row>
    <row r="79" spans="1:10" ht="13.8" x14ac:dyDescent="0.2">
      <c r="A79" s="37" t="s">
        <v>68</v>
      </c>
      <c r="B79" s="16" t="s">
        <v>68</v>
      </c>
      <c r="C79" s="105" t="s">
        <v>125</v>
      </c>
      <c r="D79" s="27" t="s">
        <v>68</v>
      </c>
      <c r="E79" s="28">
        <v>27000000</v>
      </c>
      <c r="F79" s="28">
        <v>0</v>
      </c>
      <c r="G79" s="28">
        <v>27000000</v>
      </c>
      <c r="H79" s="28">
        <v>0</v>
      </c>
      <c r="I79" s="29">
        <f t="shared" si="2"/>
        <v>0</v>
      </c>
      <c r="J79" s="28">
        <v>0</v>
      </c>
    </row>
    <row r="80" spans="1:10" ht="13.8" x14ac:dyDescent="0.2">
      <c r="A80" s="37" t="s">
        <v>11</v>
      </c>
      <c r="B80" s="16" t="s">
        <v>12</v>
      </c>
      <c r="C80" s="104" t="s">
        <v>378</v>
      </c>
      <c r="D80" s="16" t="s">
        <v>379</v>
      </c>
      <c r="E80" s="38">
        <v>895043.59</v>
      </c>
      <c r="F80" s="38">
        <v>0</v>
      </c>
      <c r="G80" s="38">
        <v>895043.59</v>
      </c>
      <c r="H80" s="38">
        <v>0</v>
      </c>
      <c r="I80" s="35">
        <f t="shared" si="2"/>
        <v>0</v>
      </c>
      <c r="J80" s="38">
        <v>0</v>
      </c>
    </row>
    <row r="81" spans="1:10" s="88" customFormat="1" ht="13.8" x14ac:dyDescent="0.2">
      <c r="A81" s="37" t="s">
        <v>68</v>
      </c>
      <c r="B81" s="16" t="s">
        <v>68</v>
      </c>
      <c r="C81" s="104" t="s">
        <v>380</v>
      </c>
      <c r="D81" s="16" t="s">
        <v>381</v>
      </c>
      <c r="E81" s="38">
        <v>13984000</v>
      </c>
      <c r="F81" s="38">
        <v>0</v>
      </c>
      <c r="G81" s="38">
        <v>13984000</v>
      </c>
      <c r="H81" s="38">
        <v>0</v>
      </c>
      <c r="I81" s="35">
        <f t="shared" ref="I81:I99" si="3">IF(G81=0,0,H81*100/G81)</f>
        <v>0</v>
      </c>
      <c r="J81" s="38">
        <v>0</v>
      </c>
    </row>
    <row r="82" spans="1:10" s="88" customFormat="1" ht="13.8" x14ac:dyDescent="0.2">
      <c r="A82" s="37" t="s">
        <v>68</v>
      </c>
      <c r="B82" s="16" t="s">
        <v>68</v>
      </c>
      <c r="C82" s="104" t="s">
        <v>382</v>
      </c>
      <c r="D82" s="16" t="s">
        <v>383</v>
      </c>
      <c r="E82" s="38">
        <v>25883826.449999999</v>
      </c>
      <c r="F82" s="38">
        <v>0</v>
      </c>
      <c r="G82" s="38">
        <v>25883826.449999999</v>
      </c>
      <c r="H82" s="38">
        <v>0</v>
      </c>
      <c r="I82" s="35">
        <f t="shared" si="3"/>
        <v>0</v>
      </c>
      <c r="J82" s="38">
        <v>0</v>
      </c>
    </row>
    <row r="83" spans="1:10" s="88" customFormat="1" ht="13.8" x14ac:dyDescent="0.2">
      <c r="A83" s="37" t="s">
        <v>68</v>
      </c>
      <c r="B83" s="16" t="s">
        <v>68</v>
      </c>
      <c r="C83" s="104" t="s">
        <v>384</v>
      </c>
      <c r="D83" s="16" t="s">
        <v>385</v>
      </c>
      <c r="E83" s="38">
        <v>200000</v>
      </c>
      <c r="F83" s="38">
        <v>0</v>
      </c>
      <c r="G83" s="38">
        <v>200000</v>
      </c>
      <c r="H83" s="38">
        <v>0</v>
      </c>
      <c r="I83" s="35">
        <f t="shared" si="3"/>
        <v>0</v>
      </c>
      <c r="J83" s="38">
        <v>0</v>
      </c>
    </row>
    <row r="84" spans="1:10" s="88" customFormat="1" ht="13.8" x14ac:dyDescent="0.2">
      <c r="A84" s="37" t="s">
        <v>68</v>
      </c>
      <c r="B84" s="16" t="s">
        <v>68</v>
      </c>
      <c r="C84" s="104" t="s">
        <v>386</v>
      </c>
      <c r="D84" s="16" t="s">
        <v>387</v>
      </c>
      <c r="E84" s="38">
        <v>2200000</v>
      </c>
      <c r="F84" s="38">
        <v>0</v>
      </c>
      <c r="G84" s="38">
        <v>2200000</v>
      </c>
      <c r="H84" s="38">
        <v>922852.04</v>
      </c>
      <c r="I84" s="35">
        <f t="shared" si="3"/>
        <v>41.94782</v>
      </c>
      <c r="J84" s="38">
        <v>922852.04</v>
      </c>
    </row>
    <row r="85" spans="1:10" s="88" customFormat="1" ht="13.8" x14ac:dyDescent="0.2">
      <c r="A85" s="37" t="s">
        <v>68</v>
      </c>
      <c r="B85" s="16" t="s">
        <v>68</v>
      </c>
      <c r="C85" s="104" t="s">
        <v>388</v>
      </c>
      <c r="D85" s="16" t="s">
        <v>389</v>
      </c>
      <c r="E85" s="38">
        <v>100000</v>
      </c>
      <c r="F85" s="38">
        <v>0</v>
      </c>
      <c r="G85" s="38">
        <v>100000</v>
      </c>
      <c r="H85" s="38">
        <v>0</v>
      </c>
      <c r="I85" s="35">
        <f t="shared" si="3"/>
        <v>0</v>
      </c>
      <c r="J85" s="38">
        <v>0</v>
      </c>
    </row>
    <row r="86" spans="1:10" s="88" customFormat="1" ht="13.8" x14ac:dyDescent="0.2">
      <c r="A86" s="37" t="s">
        <v>68</v>
      </c>
      <c r="B86" s="16" t="s">
        <v>68</v>
      </c>
      <c r="C86" s="104" t="s">
        <v>390</v>
      </c>
      <c r="D86" s="16" t="s">
        <v>391</v>
      </c>
      <c r="E86" s="38">
        <v>362886930.29000002</v>
      </c>
      <c r="F86" s="38">
        <v>0</v>
      </c>
      <c r="G86" s="38">
        <v>362886930.29000002</v>
      </c>
      <c r="H86" s="38">
        <v>0</v>
      </c>
      <c r="I86" s="35">
        <f t="shared" si="3"/>
        <v>0</v>
      </c>
      <c r="J86" s="38">
        <v>0</v>
      </c>
    </row>
    <row r="87" spans="1:10" s="88" customFormat="1" ht="13.8" x14ac:dyDescent="0.2">
      <c r="A87" s="37" t="s">
        <v>68</v>
      </c>
      <c r="B87" s="16" t="s">
        <v>68</v>
      </c>
      <c r="C87" s="104" t="s">
        <v>392</v>
      </c>
      <c r="D87" s="16" t="s">
        <v>335</v>
      </c>
      <c r="E87" s="38">
        <v>1140540</v>
      </c>
      <c r="F87" s="38">
        <v>0</v>
      </c>
      <c r="G87" s="38">
        <v>1140540</v>
      </c>
      <c r="H87" s="38">
        <v>0</v>
      </c>
      <c r="I87" s="35">
        <f t="shared" si="3"/>
        <v>0</v>
      </c>
      <c r="J87" s="38">
        <v>0</v>
      </c>
    </row>
    <row r="88" spans="1:10" s="88" customFormat="1" ht="13.8" x14ac:dyDescent="0.2">
      <c r="A88" s="37" t="s">
        <v>68</v>
      </c>
      <c r="B88" s="16" t="s">
        <v>68</v>
      </c>
      <c r="C88" s="104" t="s">
        <v>393</v>
      </c>
      <c r="D88" s="16" t="s">
        <v>394</v>
      </c>
      <c r="E88" s="38">
        <v>8745029.9199999999</v>
      </c>
      <c r="F88" s="38">
        <v>0</v>
      </c>
      <c r="G88" s="38">
        <v>8745029.9199999999</v>
      </c>
      <c r="H88" s="38">
        <v>0</v>
      </c>
      <c r="I88" s="35">
        <f t="shared" si="3"/>
        <v>0</v>
      </c>
      <c r="J88" s="38">
        <v>0</v>
      </c>
    </row>
    <row r="89" spans="1:10" s="88" customFormat="1" ht="13.8" x14ac:dyDescent="0.2">
      <c r="A89" s="37" t="s">
        <v>68</v>
      </c>
      <c r="B89" s="16" t="s">
        <v>68</v>
      </c>
      <c r="C89" s="104" t="s">
        <v>248</v>
      </c>
      <c r="D89" s="16" t="s">
        <v>395</v>
      </c>
      <c r="E89" s="38">
        <v>4600000</v>
      </c>
      <c r="F89" s="38">
        <v>0</v>
      </c>
      <c r="G89" s="38">
        <v>4600000</v>
      </c>
      <c r="H89" s="38">
        <v>0</v>
      </c>
      <c r="I89" s="35">
        <f t="shared" si="3"/>
        <v>0</v>
      </c>
      <c r="J89" s="38">
        <v>0</v>
      </c>
    </row>
    <row r="90" spans="1:10" s="88" customFormat="1" ht="13.8" x14ac:dyDescent="0.2">
      <c r="A90" s="37" t="s">
        <v>68</v>
      </c>
      <c r="B90" s="16" t="s">
        <v>68</v>
      </c>
      <c r="C90" s="104" t="s">
        <v>396</v>
      </c>
      <c r="D90" s="16" t="s">
        <v>344</v>
      </c>
      <c r="E90" s="38">
        <v>496904.3</v>
      </c>
      <c r="F90" s="38">
        <v>0</v>
      </c>
      <c r="G90" s="38">
        <v>496904.3</v>
      </c>
      <c r="H90" s="38">
        <v>2017.05</v>
      </c>
      <c r="I90" s="35">
        <f t="shared" si="3"/>
        <v>0.40592323310544909</v>
      </c>
      <c r="J90" s="38">
        <v>2017.05</v>
      </c>
    </row>
    <row r="91" spans="1:10" s="88" customFormat="1" ht="13.8" x14ac:dyDescent="0.2">
      <c r="A91" s="37" t="s">
        <v>68</v>
      </c>
      <c r="B91" s="16" t="s">
        <v>68</v>
      </c>
      <c r="C91" s="104" t="s">
        <v>249</v>
      </c>
      <c r="D91" s="16" t="s">
        <v>397</v>
      </c>
      <c r="E91" s="38">
        <v>55000</v>
      </c>
      <c r="F91" s="38">
        <v>0</v>
      </c>
      <c r="G91" s="38">
        <v>55000</v>
      </c>
      <c r="H91" s="38">
        <v>0</v>
      </c>
      <c r="I91" s="35">
        <f t="shared" si="3"/>
        <v>0</v>
      </c>
      <c r="J91" s="38">
        <v>0</v>
      </c>
    </row>
    <row r="92" spans="1:10" s="88" customFormat="1" ht="13.8" x14ac:dyDescent="0.2">
      <c r="A92" s="37" t="s">
        <v>68</v>
      </c>
      <c r="B92" s="16" t="s">
        <v>68</v>
      </c>
      <c r="C92" s="104" t="s">
        <v>250</v>
      </c>
      <c r="D92" s="16" t="s">
        <v>398</v>
      </c>
      <c r="E92" s="38">
        <v>50000</v>
      </c>
      <c r="F92" s="38">
        <v>0</v>
      </c>
      <c r="G92" s="38">
        <v>50000</v>
      </c>
      <c r="H92" s="38">
        <v>0</v>
      </c>
      <c r="I92" s="35">
        <f t="shared" si="3"/>
        <v>0</v>
      </c>
      <c r="J92" s="38">
        <v>0</v>
      </c>
    </row>
    <row r="93" spans="1:10" s="88" customFormat="1" ht="13.8" x14ac:dyDescent="0.2">
      <c r="A93" s="37" t="s">
        <v>68</v>
      </c>
      <c r="B93" s="16" t="s">
        <v>68</v>
      </c>
      <c r="C93" s="104" t="s">
        <v>399</v>
      </c>
      <c r="D93" s="16" t="s">
        <v>348</v>
      </c>
      <c r="E93" s="38">
        <v>21671766.09</v>
      </c>
      <c r="F93" s="38">
        <v>0</v>
      </c>
      <c r="G93" s="38">
        <v>21671766.09</v>
      </c>
      <c r="H93" s="38">
        <v>25588.89</v>
      </c>
      <c r="I93" s="35">
        <f t="shared" si="3"/>
        <v>0.1180747793868423</v>
      </c>
      <c r="J93" s="38">
        <v>25588.89</v>
      </c>
    </row>
    <row r="94" spans="1:10" s="88" customFormat="1" ht="13.8" x14ac:dyDescent="0.2">
      <c r="A94" s="37" t="s">
        <v>68</v>
      </c>
      <c r="B94" s="16" t="s">
        <v>68</v>
      </c>
      <c r="C94" s="104" t="s">
        <v>400</v>
      </c>
      <c r="D94" s="16" t="s">
        <v>350</v>
      </c>
      <c r="E94" s="38">
        <v>7157.67</v>
      </c>
      <c r="F94" s="38">
        <v>0</v>
      </c>
      <c r="G94" s="38">
        <v>7157.67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68</v>
      </c>
      <c r="B95" s="16" t="s">
        <v>68</v>
      </c>
      <c r="C95" s="104" t="s">
        <v>401</v>
      </c>
      <c r="D95" s="16" t="s">
        <v>352</v>
      </c>
      <c r="E95" s="38">
        <v>25096795.640000001</v>
      </c>
      <c r="F95" s="38">
        <v>0</v>
      </c>
      <c r="G95" s="38">
        <v>25096795.640000001</v>
      </c>
      <c r="H95" s="38">
        <v>2322548.83</v>
      </c>
      <c r="I95" s="35">
        <f t="shared" si="3"/>
        <v>9.2543640364121007</v>
      </c>
      <c r="J95" s="38">
        <v>2322548.83</v>
      </c>
    </row>
    <row r="96" spans="1:10" s="88" customFormat="1" ht="13.8" x14ac:dyDescent="0.2">
      <c r="A96" s="37" t="s">
        <v>68</v>
      </c>
      <c r="B96" s="16" t="s">
        <v>68</v>
      </c>
      <c r="C96" s="104" t="s">
        <v>402</v>
      </c>
      <c r="D96" s="16" t="s">
        <v>354</v>
      </c>
      <c r="E96" s="38">
        <v>87022935.420000002</v>
      </c>
      <c r="F96" s="38">
        <v>0</v>
      </c>
      <c r="G96" s="38">
        <v>87022935.420000002</v>
      </c>
      <c r="H96" s="38">
        <v>21526027.34</v>
      </c>
      <c r="I96" s="35">
        <f t="shared" si="3"/>
        <v>24.736039109814712</v>
      </c>
      <c r="J96" s="38">
        <v>21526027.34</v>
      </c>
    </row>
    <row r="97" spans="1:10" s="88" customFormat="1" ht="13.8" x14ac:dyDescent="0.2">
      <c r="A97" s="37" t="s">
        <v>68</v>
      </c>
      <c r="B97" s="16" t="s">
        <v>68</v>
      </c>
      <c r="C97" s="104" t="s">
        <v>403</v>
      </c>
      <c r="D97" s="16" t="s">
        <v>356</v>
      </c>
      <c r="E97" s="38">
        <v>2657655.11</v>
      </c>
      <c r="F97" s="38">
        <v>0</v>
      </c>
      <c r="G97" s="38">
        <v>2657655.11</v>
      </c>
      <c r="H97" s="38">
        <v>545469.63</v>
      </c>
      <c r="I97" s="35">
        <f t="shared" si="3"/>
        <v>20.524470159711584</v>
      </c>
      <c r="J97" s="38">
        <v>545469.63</v>
      </c>
    </row>
    <row r="98" spans="1:10" s="88" customFormat="1" ht="13.8" x14ac:dyDescent="0.2">
      <c r="A98" s="37" t="s">
        <v>68</v>
      </c>
      <c r="B98" s="16" t="s">
        <v>68</v>
      </c>
      <c r="C98" s="105" t="s">
        <v>125</v>
      </c>
      <c r="D98" s="27" t="s">
        <v>68</v>
      </c>
      <c r="E98" s="28">
        <v>557693584.48000002</v>
      </c>
      <c r="F98" s="28">
        <v>0</v>
      </c>
      <c r="G98" s="28">
        <v>557693584.48000002</v>
      </c>
      <c r="H98" s="28">
        <v>25344503.780000001</v>
      </c>
      <c r="I98" s="29">
        <f t="shared" si="3"/>
        <v>4.5445213079923645</v>
      </c>
      <c r="J98" s="28">
        <v>25344503.780000001</v>
      </c>
    </row>
    <row r="99" spans="1:10" s="88" customFormat="1" ht="13.8" x14ac:dyDescent="0.2">
      <c r="A99" s="37" t="s">
        <v>19</v>
      </c>
      <c r="B99" s="16" t="s">
        <v>20</v>
      </c>
      <c r="C99" s="104" t="s">
        <v>404</v>
      </c>
      <c r="D99" s="16" t="s">
        <v>405</v>
      </c>
      <c r="E99" s="38">
        <v>494818.69</v>
      </c>
      <c r="F99" s="38">
        <v>0</v>
      </c>
      <c r="G99" s="38">
        <v>494818.69</v>
      </c>
      <c r="H99" s="38">
        <v>0</v>
      </c>
      <c r="I99" s="35">
        <f t="shared" si="3"/>
        <v>0</v>
      </c>
      <c r="J99" s="38">
        <v>0</v>
      </c>
    </row>
    <row r="100" spans="1:10" s="88" customFormat="1" ht="13.8" x14ac:dyDescent="0.2">
      <c r="A100" s="37" t="s">
        <v>68</v>
      </c>
      <c r="B100" s="16" t="s">
        <v>68</v>
      </c>
      <c r="C100" s="104" t="s">
        <v>406</v>
      </c>
      <c r="D100" s="16" t="s">
        <v>407</v>
      </c>
      <c r="E100" s="38">
        <v>13306157.449999999</v>
      </c>
      <c r="F100" s="38">
        <v>0</v>
      </c>
      <c r="G100" s="38">
        <v>13306157.449999999</v>
      </c>
      <c r="H100" s="38">
        <v>0</v>
      </c>
      <c r="I100" s="35">
        <f t="shared" ref="I100:I105" si="4">IF(G100=0,0,H100*100/G100)</f>
        <v>0</v>
      </c>
      <c r="J100" s="38">
        <v>0</v>
      </c>
    </row>
    <row r="101" spans="1:10" s="88" customFormat="1" ht="13.8" x14ac:dyDescent="0.2">
      <c r="A101" s="37" t="s">
        <v>68</v>
      </c>
      <c r="B101" s="16" t="s">
        <v>68</v>
      </c>
      <c r="C101" s="104" t="s">
        <v>408</v>
      </c>
      <c r="D101" s="16" t="s">
        <v>409</v>
      </c>
      <c r="E101" s="38">
        <v>0</v>
      </c>
      <c r="F101" s="38">
        <v>46133198.039999999</v>
      </c>
      <c r="G101" s="38">
        <v>46133198.039999999</v>
      </c>
      <c r="H101" s="38">
        <v>0</v>
      </c>
      <c r="I101" s="35">
        <f t="shared" si="4"/>
        <v>0</v>
      </c>
      <c r="J101" s="38">
        <v>0</v>
      </c>
    </row>
    <row r="102" spans="1:10" s="88" customFormat="1" ht="13.8" x14ac:dyDescent="0.2">
      <c r="A102" s="37" t="s">
        <v>68</v>
      </c>
      <c r="B102" s="16" t="s">
        <v>68</v>
      </c>
      <c r="C102" s="105" t="s">
        <v>125</v>
      </c>
      <c r="D102" s="27" t="s">
        <v>68</v>
      </c>
      <c r="E102" s="28">
        <v>13800976.140000001</v>
      </c>
      <c r="F102" s="28">
        <v>46133198.039999999</v>
      </c>
      <c r="G102" s="28">
        <v>59934174.18</v>
      </c>
      <c r="H102" s="28">
        <v>0</v>
      </c>
      <c r="I102" s="29">
        <f t="shared" si="4"/>
        <v>0</v>
      </c>
      <c r="J102" s="28">
        <v>0</v>
      </c>
    </row>
    <row r="103" spans="1:10" s="88" customFormat="1" ht="13.8" x14ac:dyDescent="0.2">
      <c r="A103" s="37" t="s">
        <v>21</v>
      </c>
      <c r="B103" s="16" t="s">
        <v>22</v>
      </c>
      <c r="C103" s="104" t="s">
        <v>256</v>
      </c>
      <c r="D103" s="16" t="s">
        <v>410</v>
      </c>
      <c r="E103" s="38">
        <v>1359120448.8699999</v>
      </c>
      <c r="F103" s="38">
        <v>0</v>
      </c>
      <c r="G103" s="38">
        <v>1359120448.8699999</v>
      </c>
      <c r="H103" s="38">
        <v>0</v>
      </c>
      <c r="I103" s="35">
        <f t="shared" si="4"/>
        <v>0</v>
      </c>
      <c r="J103" s="38">
        <v>0</v>
      </c>
    </row>
    <row r="104" spans="1:10" ht="13.8" x14ac:dyDescent="0.2">
      <c r="A104" s="37" t="s">
        <v>68</v>
      </c>
      <c r="B104" s="16" t="s">
        <v>68</v>
      </c>
      <c r="C104" s="105" t="s">
        <v>125</v>
      </c>
      <c r="D104" s="27" t="s">
        <v>68</v>
      </c>
      <c r="E104" s="28">
        <v>1359120448.8699999</v>
      </c>
      <c r="F104" s="28">
        <v>0</v>
      </c>
      <c r="G104" s="28">
        <v>1359120448.8699999</v>
      </c>
      <c r="H104" s="28">
        <v>0</v>
      </c>
      <c r="I104" s="29">
        <f t="shared" si="4"/>
        <v>0</v>
      </c>
      <c r="J104" s="28">
        <v>0</v>
      </c>
    </row>
    <row r="105" spans="1:10" ht="13.8" x14ac:dyDescent="0.2">
      <c r="A105" s="132" t="s">
        <v>260</v>
      </c>
      <c r="B105" s="133" t="s">
        <v>68</v>
      </c>
      <c r="C105" s="109" t="s">
        <v>68</v>
      </c>
      <c r="D105" s="70" t="s">
        <v>68</v>
      </c>
      <c r="E105" s="66">
        <v>8546300921.4300003</v>
      </c>
      <c r="F105" s="66">
        <v>56375784.890000001</v>
      </c>
      <c r="G105" s="66">
        <v>8602676706.3199997</v>
      </c>
      <c r="H105" s="66">
        <v>843265845.25</v>
      </c>
      <c r="I105" s="71">
        <f t="shared" si="4"/>
        <v>9.802365868642843</v>
      </c>
      <c r="J105" s="66">
        <v>804095272.96000004</v>
      </c>
    </row>
    <row r="106" spans="1:10" ht="13.8" x14ac:dyDescent="0.3">
      <c r="A106" s="131" t="s">
        <v>62</v>
      </c>
      <c r="B106" s="131"/>
      <c r="C106" s="131"/>
      <c r="D106" s="131"/>
      <c r="E106" s="131"/>
      <c r="F106" s="131"/>
      <c r="G106" s="131"/>
      <c r="H106" s="131"/>
      <c r="I106" s="131"/>
      <c r="J106" s="131"/>
    </row>
  </sheetData>
  <mergeCells count="6">
    <mergeCell ref="A106:J106"/>
    <mergeCell ref="A5:B6"/>
    <mergeCell ref="C5:D6"/>
    <mergeCell ref="A1:J1"/>
    <mergeCell ref="A2:J2"/>
    <mergeCell ref="A105:B10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411</v>
      </c>
      <c r="B7" s="16" t="s">
        <v>412</v>
      </c>
      <c r="C7" s="79" t="s">
        <v>5</v>
      </c>
      <c r="D7" s="80" t="s">
        <v>6</v>
      </c>
      <c r="E7" s="38">
        <v>0</v>
      </c>
      <c r="F7" s="38">
        <v>410240</v>
      </c>
      <c r="G7" s="38">
        <v>410240</v>
      </c>
      <c r="H7" s="38">
        <v>134298.79</v>
      </c>
      <c r="I7" s="38">
        <v>134298.79</v>
      </c>
      <c r="J7" s="38">
        <v>24058.79</v>
      </c>
      <c r="K7" s="35">
        <v>5.8645646450858004</v>
      </c>
      <c r="L7" s="38">
        <v>0</v>
      </c>
    </row>
    <row r="8" spans="1:12" ht="13.8" x14ac:dyDescent="0.2">
      <c r="A8" s="37" t="s">
        <v>68</v>
      </c>
      <c r="B8" s="16" t="s">
        <v>68</v>
      </c>
      <c r="C8" s="81" t="s">
        <v>125</v>
      </c>
      <c r="D8" s="82" t="s">
        <v>68</v>
      </c>
      <c r="E8" s="28">
        <v>0</v>
      </c>
      <c r="F8" s="28">
        <v>410240</v>
      </c>
      <c r="G8" s="28">
        <v>410240</v>
      </c>
      <c r="H8" s="28">
        <v>134298.79</v>
      </c>
      <c r="I8" s="28">
        <v>134298.79</v>
      </c>
      <c r="J8" s="28">
        <v>24058.79</v>
      </c>
      <c r="K8" s="29">
        <v>5.8645646450858004</v>
      </c>
      <c r="L8" s="28">
        <v>0</v>
      </c>
    </row>
    <row r="9" spans="1:12" ht="13.8" x14ac:dyDescent="0.2">
      <c r="A9" s="37" t="s">
        <v>413</v>
      </c>
      <c r="B9" s="16" t="s">
        <v>414</v>
      </c>
      <c r="C9" s="79" t="s">
        <v>3</v>
      </c>
      <c r="D9" s="80" t="s">
        <v>4</v>
      </c>
      <c r="E9" s="38">
        <v>16625045.16</v>
      </c>
      <c r="F9" s="38">
        <v>0</v>
      </c>
      <c r="G9" s="38">
        <v>16625045.16</v>
      </c>
      <c r="H9" s="38">
        <v>16625045.16</v>
      </c>
      <c r="I9" s="38">
        <v>16625045.16</v>
      </c>
      <c r="J9" s="38">
        <v>4156261.38</v>
      </c>
      <c r="K9" s="35">
        <v>25.000000541351898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79" t="s">
        <v>5</v>
      </c>
      <c r="D10" s="80" t="s">
        <v>6</v>
      </c>
      <c r="E10" s="38">
        <v>7503459.5199999996</v>
      </c>
      <c r="F10" s="38">
        <v>0</v>
      </c>
      <c r="G10" s="38">
        <v>7503459.5199999996</v>
      </c>
      <c r="H10" s="38">
        <v>7503459.5199999996</v>
      </c>
      <c r="I10" s="38">
        <v>7503459.5199999996</v>
      </c>
      <c r="J10" s="38">
        <v>1875864.92</v>
      </c>
      <c r="K10" s="35">
        <v>25.000000533087398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79" t="s">
        <v>15</v>
      </c>
      <c r="D11" s="80" t="s">
        <v>16</v>
      </c>
      <c r="E11" s="38">
        <v>1200</v>
      </c>
      <c r="F11" s="38">
        <v>0</v>
      </c>
      <c r="G11" s="38">
        <v>1200</v>
      </c>
      <c r="H11" s="38">
        <v>1200</v>
      </c>
      <c r="I11" s="38">
        <v>1200</v>
      </c>
      <c r="J11" s="38">
        <v>300</v>
      </c>
      <c r="K11" s="35">
        <v>25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79" t="s">
        <v>7</v>
      </c>
      <c r="D12" s="80" t="s">
        <v>8</v>
      </c>
      <c r="E12" s="38">
        <v>4366731.4400000004</v>
      </c>
      <c r="F12" s="38">
        <v>0</v>
      </c>
      <c r="G12" s="38">
        <v>4366731.4400000004</v>
      </c>
      <c r="H12" s="38">
        <v>4366731.4400000004</v>
      </c>
      <c r="I12" s="38">
        <v>4366731.4400000004</v>
      </c>
      <c r="J12" s="38">
        <v>1091682.8600000001</v>
      </c>
      <c r="K12" s="35">
        <v>25</v>
      </c>
      <c r="L12" s="38">
        <v>0</v>
      </c>
    </row>
    <row r="13" spans="1:12" ht="13.8" x14ac:dyDescent="0.2">
      <c r="A13" s="37" t="s">
        <v>68</v>
      </c>
      <c r="B13" s="16" t="s">
        <v>68</v>
      </c>
      <c r="C13" s="79" t="s">
        <v>9</v>
      </c>
      <c r="D13" s="80" t="s">
        <v>10</v>
      </c>
      <c r="E13" s="38">
        <v>655395.36</v>
      </c>
      <c r="F13" s="38">
        <v>0</v>
      </c>
      <c r="G13" s="38">
        <v>655395.36</v>
      </c>
      <c r="H13" s="38">
        <v>655395.36</v>
      </c>
      <c r="I13" s="38">
        <v>655395.36</v>
      </c>
      <c r="J13" s="38">
        <v>163848.85</v>
      </c>
      <c r="K13" s="35">
        <v>25.000001525796598</v>
      </c>
      <c r="L13" s="38">
        <v>0</v>
      </c>
    </row>
    <row r="14" spans="1:12" ht="13.8" x14ac:dyDescent="0.2">
      <c r="A14" s="37" t="s">
        <v>68</v>
      </c>
      <c r="B14" s="16" t="s">
        <v>68</v>
      </c>
      <c r="C14" s="81" t="s">
        <v>125</v>
      </c>
      <c r="D14" s="82" t="s">
        <v>68</v>
      </c>
      <c r="E14" s="28">
        <v>29151831.48</v>
      </c>
      <c r="F14" s="28">
        <v>0</v>
      </c>
      <c r="G14" s="28">
        <v>29151831.48</v>
      </c>
      <c r="H14" s="28">
        <v>29151831.48</v>
      </c>
      <c r="I14" s="28">
        <v>29151831.48</v>
      </c>
      <c r="J14" s="28">
        <v>7287958.0099999998</v>
      </c>
      <c r="K14" s="29">
        <v>25.000000480244299</v>
      </c>
      <c r="L14" s="28">
        <v>0</v>
      </c>
    </row>
    <row r="15" spans="1:12" ht="13.8" x14ac:dyDescent="0.2">
      <c r="A15" s="37" t="s">
        <v>415</v>
      </c>
      <c r="B15" s="16" t="s">
        <v>416</v>
      </c>
      <c r="C15" s="79" t="s">
        <v>3</v>
      </c>
      <c r="D15" s="80" t="s">
        <v>4</v>
      </c>
      <c r="E15" s="38">
        <v>1786070.74</v>
      </c>
      <c r="F15" s="38">
        <v>0</v>
      </c>
      <c r="G15" s="38">
        <v>1786070.74</v>
      </c>
      <c r="H15" s="38">
        <v>193262.74</v>
      </c>
      <c r="I15" s="38">
        <v>193262.74</v>
      </c>
      <c r="J15" s="38">
        <v>193262.74</v>
      </c>
      <c r="K15" s="35">
        <v>10.820553501705101</v>
      </c>
      <c r="L15" s="38">
        <v>193262.74</v>
      </c>
    </row>
    <row r="16" spans="1:12" ht="13.8" x14ac:dyDescent="0.2">
      <c r="A16" s="37" t="s">
        <v>68</v>
      </c>
      <c r="B16" s="16" t="s">
        <v>68</v>
      </c>
      <c r="C16" s="79" t="s">
        <v>5</v>
      </c>
      <c r="D16" s="80" t="s">
        <v>6</v>
      </c>
      <c r="E16" s="38">
        <v>806995.88</v>
      </c>
      <c r="F16" s="38">
        <v>-304995.88</v>
      </c>
      <c r="G16" s="38">
        <v>502000</v>
      </c>
      <c r="H16" s="38">
        <v>58777.85</v>
      </c>
      <c r="I16" s="38">
        <v>58777.85</v>
      </c>
      <c r="J16" s="38">
        <v>10868.87</v>
      </c>
      <c r="K16" s="35">
        <v>2.1651135458167299</v>
      </c>
      <c r="L16" s="38">
        <v>10868.87</v>
      </c>
    </row>
    <row r="17" spans="1:12" ht="13.8" x14ac:dyDescent="0.2">
      <c r="A17" s="37" t="s">
        <v>68</v>
      </c>
      <c r="B17" s="16" t="s">
        <v>68</v>
      </c>
      <c r="C17" s="79" t="s">
        <v>7</v>
      </c>
      <c r="D17" s="80" t="s">
        <v>8</v>
      </c>
      <c r="E17" s="38">
        <v>106270</v>
      </c>
      <c r="F17" s="38">
        <v>0</v>
      </c>
      <c r="G17" s="38">
        <v>106270</v>
      </c>
      <c r="H17" s="38">
        <v>106270</v>
      </c>
      <c r="I17" s="38">
        <v>106270</v>
      </c>
      <c r="J17" s="38">
        <v>0</v>
      </c>
      <c r="K17" s="35">
        <v>0</v>
      </c>
      <c r="L17" s="38">
        <v>0</v>
      </c>
    </row>
    <row r="18" spans="1:12" ht="13.8" x14ac:dyDescent="0.2">
      <c r="A18" s="37" t="s">
        <v>68</v>
      </c>
      <c r="B18" s="16" t="s">
        <v>68</v>
      </c>
      <c r="C18" s="79" t="s">
        <v>9</v>
      </c>
      <c r="D18" s="80" t="s">
        <v>10</v>
      </c>
      <c r="E18" s="38">
        <v>161781.26999999999</v>
      </c>
      <c r="F18" s="38">
        <v>-45081.27</v>
      </c>
      <c r="G18" s="38">
        <v>116700</v>
      </c>
      <c r="H18" s="38">
        <v>0</v>
      </c>
      <c r="I18" s="38">
        <v>0</v>
      </c>
      <c r="J18" s="38">
        <v>0</v>
      </c>
      <c r="K18" s="35">
        <v>0</v>
      </c>
      <c r="L18" s="38">
        <v>0</v>
      </c>
    </row>
    <row r="19" spans="1:12" ht="13.8" x14ac:dyDescent="0.2">
      <c r="A19" s="37" t="s">
        <v>68</v>
      </c>
      <c r="B19" s="16" t="s">
        <v>68</v>
      </c>
      <c r="C19" s="81" t="s">
        <v>125</v>
      </c>
      <c r="D19" s="82" t="s">
        <v>68</v>
      </c>
      <c r="E19" s="28">
        <v>2861117.89</v>
      </c>
      <c r="F19" s="28">
        <v>-350077.15</v>
      </c>
      <c r="G19" s="28">
        <v>2511040.7400000002</v>
      </c>
      <c r="H19" s="28">
        <v>358310.59</v>
      </c>
      <c r="I19" s="28">
        <v>358310.59</v>
      </c>
      <c r="J19" s="28">
        <v>204131.61</v>
      </c>
      <c r="K19" s="29">
        <v>8.1293627279022207</v>
      </c>
      <c r="L19" s="28">
        <v>204131.61</v>
      </c>
    </row>
    <row r="20" spans="1:12" ht="13.8" x14ac:dyDescent="0.2">
      <c r="A20" s="37" t="s">
        <v>417</v>
      </c>
      <c r="B20" s="16" t="s">
        <v>418</v>
      </c>
      <c r="C20" s="79" t="s">
        <v>3</v>
      </c>
      <c r="D20" s="80" t="s">
        <v>4</v>
      </c>
      <c r="E20" s="38">
        <v>148636.95000000001</v>
      </c>
      <c r="F20" s="38">
        <v>0</v>
      </c>
      <c r="G20" s="38">
        <v>148636.95000000001</v>
      </c>
      <c r="H20" s="38">
        <v>14121.77</v>
      </c>
      <c r="I20" s="38">
        <v>14121.77</v>
      </c>
      <c r="J20" s="38">
        <v>14121.77</v>
      </c>
      <c r="K20" s="35">
        <v>9.5008475348828103</v>
      </c>
      <c r="L20" s="38">
        <v>14121.77</v>
      </c>
    </row>
    <row r="21" spans="1:12" ht="13.8" x14ac:dyDescent="0.2">
      <c r="A21" s="37" t="s">
        <v>68</v>
      </c>
      <c r="B21" s="16" t="s">
        <v>68</v>
      </c>
      <c r="C21" s="79" t="s">
        <v>5</v>
      </c>
      <c r="D21" s="80" t="s">
        <v>6</v>
      </c>
      <c r="E21" s="38">
        <v>254074</v>
      </c>
      <c r="F21" s="38">
        <v>-2535.83</v>
      </c>
      <c r="G21" s="38">
        <v>251538.17</v>
      </c>
      <c r="H21" s="38">
        <v>6028.78</v>
      </c>
      <c r="I21" s="38">
        <v>6028.78</v>
      </c>
      <c r="J21" s="38">
        <v>6028.78</v>
      </c>
      <c r="K21" s="35">
        <v>2.3967654690339799</v>
      </c>
      <c r="L21" s="38">
        <v>6028.78</v>
      </c>
    </row>
    <row r="22" spans="1:12" ht="13.8" x14ac:dyDescent="0.2">
      <c r="A22" s="37" t="s">
        <v>68</v>
      </c>
      <c r="B22" s="16" t="s">
        <v>68</v>
      </c>
      <c r="C22" s="81" t="s">
        <v>125</v>
      </c>
      <c r="D22" s="82" t="s">
        <v>68</v>
      </c>
      <c r="E22" s="28">
        <v>402710.95</v>
      </c>
      <c r="F22" s="28">
        <v>-2535.83</v>
      </c>
      <c r="G22" s="28">
        <v>400175.12</v>
      </c>
      <c r="H22" s="28">
        <v>20150.55</v>
      </c>
      <c r="I22" s="28">
        <v>20150.55</v>
      </c>
      <c r="J22" s="28">
        <v>20150.55</v>
      </c>
      <c r="K22" s="29">
        <v>5.0354329874381003</v>
      </c>
      <c r="L22" s="28">
        <v>20150.55</v>
      </c>
    </row>
    <row r="23" spans="1:12" ht="13.8" x14ac:dyDescent="0.2">
      <c r="A23" s="37" t="s">
        <v>419</v>
      </c>
      <c r="B23" s="16" t="s">
        <v>420</v>
      </c>
      <c r="C23" s="79" t="s">
        <v>3</v>
      </c>
      <c r="D23" s="80" t="s">
        <v>4</v>
      </c>
      <c r="E23" s="38">
        <v>275783.82</v>
      </c>
      <c r="F23" s="38">
        <v>0</v>
      </c>
      <c r="G23" s="38">
        <v>275783.82</v>
      </c>
      <c r="H23" s="38">
        <v>30828.6</v>
      </c>
      <c r="I23" s="38">
        <v>30828.6</v>
      </c>
      <c r="J23" s="38">
        <v>30828.6</v>
      </c>
      <c r="K23" s="35">
        <v>11.1785383203409</v>
      </c>
      <c r="L23" s="38">
        <v>30828.6</v>
      </c>
    </row>
    <row r="24" spans="1:12" ht="13.8" x14ac:dyDescent="0.2">
      <c r="A24" s="37" t="s">
        <v>68</v>
      </c>
      <c r="B24" s="16" t="s">
        <v>68</v>
      </c>
      <c r="C24" s="79" t="s">
        <v>5</v>
      </c>
      <c r="D24" s="80" t="s">
        <v>6</v>
      </c>
      <c r="E24" s="38">
        <v>7000</v>
      </c>
      <c r="F24" s="38">
        <v>0</v>
      </c>
      <c r="G24" s="38">
        <v>7000</v>
      </c>
      <c r="H24" s="38">
        <v>386.11</v>
      </c>
      <c r="I24" s="38">
        <v>386.11</v>
      </c>
      <c r="J24" s="38">
        <v>6.55</v>
      </c>
      <c r="K24" s="35">
        <v>9.3571428571429999E-2</v>
      </c>
      <c r="L24" s="38">
        <v>6.55</v>
      </c>
    </row>
    <row r="25" spans="1:12" ht="13.8" x14ac:dyDescent="0.2">
      <c r="A25" s="37" t="s">
        <v>68</v>
      </c>
      <c r="B25" s="16" t="s">
        <v>68</v>
      </c>
      <c r="C25" s="81" t="s">
        <v>125</v>
      </c>
      <c r="D25" s="82" t="s">
        <v>68</v>
      </c>
      <c r="E25" s="28">
        <v>282783.82</v>
      </c>
      <c r="F25" s="28">
        <v>0</v>
      </c>
      <c r="G25" s="28">
        <v>282783.82</v>
      </c>
      <c r="H25" s="28">
        <v>31214.71</v>
      </c>
      <c r="I25" s="28">
        <v>31214.71</v>
      </c>
      <c r="J25" s="28">
        <v>30835.15</v>
      </c>
      <c r="K25" s="29">
        <v>10.9041422525518</v>
      </c>
      <c r="L25" s="28">
        <v>30835.15</v>
      </c>
    </row>
    <row r="26" spans="1:12" ht="13.8" x14ac:dyDescent="0.2">
      <c r="A26" s="37" t="s">
        <v>421</v>
      </c>
      <c r="B26" s="16" t="s">
        <v>422</v>
      </c>
      <c r="C26" s="79" t="s">
        <v>3</v>
      </c>
      <c r="D26" s="80" t="s">
        <v>4</v>
      </c>
      <c r="E26" s="38">
        <v>433961.65</v>
      </c>
      <c r="F26" s="38">
        <v>0</v>
      </c>
      <c r="G26" s="38">
        <v>433961.65</v>
      </c>
      <c r="H26" s="38">
        <v>50026.84</v>
      </c>
      <c r="I26" s="38">
        <v>50026.84</v>
      </c>
      <c r="J26" s="38">
        <v>50026.84</v>
      </c>
      <c r="K26" s="35">
        <v>11.527940314541601</v>
      </c>
      <c r="L26" s="38">
        <v>50026.84</v>
      </c>
    </row>
    <row r="27" spans="1:12" ht="13.8" x14ac:dyDescent="0.2">
      <c r="A27" s="37" t="s">
        <v>68</v>
      </c>
      <c r="B27" s="16" t="s">
        <v>68</v>
      </c>
      <c r="C27" s="79" t="s">
        <v>5</v>
      </c>
      <c r="D27" s="80" t="s">
        <v>6</v>
      </c>
      <c r="E27" s="38">
        <v>141045.54</v>
      </c>
      <c r="F27" s="38">
        <v>-4166.13</v>
      </c>
      <c r="G27" s="38">
        <v>136879.41</v>
      </c>
      <c r="H27" s="38">
        <v>421.54</v>
      </c>
      <c r="I27" s="38">
        <v>421.54</v>
      </c>
      <c r="J27" s="38">
        <v>203.13</v>
      </c>
      <c r="K27" s="35">
        <v>0.14840069810354001</v>
      </c>
      <c r="L27" s="38">
        <v>203.13</v>
      </c>
    </row>
    <row r="28" spans="1:12" ht="13.8" x14ac:dyDescent="0.2">
      <c r="A28" s="37" t="s">
        <v>68</v>
      </c>
      <c r="B28" s="16" t="s">
        <v>68</v>
      </c>
      <c r="C28" s="79" t="s">
        <v>7</v>
      </c>
      <c r="D28" s="80" t="s">
        <v>8</v>
      </c>
      <c r="E28" s="38">
        <v>22800</v>
      </c>
      <c r="F28" s="38">
        <v>0</v>
      </c>
      <c r="G28" s="38">
        <v>22800</v>
      </c>
      <c r="H28" s="38">
        <v>19800</v>
      </c>
      <c r="I28" s="38">
        <v>11800</v>
      </c>
      <c r="J28" s="38">
        <v>1780</v>
      </c>
      <c r="K28" s="35">
        <v>7.8070175438596499</v>
      </c>
      <c r="L28" s="38">
        <v>1780</v>
      </c>
    </row>
    <row r="29" spans="1:12" ht="13.8" x14ac:dyDescent="0.2">
      <c r="A29" s="37" t="s">
        <v>68</v>
      </c>
      <c r="B29" s="16" t="s">
        <v>68</v>
      </c>
      <c r="C29" s="79" t="s">
        <v>9</v>
      </c>
      <c r="D29" s="80" t="s">
        <v>10</v>
      </c>
      <c r="E29" s="38">
        <v>726.81</v>
      </c>
      <c r="F29" s="38">
        <v>-126.81</v>
      </c>
      <c r="G29" s="38">
        <v>600</v>
      </c>
      <c r="H29" s="38">
        <v>0</v>
      </c>
      <c r="I29" s="38">
        <v>0</v>
      </c>
      <c r="J29" s="38">
        <v>0</v>
      </c>
      <c r="K29" s="35">
        <v>0</v>
      </c>
      <c r="L29" s="38">
        <v>0</v>
      </c>
    </row>
    <row r="30" spans="1:12" ht="13.8" x14ac:dyDescent="0.2">
      <c r="A30" s="37" t="s">
        <v>68</v>
      </c>
      <c r="B30" s="16" t="s">
        <v>68</v>
      </c>
      <c r="C30" s="81" t="s">
        <v>125</v>
      </c>
      <c r="D30" s="82" t="s">
        <v>68</v>
      </c>
      <c r="E30" s="28">
        <v>598534</v>
      </c>
      <c r="F30" s="28">
        <v>-4292.9399999999996</v>
      </c>
      <c r="G30" s="28">
        <v>594241.06000000006</v>
      </c>
      <c r="H30" s="28">
        <v>70248.38</v>
      </c>
      <c r="I30" s="28">
        <v>62248.38</v>
      </c>
      <c r="J30" s="28">
        <v>52009.97</v>
      </c>
      <c r="K30" s="29">
        <v>8.7523352896550097</v>
      </c>
      <c r="L30" s="28">
        <v>52009.97</v>
      </c>
    </row>
    <row r="31" spans="1:12" ht="13.8" x14ac:dyDescent="0.2">
      <c r="A31" s="37" t="s">
        <v>423</v>
      </c>
      <c r="B31" s="16" t="s">
        <v>424</v>
      </c>
      <c r="C31" s="79" t="s">
        <v>3</v>
      </c>
      <c r="D31" s="80" t="s">
        <v>4</v>
      </c>
      <c r="E31" s="38">
        <v>34258255.719999999</v>
      </c>
      <c r="F31" s="38">
        <v>0</v>
      </c>
      <c r="G31" s="38">
        <v>34258255.719999999</v>
      </c>
      <c r="H31" s="38">
        <v>3460363.63</v>
      </c>
      <c r="I31" s="38">
        <v>3460363.63</v>
      </c>
      <c r="J31" s="38">
        <v>3460363.63</v>
      </c>
      <c r="K31" s="35">
        <v>10.1008167440931</v>
      </c>
      <c r="L31" s="38">
        <v>3460363.63</v>
      </c>
    </row>
    <row r="32" spans="1:12" ht="13.8" x14ac:dyDescent="0.2">
      <c r="A32" s="37" t="s">
        <v>68</v>
      </c>
      <c r="B32" s="16" t="s">
        <v>68</v>
      </c>
      <c r="C32" s="79" t="s">
        <v>5</v>
      </c>
      <c r="D32" s="80" t="s">
        <v>6</v>
      </c>
      <c r="E32" s="38">
        <v>21742436.699999999</v>
      </c>
      <c r="F32" s="38">
        <v>-594578.29</v>
      </c>
      <c r="G32" s="38">
        <v>21147858.41</v>
      </c>
      <c r="H32" s="38">
        <v>7385004.5899999999</v>
      </c>
      <c r="I32" s="38">
        <v>7367549.75</v>
      </c>
      <c r="J32" s="38">
        <v>1150548.6599999999</v>
      </c>
      <c r="K32" s="35">
        <v>5.4404972725557403</v>
      </c>
      <c r="L32" s="38">
        <v>559880.57999999996</v>
      </c>
    </row>
    <row r="33" spans="1:12" ht="13.8" x14ac:dyDescent="0.2">
      <c r="A33" s="37" t="s">
        <v>68</v>
      </c>
      <c r="B33" s="16" t="s">
        <v>68</v>
      </c>
      <c r="C33" s="79" t="s">
        <v>15</v>
      </c>
      <c r="D33" s="80" t="s">
        <v>16</v>
      </c>
      <c r="E33" s="38">
        <v>3500</v>
      </c>
      <c r="F33" s="38">
        <v>0</v>
      </c>
      <c r="G33" s="38">
        <v>3500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68</v>
      </c>
      <c r="B34" s="16" t="s">
        <v>68</v>
      </c>
      <c r="C34" s="79" t="s">
        <v>7</v>
      </c>
      <c r="D34" s="80" t="s">
        <v>8</v>
      </c>
      <c r="E34" s="38">
        <v>116703244.15000001</v>
      </c>
      <c r="F34" s="38">
        <v>6665.64</v>
      </c>
      <c r="G34" s="38">
        <v>116709909.79000001</v>
      </c>
      <c r="H34" s="38">
        <v>103234125.22</v>
      </c>
      <c r="I34" s="38">
        <v>103074125.22</v>
      </c>
      <c r="J34" s="38">
        <v>8482547.2200000007</v>
      </c>
      <c r="K34" s="35">
        <v>7.2680608144269199</v>
      </c>
      <c r="L34" s="38">
        <v>8466666</v>
      </c>
    </row>
    <row r="35" spans="1:12" ht="13.8" x14ac:dyDescent="0.2">
      <c r="A35" s="37" t="s">
        <v>68</v>
      </c>
      <c r="B35" s="16" t="s">
        <v>68</v>
      </c>
      <c r="C35" s="79" t="s">
        <v>9</v>
      </c>
      <c r="D35" s="80" t="s">
        <v>10</v>
      </c>
      <c r="E35" s="38">
        <v>8674862.6699999999</v>
      </c>
      <c r="F35" s="38">
        <v>292631.71000000002</v>
      </c>
      <c r="G35" s="38">
        <v>8967494.3800000008</v>
      </c>
      <c r="H35" s="38">
        <v>1564936.52</v>
      </c>
      <c r="I35" s="38">
        <v>1229132.55</v>
      </c>
      <c r="J35" s="38">
        <v>201933.98</v>
      </c>
      <c r="K35" s="35">
        <v>2.2518439537622501</v>
      </c>
      <c r="L35" s="38">
        <v>180880.77</v>
      </c>
    </row>
    <row r="36" spans="1:12" ht="13.8" x14ac:dyDescent="0.2">
      <c r="A36" s="37" t="s">
        <v>68</v>
      </c>
      <c r="B36" s="16" t="s">
        <v>68</v>
      </c>
      <c r="C36" s="79" t="s">
        <v>11</v>
      </c>
      <c r="D36" s="80" t="s">
        <v>12</v>
      </c>
      <c r="E36" s="38">
        <v>4664770</v>
      </c>
      <c r="F36" s="38">
        <v>2607.39</v>
      </c>
      <c r="G36" s="38">
        <v>4667377.3899999997</v>
      </c>
      <c r="H36" s="38">
        <v>65607.39</v>
      </c>
      <c r="I36" s="38">
        <v>65607.39</v>
      </c>
      <c r="J36" s="38">
        <v>2607.39</v>
      </c>
      <c r="K36" s="35">
        <v>5.5864134869110002E-2</v>
      </c>
      <c r="L36" s="38">
        <v>0</v>
      </c>
    </row>
    <row r="37" spans="1:12" ht="13.8" x14ac:dyDescent="0.2">
      <c r="A37" s="37" t="s">
        <v>68</v>
      </c>
      <c r="B37" s="16" t="s">
        <v>68</v>
      </c>
      <c r="C37" s="81" t="s">
        <v>125</v>
      </c>
      <c r="D37" s="82" t="s">
        <v>68</v>
      </c>
      <c r="E37" s="28">
        <v>186047069.24000001</v>
      </c>
      <c r="F37" s="28">
        <v>-292673.55</v>
      </c>
      <c r="G37" s="28">
        <v>185754395.69</v>
      </c>
      <c r="H37" s="28">
        <v>115710037.34999999</v>
      </c>
      <c r="I37" s="28">
        <v>115196778.54000001</v>
      </c>
      <c r="J37" s="28">
        <v>13298000.880000001</v>
      </c>
      <c r="K37" s="29">
        <v>7.1589158526254399</v>
      </c>
      <c r="L37" s="28">
        <v>12667790.98</v>
      </c>
    </row>
    <row r="38" spans="1:12" ht="13.8" x14ac:dyDescent="0.2">
      <c r="A38" s="37" t="s">
        <v>425</v>
      </c>
      <c r="B38" s="16" t="s">
        <v>426</v>
      </c>
      <c r="C38" s="79" t="s">
        <v>3</v>
      </c>
      <c r="D38" s="80" t="s">
        <v>4</v>
      </c>
      <c r="E38" s="38">
        <v>43182159.479999997</v>
      </c>
      <c r="F38" s="38">
        <v>50000</v>
      </c>
      <c r="G38" s="38">
        <v>43232159.479999997</v>
      </c>
      <c r="H38" s="38">
        <v>4298966.7300000004</v>
      </c>
      <c r="I38" s="38">
        <v>4298966.7300000004</v>
      </c>
      <c r="J38" s="38">
        <v>4298966.7300000004</v>
      </c>
      <c r="K38" s="35">
        <v>9.9439093066558097</v>
      </c>
      <c r="L38" s="38">
        <v>4298266.7300000004</v>
      </c>
    </row>
    <row r="39" spans="1:12" ht="13.8" x14ac:dyDescent="0.2">
      <c r="A39" s="37" t="s">
        <v>68</v>
      </c>
      <c r="B39" s="16" t="s">
        <v>68</v>
      </c>
      <c r="C39" s="79" t="s">
        <v>5</v>
      </c>
      <c r="D39" s="80" t="s">
        <v>6</v>
      </c>
      <c r="E39" s="38">
        <v>21677677.079999998</v>
      </c>
      <c r="F39" s="38">
        <v>8007218.2199999997</v>
      </c>
      <c r="G39" s="38">
        <v>29684895.300000001</v>
      </c>
      <c r="H39" s="38">
        <v>14571183.300000001</v>
      </c>
      <c r="I39" s="38">
        <v>12532010.859999999</v>
      </c>
      <c r="J39" s="38">
        <v>1692386.51</v>
      </c>
      <c r="K39" s="35">
        <v>5.70117055457494</v>
      </c>
      <c r="L39" s="38">
        <v>1056697.1000000001</v>
      </c>
    </row>
    <row r="40" spans="1:12" ht="13.8" x14ac:dyDescent="0.2">
      <c r="A40" s="37" t="s">
        <v>68</v>
      </c>
      <c r="B40" s="16" t="s">
        <v>68</v>
      </c>
      <c r="C40" s="79" t="s">
        <v>15</v>
      </c>
      <c r="D40" s="80" t="s">
        <v>16</v>
      </c>
      <c r="E40" s="38">
        <v>64350</v>
      </c>
      <c r="F40" s="38">
        <v>0</v>
      </c>
      <c r="G40" s="38">
        <v>64350</v>
      </c>
      <c r="H40" s="38">
        <v>6055.41</v>
      </c>
      <c r="I40" s="38">
        <v>6055.41</v>
      </c>
      <c r="J40" s="38">
        <v>6055.41</v>
      </c>
      <c r="K40" s="35">
        <v>9.41011655011655</v>
      </c>
      <c r="L40" s="38">
        <v>6055.41</v>
      </c>
    </row>
    <row r="41" spans="1:12" ht="13.8" x14ac:dyDescent="0.2">
      <c r="A41" s="37" t="s">
        <v>68</v>
      </c>
      <c r="B41" s="16" t="s">
        <v>68</v>
      </c>
      <c r="C41" s="79" t="s">
        <v>7</v>
      </c>
      <c r="D41" s="80" t="s">
        <v>8</v>
      </c>
      <c r="E41" s="38">
        <v>525000</v>
      </c>
      <c r="F41" s="38">
        <v>0</v>
      </c>
      <c r="G41" s="38">
        <v>525000</v>
      </c>
      <c r="H41" s="38">
        <v>120000</v>
      </c>
      <c r="I41" s="38">
        <v>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79" t="s">
        <v>9</v>
      </c>
      <c r="D42" s="80" t="s">
        <v>10</v>
      </c>
      <c r="E42" s="38">
        <v>19394581.149999999</v>
      </c>
      <c r="F42" s="38">
        <v>2468754.14</v>
      </c>
      <c r="G42" s="38">
        <v>21863335.289999999</v>
      </c>
      <c r="H42" s="38">
        <v>14042303.02</v>
      </c>
      <c r="I42" s="38">
        <v>12952639.02</v>
      </c>
      <c r="J42" s="38">
        <v>1053650.54</v>
      </c>
      <c r="K42" s="35">
        <v>4.8192580227314403</v>
      </c>
      <c r="L42" s="38">
        <v>1050680.3700000001</v>
      </c>
    </row>
    <row r="43" spans="1:12" ht="13.8" x14ac:dyDescent="0.2">
      <c r="A43" s="37" t="s">
        <v>68</v>
      </c>
      <c r="B43" s="16" t="s">
        <v>68</v>
      </c>
      <c r="C43" s="79" t="s">
        <v>11</v>
      </c>
      <c r="D43" s="80" t="s">
        <v>12</v>
      </c>
      <c r="E43" s="38">
        <v>5066250</v>
      </c>
      <c r="F43" s="38">
        <v>0</v>
      </c>
      <c r="G43" s="38">
        <v>5066250</v>
      </c>
      <c r="H43" s="38">
        <v>30000</v>
      </c>
      <c r="I43" s="38">
        <v>0</v>
      </c>
      <c r="J43" s="38">
        <v>0</v>
      </c>
      <c r="K43" s="35">
        <v>0</v>
      </c>
      <c r="L43" s="38">
        <v>0</v>
      </c>
    </row>
    <row r="44" spans="1:12" ht="13.8" x14ac:dyDescent="0.2">
      <c r="A44" s="37" t="s">
        <v>68</v>
      </c>
      <c r="B44" s="16" t="s">
        <v>68</v>
      </c>
      <c r="C44" s="81" t="s">
        <v>125</v>
      </c>
      <c r="D44" s="82" t="s">
        <v>68</v>
      </c>
      <c r="E44" s="28">
        <v>89910017.709999993</v>
      </c>
      <c r="F44" s="28">
        <v>10525972.359999999</v>
      </c>
      <c r="G44" s="28">
        <v>100435990.06999999</v>
      </c>
      <c r="H44" s="28">
        <v>33068508.460000001</v>
      </c>
      <c r="I44" s="28">
        <v>29789672.02</v>
      </c>
      <c r="J44" s="28">
        <v>7051059.1900000004</v>
      </c>
      <c r="K44" s="29">
        <v>7.0204507219829102</v>
      </c>
      <c r="L44" s="28">
        <v>6411699.6100000003</v>
      </c>
    </row>
    <row r="45" spans="1:12" ht="13.8" x14ac:dyDescent="0.2">
      <c r="A45" s="37" t="s">
        <v>427</v>
      </c>
      <c r="B45" s="16" t="s">
        <v>428</v>
      </c>
      <c r="C45" s="79" t="s">
        <v>3</v>
      </c>
      <c r="D45" s="80" t="s">
        <v>4</v>
      </c>
      <c r="E45" s="38">
        <v>38360079.770000003</v>
      </c>
      <c r="F45" s="38">
        <v>0</v>
      </c>
      <c r="G45" s="38">
        <v>38360079.770000003</v>
      </c>
      <c r="H45" s="38">
        <v>4218429.96</v>
      </c>
      <c r="I45" s="38">
        <v>4218429.96</v>
      </c>
      <c r="J45" s="38">
        <v>4218429.96</v>
      </c>
      <c r="K45" s="35">
        <v>10.996926975368501</v>
      </c>
      <c r="L45" s="38">
        <v>4218429.96</v>
      </c>
    </row>
    <row r="46" spans="1:12" ht="13.8" x14ac:dyDescent="0.2">
      <c r="A46" s="37" t="s">
        <v>68</v>
      </c>
      <c r="B46" s="16" t="s">
        <v>68</v>
      </c>
      <c r="C46" s="79" t="s">
        <v>5</v>
      </c>
      <c r="D46" s="80" t="s">
        <v>6</v>
      </c>
      <c r="E46" s="38">
        <v>16926046.460000001</v>
      </c>
      <c r="F46" s="38">
        <v>-774457.27</v>
      </c>
      <c r="G46" s="38">
        <v>16151589.189999999</v>
      </c>
      <c r="H46" s="38">
        <v>11927753.619999999</v>
      </c>
      <c r="I46" s="38">
        <v>4781691.42</v>
      </c>
      <c r="J46" s="38">
        <v>909878.12</v>
      </c>
      <c r="K46" s="35">
        <v>5.6333659140076202</v>
      </c>
      <c r="L46" s="38">
        <v>858536.85</v>
      </c>
    </row>
    <row r="47" spans="1:12" ht="13.8" x14ac:dyDescent="0.2">
      <c r="A47" s="37" t="s">
        <v>68</v>
      </c>
      <c r="B47" s="16" t="s">
        <v>68</v>
      </c>
      <c r="C47" s="79" t="s">
        <v>15</v>
      </c>
      <c r="D47" s="80" t="s">
        <v>16</v>
      </c>
      <c r="E47" s="38">
        <v>118401.15</v>
      </c>
      <c r="F47" s="38">
        <v>0.6</v>
      </c>
      <c r="G47" s="38">
        <v>118401.75</v>
      </c>
      <c r="H47" s="38">
        <v>43401.75</v>
      </c>
      <c r="I47" s="38">
        <v>43401.15</v>
      </c>
      <c r="J47" s="38">
        <v>2280.81</v>
      </c>
      <c r="K47" s="35">
        <v>1.9263313253393599</v>
      </c>
      <c r="L47" s="38">
        <v>0</v>
      </c>
    </row>
    <row r="48" spans="1:12" ht="13.8" x14ac:dyDescent="0.2">
      <c r="A48" s="37" t="s">
        <v>68</v>
      </c>
      <c r="B48" s="16" t="s">
        <v>68</v>
      </c>
      <c r="C48" s="79" t="s">
        <v>7</v>
      </c>
      <c r="D48" s="80" t="s">
        <v>8</v>
      </c>
      <c r="E48" s="38">
        <v>15506387.779999999</v>
      </c>
      <c r="F48" s="38">
        <v>0</v>
      </c>
      <c r="G48" s="38">
        <v>15506387.779999999</v>
      </c>
      <c r="H48" s="38">
        <v>3463305.25</v>
      </c>
      <c r="I48" s="38">
        <v>3463305.25</v>
      </c>
      <c r="J48" s="38">
        <v>0</v>
      </c>
      <c r="K48" s="35">
        <v>0</v>
      </c>
      <c r="L48" s="38">
        <v>0</v>
      </c>
    </row>
    <row r="49" spans="1:12" ht="13.8" x14ac:dyDescent="0.2">
      <c r="A49" s="37" t="s">
        <v>68</v>
      </c>
      <c r="B49" s="16" t="s">
        <v>68</v>
      </c>
      <c r="C49" s="79" t="s">
        <v>9</v>
      </c>
      <c r="D49" s="80" t="s">
        <v>10</v>
      </c>
      <c r="E49" s="38">
        <v>62738436.240000002</v>
      </c>
      <c r="F49" s="38">
        <v>584657.96</v>
      </c>
      <c r="G49" s="38">
        <v>63323094.200000003</v>
      </c>
      <c r="H49" s="38">
        <v>35041580.350000001</v>
      </c>
      <c r="I49" s="38">
        <v>24301483.969999999</v>
      </c>
      <c r="J49" s="38">
        <v>153389.47</v>
      </c>
      <c r="K49" s="35">
        <v>0.24223306194662</v>
      </c>
      <c r="L49" s="38">
        <v>88.1</v>
      </c>
    </row>
    <row r="50" spans="1:12" ht="13.8" x14ac:dyDescent="0.2">
      <c r="A50" s="37" t="s">
        <v>68</v>
      </c>
      <c r="B50" s="16" t="s">
        <v>68</v>
      </c>
      <c r="C50" s="79" t="s">
        <v>11</v>
      </c>
      <c r="D50" s="80" t="s">
        <v>12</v>
      </c>
      <c r="E50" s="38">
        <v>49846682.090000004</v>
      </c>
      <c r="F50" s="38">
        <v>10369512.289999999</v>
      </c>
      <c r="G50" s="38">
        <v>60216194.380000003</v>
      </c>
      <c r="H50" s="38">
        <v>24672988.879999999</v>
      </c>
      <c r="I50" s="38">
        <v>16981510.57</v>
      </c>
      <c r="J50" s="38">
        <v>2599.71</v>
      </c>
      <c r="K50" s="35">
        <v>4.3172937558899997E-3</v>
      </c>
      <c r="L50" s="38">
        <v>2599.71</v>
      </c>
    </row>
    <row r="51" spans="1:12" ht="13.8" x14ac:dyDescent="0.2">
      <c r="A51" s="37" t="s">
        <v>68</v>
      </c>
      <c r="B51" s="16" t="s">
        <v>68</v>
      </c>
      <c r="C51" s="81" t="s">
        <v>125</v>
      </c>
      <c r="D51" s="82" t="s">
        <v>68</v>
      </c>
      <c r="E51" s="28">
        <v>183496033.49000001</v>
      </c>
      <c r="F51" s="28">
        <v>10179713.58</v>
      </c>
      <c r="G51" s="28">
        <v>193675747.06999999</v>
      </c>
      <c r="H51" s="28">
        <v>79367459.810000002</v>
      </c>
      <c r="I51" s="28">
        <v>53789822.32</v>
      </c>
      <c r="J51" s="28">
        <v>5286578.07</v>
      </c>
      <c r="K51" s="29">
        <v>2.7296025186309398</v>
      </c>
      <c r="L51" s="28">
        <v>5079654.62</v>
      </c>
    </row>
    <row r="52" spans="1:12" ht="13.8" x14ac:dyDescent="0.2">
      <c r="A52" s="37" t="s">
        <v>429</v>
      </c>
      <c r="B52" s="16" t="s">
        <v>430</v>
      </c>
      <c r="C52" s="79" t="s">
        <v>3</v>
      </c>
      <c r="D52" s="80" t="s">
        <v>4</v>
      </c>
      <c r="E52" s="38">
        <v>77034356.269999996</v>
      </c>
      <c r="F52" s="38">
        <v>0</v>
      </c>
      <c r="G52" s="38">
        <v>77034356.269999996</v>
      </c>
      <c r="H52" s="38">
        <v>8845732.0600000005</v>
      </c>
      <c r="I52" s="38">
        <v>8845732.0600000005</v>
      </c>
      <c r="J52" s="38">
        <v>8845732.0600000005</v>
      </c>
      <c r="K52" s="35">
        <v>11.4828402394853</v>
      </c>
      <c r="L52" s="38">
        <v>8845732.0600000005</v>
      </c>
    </row>
    <row r="53" spans="1:12" ht="13.8" x14ac:dyDescent="0.2">
      <c r="A53" s="37" t="s">
        <v>68</v>
      </c>
      <c r="B53" s="16" t="s">
        <v>68</v>
      </c>
      <c r="C53" s="79" t="s">
        <v>5</v>
      </c>
      <c r="D53" s="80" t="s">
        <v>6</v>
      </c>
      <c r="E53" s="38">
        <v>13562843.560000001</v>
      </c>
      <c r="F53" s="38">
        <v>-2418540.59</v>
      </c>
      <c r="G53" s="38">
        <v>11144302.970000001</v>
      </c>
      <c r="H53" s="38">
        <v>4586353.32</v>
      </c>
      <c r="I53" s="38">
        <v>4297910.8600000003</v>
      </c>
      <c r="J53" s="38">
        <v>288756.53000000003</v>
      </c>
      <c r="K53" s="35">
        <v>2.5910685556317001</v>
      </c>
      <c r="L53" s="38">
        <v>237811.53</v>
      </c>
    </row>
    <row r="54" spans="1:12" ht="13.8" x14ac:dyDescent="0.2">
      <c r="A54" s="37" t="s">
        <v>68</v>
      </c>
      <c r="B54" s="16" t="s">
        <v>68</v>
      </c>
      <c r="C54" s="79" t="s">
        <v>15</v>
      </c>
      <c r="D54" s="80" t="s">
        <v>16</v>
      </c>
      <c r="E54" s="38">
        <v>16500</v>
      </c>
      <c r="F54" s="38">
        <v>0</v>
      </c>
      <c r="G54" s="38">
        <v>16500</v>
      </c>
      <c r="H54" s="38">
        <v>0</v>
      </c>
      <c r="I54" s="38">
        <v>0</v>
      </c>
      <c r="J54" s="38">
        <v>0</v>
      </c>
      <c r="K54" s="35">
        <v>0</v>
      </c>
      <c r="L54" s="38">
        <v>0</v>
      </c>
    </row>
    <row r="55" spans="1:12" ht="13.8" x14ac:dyDescent="0.2">
      <c r="A55" s="37" t="s">
        <v>68</v>
      </c>
      <c r="B55" s="16" t="s">
        <v>68</v>
      </c>
      <c r="C55" s="79" t="s">
        <v>7</v>
      </c>
      <c r="D55" s="80" t="s">
        <v>8</v>
      </c>
      <c r="E55" s="38">
        <v>446713187.58999997</v>
      </c>
      <c r="F55" s="38">
        <v>0</v>
      </c>
      <c r="G55" s="38">
        <v>446713187.58999997</v>
      </c>
      <c r="H55" s="38">
        <v>24195.360000000001</v>
      </c>
      <c r="I55" s="38">
        <v>24195.360000000001</v>
      </c>
      <c r="J55" s="38">
        <v>24195.360000000001</v>
      </c>
      <c r="K55" s="35">
        <v>5.4163075262099996E-3</v>
      </c>
      <c r="L55" s="38">
        <v>23742.55</v>
      </c>
    </row>
    <row r="56" spans="1:12" ht="13.8" x14ac:dyDescent="0.2">
      <c r="A56" s="37" t="s">
        <v>68</v>
      </c>
      <c r="B56" s="16" t="s">
        <v>68</v>
      </c>
      <c r="C56" s="79" t="s">
        <v>9</v>
      </c>
      <c r="D56" s="80" t="s">
        <v>10</v>
      </c>
      <c r="E56" s="38">
        <v>20679341.68</v>
      </c>
      <c r="F56" s="38">
        <v>-307101.36</v>
      </c>
      <c r="G56" s="38">
        <v>20372240.32</v>
      </c>
      <c r="H56" s="38">
        <v>14437478.380000001</v>
      </c>
      <c r="I56" s="38">
        <v>13065881.57</v>
      </c>
      <c r="J56" s="38">
        <v>38101.910000000003</v>
      </c>
      <c r="K56" s="35">
        <v>0.18702857123962999</v>
      </c>
      <c r="L56" s="38">
        <v>38101.910000000003</v>
      </c>
    </row>
    <row r="57" spans="1:12" ht="13.8" x14ac:dyDescent="0.2">
      <c r="A57" s="37" t="s">
        <v>68</v>
      </c>
      <c r="B57" s="16" t="s">
        <v>68</v>
      </c>
      <c r="C57" s="79" t="s">
        <v>11</v>
      </c>
      <c r="D57" s="80" t="s">
        <v>12</v>
      </c>
      <c r="E57" s="38">
        <v>177041375.34999999</v>
      </c>
      <c r="F57" s="38">
        <v>0</v>
      </c>
      <c r="G57" s="38">
        <v>177041375.34999999</v>
      </c>
      <c r="H57" s="38">
        <v>22009853.539999999</v>
      </c>
      <c r="I57" s="38">
        <v>21469446.18</v>
      </c>
      <c r="J57" s="38">
        <v>3769022.19</v>
      </c>
      <c r="K57" s="35">
        <v>2.1288934197155198</v>
      </c>
      <c r="L57" s="38">
        <v>2414479.4700000002</v>
      </c>
    </row>
    <row r="58" spans="1:12" ht="13.8" x14ac:dyDescent="0.2">
      <c r="A58" s="37" t="s">
        <v>68</v>
      </c>
      <c r="B58" s="16" t="s">
        <v>68</v>
      </c>
      <c r="C58" s="81" t="s">
        <v>125</v>
      </c>
      <c r="D58" s="82" t="s">
        <v>68</v>
      </c>
      <c r="E58" s="28">
        <v>735047604.45000005</v>
      </c>
      <c r="F58" s="28">
        <v>-2725641.95</v>
      </c>
      <c r="G58" s="28">
        <v>732321962.5</v>
      </c>
      <c r="H58" s="28">
        <v>49903612.659999996</v>
      </c>
      <c r="I58" s="28">
        <v>47703166.030000001</v>
      </c>
      <c r="J58" s="28">
        <v>12965808.050000001</v>
      </c>
      <c r="K58" s="29">
        <v>1.77050651406621</v>
      </c>
      <c r="L58" s="28">
        <v>11559867.52</v>
      </c>
    </row>
    <row r="59" spans="1:12" ht="13.8" x14ac:dyDescent="0.2">
      <c r="A59" s="37" t="s">
        <v>431</v>
      </c>
      <c r="B59" s="16" t="s">
        <v>432</v>
      </c>
      <c r="C59" s="79" t="s">
        <v>3</v>
      </c>
      <c r="D59" s="80" t="s">
        <v>4</v>
      </c>
      <c r="E59" s="38">
        <v>25360692.07</v>
      </c>
      <c r="F59" s="38">
        <v>1566420.53</v>
      </c>
      <c r="G59" s="38">
        <v>26927112.600000001</v>
      </c>
      <c r="H59" s="38">
        <v>2427409.83</v>
      </c>
      <c r="I59" s="38">
        <v>2427409.83</v>
      </c>
      <c r="J59" s="38">
        <v>2427409.83</v>
      </c>
      <c r="K59" s="35">
        <v>9.0147423753113394</v>
      </c>
      <c r="L59" s="38">
        <v>2427409.83</v>
      </c>
    </row>
    <row r="60" spans="1:12" ht="13.8" x14ac:dyDescent="0.2">
      <c r="A60" s="37" t="s">
        <v>68</v>
      </c>
      <c r="B60" s="16" t="s">
        <v>68</v>
      </c>
      <c r="C60" s="79" t="s">
        <v>5</v>
      </c>
      <c r="D60" s="80" t="s">
        <v>6</v>
      </c>
      <c r="E60" s="38">
        <v>10448576.630000001</v>
      </c>
      <c r="F60" s="38">
        <v>-939287.33</v>
      </c>
      <c r="G60" s="38">
        <v>9509289.3000000007</v>
      </c>
      <c r="H60" s="38">
        <v>2381955.42</v>
      </c>
      <c r="I60" s="38">
        <v>2372891</v>
      </c>
      <c r="J60" s="38">
        <v>289017.2</v>
      </c>
      <c r="K60" s="35">
        <v>3.03931441017364</v>
      </c>
      <c r="L60" s="38">
        <v>56246.85</v>
      </c>
    </row>
    <row r="61" spans="1:12" ht="13.8" x14ac:dyDescent="0.2">
      <c r="A61" s="37" t="s">
        <v>68</v>
      </c>
      <c r="B61" s="16" t="s">
        <v>68</v>
      </c>
      <c r="C61" s="79" t="s">
        <v>15</v>
      </c>
      <c r="D61" s="80" t="s">
        <v>16</v>
      </c>
      <c r="E61" s="38">
        <v>55000</v>
      </c>
      <c r="F61" s="38">
        <v>0</v>
      </c>
      <c r="G61" s="38">
        <v>55000</v>
      </c>
      <c r="H61" s="38">
        <v>1929.48</v>
      </c>
      <c r="I61" s="38">
        <v>1929.48</v>
      </c>
      <c r="J61" s="38">
        <v>1929.48</v>
      </c>
      <c r="K61" s="35">
        <v>3.50814545454545</v>
      </c>
      <c r="L61" s="38">
        <v>1929.48</v>
      </c>
    </row>
    <row r="62" spans="1:12" ht="13.8" x14ac:dyDescent="0.2">
      <c r="A62" s="37" t="s">
        <v>68</v>
      </c>
      <c r="B62" s="16" t="s">
        <v>68</v>
      </c>
      <c r="C62" s="79" t="s">
        <v>7</v>
      </c>
      <c r="D62" s="80" t="s">
        <v>8</v>
      </c>
      <c r="E62" s="38">
        <v>24102092.32</v>
      </c>
      <c r="F62" s="38">
        <v>0</v>
      </c>
      <c r="G62" s="38">
        <v>24102092.32</v>
      </c>
      <c r="H62" s="38">
        <v>7868542.3200000003</v>
      </c>
      <c r="I62" s="38">
        <v>7175042</v>
      </c>
      <c r="J62" s="38">
        <v>1114237.06</v>
      </c>
      <c r="K62" s="35">
        <v>4.6229889306141398</v>
      </c>
      <c r="L62" s="38">
        <v>395000</v>
      </c>
    </row>
    <row r="63" spans="1:12" ht="13.8" x14ac:dyDescent="0.2">
      <c r="A63" s="37" t="s">
        <v>68</v>
      </c>
      <c r="B63" s="16" t="s">
        <v>68</v>
      </c>
      <c r="C63" s="79" t="s">
        <v>9</v>
      </c>
      <c r="D63" s="80" t="s">
        <v>10</v>
      </c>
      <c r="E63" s="38">
        <v>5061064.5999999996</v>
      </c>
      <c r="F63" s="38">
        <v>-111927.92</v>
      </c>
      <c r="G63" s="38">
        <v>4949136.68</v>
      </c>
      <c r="H63" s="38">
        <v>3550678.37</v>
      </c>
      <c r="I63" s="38">
        <v>3550678.37</v>
      </c>
      <c r="J63" s="38">
        <v>548673.4</v>
      </c>
      <c r="K63" s="35">
        <v>11.0862446417625</v>
      </c>
      <c r="L63" s="38">
        <v>546979.4</v>
      </c>
    </row>
    <row r="64" spans="1:12" ht="13.8" x14ac:dyDescent="0.2">
      <c r="A64" s="37" t="s">
        <v>68</v>
      </c>
      <c r="B64" s="16" t="s">
        <v>68</v>
      </c>
      <c r="C64" s="79" t="s">
        <v>11</v>
      </c>
      <c r="D64" s="80" t="s">
        <v>12</v>
      </c>
      <c r="E64" s="38">
        <v>139128061.28</v>
      </c>
      <c r="F64" s="38">
        <v>26359478.350000001</v>
      </c>
      <c r="G64" s="38">
        <v>165487539.63</v>
      </c>
      <c r="H64" s="38">
        <v>107447274.73999999</v>
      </c>
      <c r="I64" s="38">
        <v>66583540.219999999</v>
      </c>
      <c r="J64" s="38">
        <v>781231.88</v>
      </c>
      <c r="K64" s="35">
        <v>0.47207897449359998</v>
      </c>
      <c r="L64" s="38">
        <v>758565.22</v>
      </c>
    </row>
    <row r="65" spans="1:12" ht="13.8" x14ac:dyDescent="0.2">
      <c r="A65" s="37" t="s">
        <v>68</v>
      </c>
      <c r="B65" s="16" t="s">
        <v>68</v>
      </c>
      <c r="C65" s="81" t="s">
        <v>125</v>
      </c>
      <c r="D65" s="82" t="s">
        <v>68</v>
      </c>
      <c r="E65" s="28">
        <v>204155486.90000001</v>
      </c>
      <c r="F65" s="28">
        <v>26874683.629999999</v>
      </c>
      <c r="G65" s="28">
        <v>231030170.53</v>
      </c>
      <c r="H65" s="28">
        <v>123677790.16</v>
      </c>
      <c r="I65" s="28">
        <v>82111490.900000006</v>
      </c>
      <c r="J65" s="28">
        <v>5162498.8499999996</v>
      </c>
      <c r="K65" s="29">
        <v>2.23455613531205</v>
      </c>
      <c r="L65" s="28">
        <v>4186130.78</v>
      </c>
    </row>
    <row r="66" spans="1:12" ht="13.8" x14ac:dyDescent="0.2">
      <c r="A66" s="37" t="s">
        <v>433</v>
      </c>
      <c r="B66" s="16" t="s">
        <v>434</v>
      </c>
      <c r="C66" s="79" t="s">
        <v>3</v>
      </c>
      <c r="D66" s="80" t="s">
        <v>4</v>
      </c>
      <c r="E66" s="38">
        <v>44620212.659999996</v>
      </c>
      <c r="F66" s="38">
        <v>0</v>
      </c>
      <c r="G66" s="38">
        <v>44620212.659999996</v>
      </c>
      <c r="H66" s="38">
        <v>4943973.54</v>
      </c>
      <c r="I66" s="38">
        <v>4943973.54</v>
      </c>
      <c r="J66" s="38">
        <v>4943973.54</v>
      </c>
      <c r="K66" s="35">
        <v>11.080120970449901</v>
      </c>
      <c r="L66" s="38">
        <v>4943973.54</v>
      </c>
    </row>
    <row r="67" spans="1:12" ht="13.8" x14ac:dyDescent="0.2">
      <c r="A67" s="37" t="s">
        <v>68</v>
      </c>
      <c r="B67" s="16" t="s">
        <v>68</v>
      </c>
      <c r="C67" s="79" t="s">
        <v>5</v>
      </c>
      <c r="D67" s="80" t="s">
        <v>6</v>
      </c>
      <c r="E67" s="38">
        <v>95040545.510000005</v>
      </c>
      <c r="F67" s="38">
        <v>-794413.03</v>
      </c>
      <c r="G67" s="38">
        <v>94246132.480000004</v>
      </c>
      <c r="H67" s="38">
        <v>43143466.420000002</v>
      </c>
      <c r="I67" s="38">
        <v>42043325.490000002</v>
      </c>
      <c r="J67" s="38">
        <v>6142110.0999999996</v>
      </c>
      <c r="K67" s="35">
        <v>6.5170951193179398</v>
      </c>
      <c r="L67" s="38">
        <v>5864861.2800000003</v>
      </c>
    </row>
    <row r="68" spans="1:12" ht="13.8" x14ac:dyDescent="0.2">
      <c r="A68" s="37" t="s">
        <v>68</v>
      </c>
      <c r="B68" s="16" t="s">
        <v>68</v>
      </c>
      <c r="C68" s="79" t="s">
        <v>15</v>
      </c>
      <c r="D68" s="80" t="s">
        <v>16</v>
      </c>
      <c r="E68" s="38">
        <v>85000</v>
      </c>
      <c r="F68" s="38">
        <v>0</v>
      </c>
      <c r="G68" s="38">
        <v>85000</v>
      </c>
      <c r="H68" s="38">
        <v>0</v>
      </c>
      <c r="I68" s="38">
        <v>0</v>
      </c>
      <c r="J68" s="38">
        <v>0</v>
      </c>
      <c r="K68" s="35">
        <v>0</v>
      </c>
      <c r="L68" s="38">
        <v>0</v>
      </c>
    </row>
    <row r="69" spans="1:12" ht="13.8" x14ac:dyDescent="0.2">
      <c r="A69" s="37" t="s">
        <v>68</v>
      </c>
      <c r="B69" s="16" t="s">
        <v>68</v>
      </c>
      <c r="C69" s="79" t="s">
        <v>7</v>
      </c>
      <c r="D69" s="80" t="s">
        <v>8</v>
      </c>
      <c r="E69" s="38">
        <v>16495638.789999999</v>
      </c>
      <c r="F69" s="38">
        <v>0</v>
      </c>
      <c r="G69" s="38">
        <v>16495638.789999999</v>
      </c>
      <c r="H69" s="38">
        <v>1290813.71</v>
      </c>
      <c r="I69" s="38">
        <v>1290813.71</v>
      </c>
      <c r="J69" s="38">
        <v>226098.06</v>
      </c>
      <c r="K69" s="35">
        <v>1.3706535580608501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79" t="s">
        <v>9</v>
      </c>
      <c r="D70" s="80" t="s">
        <v>10</v>
      </c>
      <c r="E70" s="38">
        <v>10817469.18</v>
      </c>
      <c r="F70" s="38">
        <v>-54787.59</v>
      </c>
      <c r="G70" s="38">
        <v>10762681.59</v>
      </c>
      <c r="H70" s="38">
        <v>839133.96</v>
      </c>
      <c r="I70" s="38">
        <v>386845.06</v>
      </c>
      <c r="J70" s="38">
        <v>123915.3</v>
      </c>
      <c r="K70" s="35">
        <v>1.1513422464819001</v>
      </c>
      <c r="L70" s="38">
        <v>123915.3</v>
      </c>
    </row>
    <row r="71" spans="1:12" ht="13.8" x14ac:dyDescent="0.2">
      <c r="A71" s="37" t="s">
        <v>68</v>
      </c>
      <c r="B71" s="16" t="s">
        <v>68</v>
      </c>
      <c r="C71" s="79" t="s">
        <v>11</v>
      </c>
      <c r="D71" s="80" t="s">
        <v>12</v>
      </c>
      <c r="E71" s="38">
        <v>306515.40000000002</v>
      </c>
      <c r="F71" s="38">
        <v>0</v>
      </c>
      <c r="G71" s="38">
        <v>306515.40000000002</v>
      </c>
      <c r="H71" s="38">
        <v>306515.40000000002</v>
      </c>
      <c r="I71" s="38">
        <v>306515.40000000002</v>
      </c>
      <c r="J71" s="38">
        <v>51085.9</v>
      </c>
      <c r="K71" s="35">
        <v>16.6666666666667</v>
      </c>
      <c r="L71" s="38">
        <v>0</v>
      </c>
    </row>
    <row r="72" spans="1:12" ht="13.8" x14ac:dyDescent="0.2">
      <c r="A72" s="37" t="s">
        <v>68</v>
      </c>
      <c r="B72" s="16" t="s">
        <v>68</v>
      </c>
      <c r="C72" s="81" t="s">
        <v>125</v>
      </c>
      <c r="D72" s="82" t="s">
        <v>68</v>
      </c>
      <c r="E72" s="28">
        <v>167365381.53999999</v>
      </c>
      <c r="F72" s="28">
        <v>-849200.62</v>
      </c>
      <c r="G72" s="28">
        <v>166516180.91999999</v>
      </c>
      <c r="H72" s="28">
        <v>50523903.030000001</v>
      </c>
      <c r="I72" s="28">
        <v>48971473.200000003</v>
      </c>
      <c r="J72" s="28">
        <v>11487182.9</v>
      </c>
      <c r="K72" s="29">
        <v>6.8985385303298701</v>
      </c>
      <c r="L72" s="28">
        <v>10932750.119999999</v>
      </c>
    </row>
    <row r="73" spans="1:12" ht="13.8" x14ac:dyDescent="0.2">
      <c r="A73" s="37" t="s">
        <v>435</v>
      </c>
      <c r="B73" s="16" t="s">
        <v>436</v>
      </c>
      <c r="C73" s="79" t="s">
        <v>3</v>
      </c>
      <c r="D73" s="80" t="s">
        <v>4</v>
      </c>
      <c r="E73" s="38">
        <v>910329854.58000004</v>
      </c>
      <c r="F73" s="38">
        <v>0</v>
      </c>
      <c r="G73" s="38">
        <v>910329854.58000004</v>
      </c>
      <c r="H73" s="38">
        <v>114640770.73999999</v>
      </c>
      <c r="I73" s="38">
        <v>114640770.73999999</v>
      </c>
      <c r="J73" s="38">
        <v>114640770.73999999</v>
      </c>
      <c r="K73" s="35">
        <v>12.5933220978336</v>
      </c>
      <c r="L73" s="38">
        <v>114640770.73999999</v>
      </c>
    </row>
    <row r="74" spans="1:12" ht="13.8" x14ac:dyDescent="0.2">
      <c r="A74" s="37" t="s">
        <v>68</v>
      </c>
      <c r="B74" s="16" t="s">
        <v>68</v>
      </c>
      <c r="C74" s="79" t="s">
        <v>5</v>
      </c>
      <c r="D74" s="80" t="s">
        <v>6</v>
      </c>
      <c r="E74" s="38">
        <v>110194792.66</v>
      </c>
      <c r="F74" s="38">
        <v>-3459372.03</v>
      </c>
      <c r="G74" s="38">
        <v>106735420.63</v>
      </c>
      <c r="H74" s="38">
        <v>50855708.719999999</v>
      </c>
      <c r="I74" s="38">
        <v>20843104.649999999</v>
      </c>
      <c r="J74" s="38">
        <v>8328517.1900000004</v>
      </c>
      <c r="K74" s="35">
        <v>7.8029553271457397</v>
      </c>
      <c r="L74" s="38">
        <v>1025074.01</v>
      </c>
    </row>
    <row r="75" spans="1:12" ht="13.8" x14ac:dyDescent="0.2">
      <c r="A75" s="37" t="s">
        <v>68</v>
      </c>
      <c r="B75" s="16" t="s">
        <v>68</v>
      </c>
      <c r="C75" s="79" t="s">
        <v>15</v>
      </c>
      <c r="D75" s="80" t="s">
        <v>16</v>
      </c>
      <c r="E75" s="38">
        <v>350081.43</v>
      </c>
      <c r="F75" s="38">
        <v>0</v>
      </c>
      <c r="G75" s="38">
        <v>350081.43</v>
      </c>
      <c r="H75" s="38">
        <v>174128.66</v>
      </c>
      <c r="I75" s="38">
        <v>174128.66</v>
      </c>
      <c r="J75" s="38">
        <v>47.23</v>
      </c>
      <c r="K75" s="35">
        <v>1.349114690259E-2</v>
      </c>
      <c r="L75" s="38">
        <v>0</v>
      </c>
    </row>
    <row r="76" spans="1:12" ht="13.8" x14ac:dyDescent="0.2">
      <c r="A76" s="37" t="s">
        <v>68</v>
      </c>
      <c r="B76" s="16" t="s">
        <v>68</v>
      </c>
      <c r="C76" s="79" t="s">
        <v>7</v>
      </c>
      <c r="D76" s="80" t="s">
        <v>8</v>
      </c>
      <c r="E76" s="38">
        <v>456631999.24000001</v>
      </c>
      <c r="F76" s="38">
        <v>0</v>
      </c>
      <c r="G76" s="38">
        <v>456631999.24000001</v>
      </c>
      <c r="H76" s="38">
        <v>403983943.30000001</v>
      </c>
      <c r="I76" s="38">
        <v>391330295.06</v>
      </c>
      <c r="J76" s="38">
        <v>61208103.539999999</v>
      </c>
      <c r="K76" s="35">
        <v>13.404251923183701</v>
      </c>
      <c r="L76" s="38">
        <v>59144107.789999999</v>
      </c>
    </row>
    <row r="77" spans="1:12" ht="13.8" x14ac:dyDescent="0.2">
      <c r="A77" s="37" t="s">
        <v>68</v>
      </c>
      <c r="B77" s="16" t="s">
        <v>68</v>
      </c>
      <c r="C77" s="79" t="s">
        <v>9</v>
      </c>
      <c r="D77" s="80" t="s">
        <v>10</v>
      </c>
      <c r="E77" s="38">
        <v>53849388.439999998</v>
      </c>
      <c r="F77" s="38">
        <v>-80989.14</v>
      </c>
      <c r="G77" s="38">
        <v>53768399.299999997</v>
      </c>
      <c r="H77" s="38">
        <v>23048174.57</v>
      </c>
      <c r="I77" s="38">
        <v>18883886.699999999</v>
      </c>
      <c r="J77" s="38">
        <v>1808648.67</v>
      </c>
      <c r="K77" s="35">
        <v>3.3637762952708901</v>
      </c>
      <c r="L77" s="38">
        <v>1577042.97</v>
      </c>
    </row>
    <row r="78" spans="1:12" ht="13.8" x14ac:dyDescent="0.2">
      <c r="A78" s="37" t="s">
        <v>68</v>
      </c>
      <c r="B78" s="16" t="s">
        <v>68</v>
      </c>
      <c r="C78" s="79" t="s">
        <v>11</v>
      </c>
      <c r="D78" s="80" t="s">
        <v>12</v>
      </c>
      <c r="E78" s="38">
        <v>14947981.369999999</v>
      </c>
      <c r="F78" s="38">
        <v>716000</v>
      </c>
      <c r="G78" s="38">
        <v>15663981.369999999</v>
      </c>
      <c r="H78" s="38">
        <v>14414026</v>
      </c>
      <c r="I78" s="38">
        <v>14414026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68</v>
      </c>
      <c r="B79" s="16" t="s">
        <v>68</v>
      </c>
      <c r="C79" s="79" t="s">
        <v>21</v>
      </c>
      <c r="D79" s="80" t="s">
        <v>22</v>
      </c>
      <c r="E79" s="38">
        <v>4006869.35</v>
      </c>
      <c r="F79" s="38">
        <v>0</v>
      </c>
      <c r="G79" s="38">
        <v>4006869.35</v>
      </c>
      <c r="H79" s="38">
        <v>4006869.35</v>
      </c>
      <c r="I79" s="38">
        <v>4006869.35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68</v>
      </c>
      <c r="B80" s="16" t="s">
        <v>68</v>
      </c>
      <c r="C80" s="81" t="s">
        <v>125</v>
      </c>
      <c r="D80" s="82" t="s">
        <v>68</v>
      </c>
      <c r="E80" s="28">
        <v>1550310967.0699999</v>
      </c>
      <c r="F80" s="28">
        <v>-2824361.17</v>
      </c>
      <c r="G80" s="28">
        <v>1547486605.9000001</v>
      </c>
      <c r="H80" s="28">
        <v>611123621.34000003</v>
      </c>
      <c r="I80" s="28">
        <v>564293081.15999997</v>
      </c>
      <c r="J80" s="28">
        <v>185986087.37</v>
      </c>
      <c r="K80" s="29">
        <v>12.0185910922203</v>
      </c>
      <c r="L80" s="28">
        <v>176386995.50999999</v>
      </c>
    </row>
    <row r="81" spans="1:12" ht="13.8" x14ac:dyDescent="0.2">
      <c r="A81" s="37" t="s">
        <v>437</v>
      </c>
      <c r="B81" s="16" t="s">
        <v>438</v>
      </c>
      <c r="C81" s="79" t="s">
        <v>3</v>
      </c>
      <c r="D81" s="80" t="s">
        <v>4</v>
      </c>
      <c r="E81" s="38">
        <v>7194128.7599999998</v>
      </c>
      <c r="F81" s="38">
        <v>0</v>
      </c>
      <c r="G81" s="38">
        <v>7194128.7599999998</v>
      </c>
      <c r="H81" s="38">
        <v>653921.42000000004</v>
      </c>
      <c r="I81" s="38">
        <v>653921.42000000004</v>
      </c>
      <c r="J81" s="38">
        <v>653921.42000000004</v>
      </c>
      <c r="K81" s="35">
        <v>9.0896541028826405</v>
      </c>
      <c r="L81" s="38">
        <v>653921.42000000004</v>
      </c>
    </row>
    <row r="82" spans="1:12" ht="13.8" x14ac:dyDescent="0.2">
      <c r="A82" s="37" t="s">
        <v>68</v>
      </c>
      <c r="B82" s="16" t="s">
        <v>68</v>
      </c>
      <c r="C82" s="79" t="s">
        <v>5</v>
      </c>
      <c r="D82" s="80" t="s">
        <v>6</v>
      </c>
      <c r="E82" s="38">
        <v>2487751.66</v>
      </c>
      <c r="F82" s="38">
        <v>-172761.5</v>
      </c>
      <c r="G82" s="38">
        <v>2314990.16</v>
      </c>
      <c r="H82" s="38">
        <v>907607.42</v>
      </c>
      <c r="I82" s="38">
        <v>322952.14</v>
      </c>
      <c r="J82" s="38">
        <v>19925.740000000002</v>
      </c>
      <c r="K82" s="35">
        <v>0.86072676870470999</v>
      </c>
      <c r="L82" s="38">
        <v>16906.79</v>
      </c>
    </row>
    <row r="83" spans="1:12" ht="13.8" x14ac:dyDescent="0.2">
      <c r="A83" s="37" t="s">
        <v>68</v>
      </c>
      <c r="B83" s="16" t="s">
        <v>68</v>
      </c>
      <c r="C83" s="79" t="s">
        <v>7</v>
      </c>
      <c r="D83" s="80" t="s">
        <v>8</v>
      </c>
      <c r="E83" s="38">
        <v>17738297.760000002</v>
      </c>
      <c r="F83" s="38">
        <v>0</v>
      </c>
      <c r="G83" s="38">
        <v>17738297.760000002</v>
      </c>
      <c r="H83" s="38">
        <v>779882.38</v>
      </c>
      <c r="I83" s="38">
        <v>755411.32</v>
      </c>
      <c r="J83" s="38">
        <v>254882.38</v>
      </c>
      <c r="K83" s="35">
        <v>1.4369043943707001</v>
      </c>
      <c r="L83" s="38">
        <v>254882.38</v>
      </c>
    </row>
    <row r="84" spans="1:12" ht="13.8" x14ac:dyDescent="0.2">
      <c r="A84" s="37" t="s">
        <v>68</v>
      </c>
      <c r="B84" s="16" t="s">
        <v>68</v>
      </c>
      <c r="C84" s="79" t="s">
        <v>9</v>
      </c>
      <c r="D84" s="80" t="s">
        <v>10</v>
      </c>
      <c r="E84" s="38">
        <v>15879201.66</v>
      </c>
      <c r="F84" s="38">
        <v>-25865.59</v>
      </c>
      <c r="G84" s="38">
        <v>15853336.07</v>
      </c>
      <c r="H84" s="38">
        <v>5210246.55</v>
      </c>
      <c r="I84" s="38">
        <v>351154.63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68</v>
      </c>
      <c r="B85" s="16" t="s">
        <v>68</v>
      </c>
      <c r="C85" s="79" t="s">
        <v>11</v>
      </c>
      <c r="D85" s="80" t="s">
        <v>12</v>
      </c>
      <c r="E85" s="38">
        <v>2339981.62</v>
      </c>
      <c r="F85" s="38">
        <v>-0.08</v>
      </c>
      <c r="G85" s="38">
        <v>2339981.54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68</v>
      </c>
      <c r="B86" s="16" t="s">
        <v>68</v>
      </c>
      <c r="C86" s="81" t="s">
        <v>125</v>
      </c>
      <c r="D86" s="82" t="s">
        <v>68</v>
      </c>
      <c r="E86" s="28">
        <v>45639361.460000001</v>
      </c>
      <c r="F86" s="28">
        <v>-198627.17</v>
      </c>
      <c r="G86" s="28">
        <v>45440734.289999999</v>
      </c>
      <c r="H86" s="28">
        <v>7551657.7699999996</v>
      </c>
      <c r="I86" s="28">
        <v>2083439.51</v>
      </c>
      <c r="J86" s="28">
        <v>928729.54</v>
      </c>
      <c r="K86" s="29">
        <v>2.0438259955768001</v>
      </c>
      <c r="L86" s="28">
        <v>925710.59</v>
      </c>
    </row>
    <row r="87" spans="1:12" ht="13.8" x14ac:dyDescent="0.2">
      <c r="A87" s="37" t="s">
        <v>439</v>
      </c>
      <c r="B87" s="16" t="s">
        <v>440</v>
      </c>
      <c r="C87" s="79" t="s">
        <v>3</v>
      </c>
      <c r="D87" s="80" t="s">
        <v>4</v>
      </c>
      <c r="E87" s="38">
        <v>67019965.210000001</v>
      </c>
      <c r="F87" s="38">
        <v>0</v>
      </c>
      <c r="G87" s="38">
        <v>67019965.210000001</v>
      </c>
      <c r="H87" s="38">
        <v>7502695.1100000003</v>
      </c>
      <c r="I87" s="38">
        <v>7502695.1100000003</v>
      </c>
      <c r="J87" s="38">
        <v>7502695.1100000003</v>
      </c>
      <c r="K87" s="35">
        <v>11.194716509462699</v>
      </c>
      <c r="L87" s="38">
        <v>7502695.1100000003</v>
      </c>
    </row>
    <row r="88" spans="1:12" ht="13.8" x14ac:dyDescent="0.2">
      <c r="A88" s="37" t="s">
        <v>68</v>
      </c>
      <c r="B88" s="16" t="s">
        <v>68</v>
      </c>
      <c r="C88" s="79" t="s">
        <v>5</v>
      </c>
      <c r="D88" s="80" t="s">
        <v>6</v>
      </c>
      <c r="E88" s="38">
        <v>23213081.329999998</v>
      </c>
      <c r="F88" s="38">
        <v>-2131030.2200000002</v>
      </c>
      <c r="G88" s="38">
        <v>21082051.109999999</v>
      </c>
      <c r="H88" s="38">
        <v>11768790.24</v>
      </c>
      <c r="I88" s="38">
        <v>11734995.779999999</v>
      </c>
      <c r="J88" s="38">
        <v>5007510.55</v>
      </c>
      <c r="K88" s="35">
        <v>23.752482734589101</v>
      </c>
      <c r="L88" s="38">
        <v>472817.35</v>
      </c>
    </row>
    <row r="89" spans="1:12" ht="13.8" x14ac:dyDescent="0.2">
      <c r="A89" s="37" t="s">
        <v>68</v>
      </c>
      <c r="B89" s="16" t="s">
        <v>68</v>
      </c>
      <c r="C89" s="79" t="s">
        <v>15</v>
      </c>
      <c r="D89" s="80" t="s">
        <v>16</v>
      </c>
      <c r="E89" s="38">
        <v>18100</v>
      </c>
      <c r="F89" s="38">
        <v>0</v>
      </c>
      <c r="G89" s="38">
        <v>18100</v>
      </c>
      <c r="H89" s="38">
        <v>1484.65</v>
      </c>
      <c r="I89" s="38">
        <v>1484.65</v>
      </c>
      <c r="J89" s="38">
        <v>1484.65</v>
      </c>
      <c r="K89" s="35">
        <v>8.2024861878453006</v>
      </c>
      <c r="L89" s="38">
        <v>1484.65</v>
      </c>
    </row>
    <row r="90" spans="1:12" ht="13.8" x14ac:dyDescent="0.2">
      <c r="A90" s="37" t="s">
        <v>68</v>
      </c>
      <c r="B90" s="16" t="s">
        <v>68</v>
      </c>
      <c r="C90" s="79" t="s">
        <v>7</v>
      </c>
      <c r="D90" s="80" t="s">
        <v>8</v>
      </c>
      <c r="E90" s="38">
        <v>15879650.24</v>
      </c>
      <c r="F90" s="38">
        <v>0</v>
      </c>
      <c r="G90" s="38">
        <v>15879650.24</v>
      </c>
      <c r="H90" s="38">
        <v>3274811.53</v>
      </c>
      <c r="I90" s="38">
        <v>3239811.53</v>
      </c>
      <c r="J90" s="38">
        <v>62375.67</v>
      </c>
      <c r="K90" s="35">
        <v>0.39280254323788</v>
      </c>
      <c r="L90" s="38">
        <v>8915.67</v>
      </c>
    </row>
    <row r="91" spans="1:12" ht="13.8" x14ac:dyDescent="0.2">
      <c r="A91" s="37" t="s">
        <v>68</v>
      </c>
      <c r="B91" s="16" t="s">
        <v>68</v>
      </c>
      <c r="C91" s="79" t="s">
        <v>9</v>
      </c>
      <c r="D91" s="80" t="s">
        <v>10</v>
      </c>
      <c r="E91" s="38">
        <v>17130433.690000001</v>
      </c>
      <c r="F91" s="38">
        <v>-115920.49</v>
      </c>
      <c r="G91" s="38">
        <v>17014513.199999999</v>
      </c>
      <c r="H91" s="38">
        <v>7105732.0700000003</v>
      </c>
      <c r="I91" s="38">
        <v>7025198.2800000003</v>
      </c>
      <c r="J91" s="38">
        <v>3859.9</v>
      </c>
      <c r="K91" s="35">
        <v>2.268592674165E-2</v>
      </c>
      <c r="L91" s="38">
        <v>0</v>
      </c>
    </row>
    <row r="92" spans="1:12" ht="13.8" x14ac:dyDescent="0.2">
      <c r="A92" s="37" t="s">
        <v>68</v>
      </c>
      <c r="B92" s="16" t="s">
        <v>68</v>
      </c>
      <c r="C92" s="79" t="s">
        <v>11</v>
      </c>
      <c r="D92" s="80" t="s">
        <v>12</v>
      </c>
      <c r="E92" s="38">
        <v>8360000</v>
      </c>
      <c r="F92" s="38">
        <v>0</v>
      </c>
      <c r="G92" s="38">
        <v>8360000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68</v>
      </c>
      <c r="B93" s="16" t="s">
        <v>68</v>
      </c>
      <c r="C93" s="81" t="s">
        <v>125</v>
      </c>
      <c r="D93" s="82" t="s">
        <v>68</v>
      </c>
      <c r="E93" s="28">
        <v>131621230.47</v>
      </c>
      <c r="F93" s="28">
        <v>-2246950.71</v>
      </c>
      <c r="G93" s="28">
        <v>129374279.76000001</v>
      </c>
      <c r="H93" s="28">
        <v>29653513.600000001</v>
      </c>
      <c r="I93" s="28">
        <v>29504185.350000001</v>
      </c>
      <c r="J93" s="28">
        <v>12577925.880000001</v>
      </c>
      <c r="K93" s="29">
        <v>9.7221224368035895</v>
      </c>
      <c r="L93" s="28">
        <v>7985912.7800000003</v>
      </c>
    </row>
    <row r="94" spans="1:12" ht="13.8" x14ac:dyDescent="0.2">
      <c r="A94" s="37" t="s">
        <v>441</v>
      </c>
      <c r="B94" s="16" t="s">
        <v>442</v>
      </c>
      <c r="C94" s="79" t="s">
        <v>3</v>
      </c>
      <c r="D94" s="80" t="s">
        <v>4</v>
      </c>
      <c r="E94" s="38">
        <v>14445574.9</v>
      </c>
      <c r="F94" s="38">
        <v>0</v>
      </c>
      <c r="G94" s="38">
        <v>14445574.9</v>
      </c>
      <c r="H94" s="38">
        <v>1343602.68</v>
      </c>
      <c r="I94" s="38">
        <v>1343602.68</v>
      </c>
      <c r="J94" s="38">
        <v>1343602.68</v>
      </c>
      <c r="K94" s="35">
        <v>9.3011367792637998</v>
      </c>
      <c r="L94" s="38">
        <v>1343602.68</v>
      </c>
    </row>
    <row r="95" spans="1:12" ht="13.8" x14ac:dyDescent="0.2">
      <c r="A95" s="37" t="s">
        <v>68</v>
      </c>
      <c r="B95" s="16" t="s">
        <v>68</v>
      </c>
      <c r="C95" s="79" t="s">
        <v>5</v>
      </c>
      <c r="D95" s="80" t="s">
        <v>6</v>
      </c>
      <c r="E95" s="38">
        <v>26359152.09</v>
      </c>
      <c r="F95" s="38">
        <v>-2033376.4</v>
      </c>
      <c r="G95" s="38">
        <v>24325775.690000001</v>
      </c>
      <c r="H95" s="38">
        <v>11572602.99</v>
      </c>
      <c r="I95" s="38">
        <v>11099226.140000001</v>
      </c>
      <c r="J95" s="38">
        <v>401024.98</v>
      </c>
      <c r="K95" s="35">
        <v>1.64855988606709</v>
      </c>
      <c r="L95" s="38">
        <v>164635.12</v>
      </c>
    </row>
    <row r="96" spans="1:12" ht="13.8" x14ac:dyDescent="0.2">
      <c r="A96" s="37" t="s">
        <v>68</v>
      </c>
      <c r="B96" s="16" t="s">
        <v>68</v>
      </c>
      <c r="C96" s="79" t="s">
        <v>15</v>
      </c>
      <c r="D96" s="80" t="s">
        <v>16</v>
      </c>
      <c r="E96" s="38">
        <v>1600</v>
      </c>
      <c r="F96" s="38">
        <v>0</v>
      </c>
      <c r="G96" s="38">
        <v>1600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68</v>
      </c>
      <c r="B97" s="16" t="s">
        <v>68</v>
      </c>
      <c r="C97" s="79" t="s">
        <v>7</v>
      </c>
      <c r="D97" s="80" t="s">
        <v>8</v>
      </c>
      <c r="E97" s="38">
        <v>11155776.720000001</v>
      </c>
      <c r="F97" s="38">
        <v>0</v>
      </c>
      <c r="G97" s="38">
        <v>11155776.720000001</v>
      </c>
      <c r="H97" s="38">
        <v>8061755.3899999997</v>
      </c>
      <c r="I97" s="38">
        <v>6367755.3899999997</v>
      </c>
      <c r="J97" s="38">
        <v>985125.9</v>
      </c>
      <c r="K97" s="35">
        <v>8.8306347888253498</v>
      </c>
      <c r="L97" s="38">
        <v>2500</v>
      </c>
    </row>
    <row r="98" spans="1:12" ht="13.8" x14ac:dyDescent="0.2">
      <c r="A98" s="37" t="s">
        <v>68</v>
      </c>
      <c r="B98" s="16" t="s">
        <v>68</v>
      </c>
      <c r="C98" s="79" t="s">
        <v>9</v>
      </c>
      <c r="D98" s="80" t="s">
        <v>10</v>
      </c>
      <c r="E98" s="38">
        <v>30430692.699999999</v>
      </c>
      <c r="F98" s="38">
        <v>-163763.22</v>
      </c>
      <c r="G98" s="38">
        <v>30266929.48</v>
      </c>
      <c r="H98" s="38">
        <v>14439588.869999999</v>
      </c>
      <c r="I98" s="38">
        <v>12582274.4</v>
      </c>
      <c r="J98" s="38">
        <v>59060.31</v>
      </c>
      <c r="K98" s="35">
        <v>0.19513148844195</v>
      </c>
      <c r="L98" s="38">
        <v>52258.559999999998</v>
      </c>
    </row>
    <row r="99" spans="1:12" ht="13.8" x14ac:dyDescent="0.2">
      <c r="A99" s="37" t="s">
        <v>68</v>
      </c>
      <c r="B99" s="16" t="s">
        <v>68</v>
      </c>
      <c r="C99" s="79" t="s">
        <v>11</v>
      </c>
      <c r="D99" s="80" t="s">
        <v>12</v>
      </c>
      <c r="E99" s="38">
        <v>174594642.46000001</v>
      </c>
      <c r="F99" s="38">
        <v>-4290226.1399999997</v>
      </c>
      <c r="G99" s="38">
        <v>170304416.31999999</v>
      </c>
      <c r="H99" s="38">
        <v>48189900.520000003</v>
      </c>
      <c r="I99" s="38">
        <v>9943466.3699999992</v>
      </c>
      <c r="J99" s="38">
        <v>300000</v>
      </c>
      <c r="K99" s="35">
        <v>0.17615514998525</v>
      </c>
      <c r="L99" s="38">
        <v>0</v>
      </c>
    </row>
    <row r="100" spans="1:12" ht="13.8" x14ac:dyDescent="0.2">
      <c r="A100" s="37" t="s">
        <v>68</v>
      </c>
      <c r="B100" s="16" t="s">
        <v>68</v>
      </c>
      <c r="C100" s="81" t="s">
        <v>125</v>
      </c>
      <c r="D100" s="82" t="s">
        <v>68</v>
      </c>
      <c r="E100" s="28">
        <v>256987438.87</v>
      </c>
      <c r="F100" s="28">
        <v>-6487365.7599999998</v>
      </c>
      <c r="G100" s="28">
        <v>250500073.11000001</v>
      </c>
      <c r="H100" s="28">
        <v>83607450.450000003</v>
      </c>
      <c r="I100" s="28">
        <v>41336324.979999997</v>
      </c>
      <c r="J100" s="28">
        <v>3088813.87</v>
      </c>
      <c r="K100" s="29">
        <v>1.23305906926567</v>
      </c>
      <c r="L100" s="28">
        <v>1562996.36</v>
      </c>
    </row>
    <row r="101" spans="1:12" ht="13.8" x14ac:dyDescent="0.2">
      <c r="A101" s="37" t="s">
        <v>443</v>
      </c>
      <c r="B101" s="16" t="s">
        <v>444</v>
      </c>
      <c r="C101" s="79" t="s">
        <v>7</v>
      </c>
      <c r="D101" s="80" t="s">
        <v>8</v>
      </c>
      <c r="E101" s="38">
        <v>63521435.890000001</v>
      </c>
      <c r="F101" s="38">
        <v>0</v>
      </c>
      <c r="G101" s="38">
        <v>63521435.890000001</v>
      </c>
      <c r="H101" s="38">
        <v>63521435.890000001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68</v>
      </c>
      <c r="B102" s="16" t="s">
        <v>68</v>
      </c>
      <c r="C102" s="81" t="s">
        <v>125</v>
      </c>
      <c r="D102" s="82" t="s">
        <v>68</v>
      </c>
      <c r="E102" s="28">
        <v>63521435.890000001</v>
      </c>
      <c r="F102" s="28">
        <v>0</v>
      </c>
      <c r="G102" s="28">
        <v>63521435.890000001</v>
      </c>
      <c r="H102" s="28">
        <v>63521435.890000001</v>
      </c>
      <c r="I102" s="28">
        <v>0</v>
      </c>
      <c r="J102" s="28">
        <v>0</v>
      </c>
      <c r="K102" s="29">
        <v>0</v>
      </c>
      <c r="L102" s="28">
        <v>0</v>
      </c>
    </row>
    <row r="103" spans="1:12" ht="13.8" x14ac:dyDescent="0.2">
      <c r="A103" s="37" t="s">
        <v>445</v>
      </c>
      <c r="B103" s="16" t="s">
        <v>446</v>
      </c>
      <c r="C103" s="79" t="s">
        <v>3</v>
      </c>
      <c r="D103" s="80" t="s">
        <v>4</v>
      </c>
      <c r="E103" s="38">
        <v>154374179.56</v>
      </c>
      <c r="F103" s="38">
        <v>-287403.88</v>
      </c>
      <c r="G103" s="38">
        <v>154086775.68000001</v>
      </c>
      <c r="H103" s="38">
        <v>6134.85</v>
      </c>
      <c r="I103" s="38">
        <v>6134.85</v>
      </c>
      <c r="J103" s="38">
        <v>6134.85</v>
      </c>
      <c r="K103" s="35">
        <v>3.9814253837999998E-3</v>
      </c>
      <c r="L103" s="38">
        <v>6134.85</v>
      </c>
    </row>
    <row r="104" spans="1:12" ht="13.8" x14ac:dyDescent="0.2">
      <c r="A104" s="37" t="s">
        <v>68</v>
      </c>
      <c r="B104" s="16" t="s">
        <v>68</v>
      </c>
      <c r="C104" s="79" t="s">
        <v>15</v>
      </c>
      <c r="D104" s="80" t="s">
        <v>16</v>
      </c>
      <c r="E104" s="38">
        <v>216594766.16</v>
      </c>
      <c r="F104" s="38">
        <v>-1050000</v>
      </c>
      <c r="G104" s="38">
        <v>215544766.16</v>
      </c>
      <c r="H104" s="38">
        <v>165169663.47999999</v>
      </c>
      <c r="I104" s="38">
        <v>165169663.47999999</v>
      </c>
      <c r="J104" s="38">
        <v>49830358.030000001</v>
      </c>
      <c r="K104" s="35">
        <v>23.118333568355201</v>
      </c>
      <c r="L104" s="38">
        <v>49830358.030000001</v>
      </c>
    </row>
    <row r="105" spans="1:12" ht="13.8" x14ac:dyDescent="0.2">
      <c r="A105" s="37" t="s">
        <v>68</v>
      </c>
      <c r="B105" s="16" t="s">
        <v>68</v>
      </c>
      <c r="C105" s="79" t="s">
        <v>7</v>
      </c>
      <c r="D105" s="80" t="s">
        <v>8</v>
      </c>
      <c r="E105" s="38">
        <v>6800000</v>
      </c>
      <c r="F105" s="38">
        <v>-3000000</v>
      </c>
      <c r="G105" s="38">
        <v>3800000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68</v>
      </c>
      <c r="B106" s="16" t="s">
        <v>68</v>
      </c>
      <c r="C106" s="79" t="s">
        <v>17</v>
      </c>
      <c r="D106" s="80" t="s">
        <v>18</v>
      </c>
      <c r="E106" s="38">
        <v>40000000</v>
      </c>
      <c r="F106" s="38">
        <v>0</v>
      </c>
      <c r="G106" s="38">
        <v>40000000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68</v>
      </c>
      <c r="B107" s="16" t="s">
        <v>68</v>
      </c>
      <c r="C107" s="79" t="s">
        <v>9</v>
      </c>
      <c r="D107" s="80" t="s">
        <v>10</v>
      </c>
      <c r="E107" s="38">
        <v>11320000</v>
      </c>
      <c r="F107" s="38">
        <v>-710000</v>
      </c>
      <c r="G107" s="38">
        <v>10610000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68</v>
      </c>
      <c r="B108" s="16" t="s">
        <v>68</v>
      </c>
      <c r="C108" s="79" t="s">
        <v>11</v>
      </c>
      <c r="D108" s="80" t="s">
        <v>12</v>
      </c>
      <c r="E108" s="38">
        <v>10713034.609999999</v>
      </c>
      <c r="F108" s="38">
        <v>-2000000</v>
      </c>
      <c r="G108" s="38">
        <v>8713034.6099999994</v>
      </c>
      <c r="H108" s="38">
        <v>4000000</v>
      </c>
      <c r="I108" s="38">
        <v>4000000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68</v>
      </c>
      <c r="B109" s="16" t="s">
        <v>68</v>
      </c>
      <c r="C109" s="79" t="s">
        <v>19</v>
      </c>
      <c r="D109" s="80" t="s">
        <v>20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68</v>
      </c>
      <c r="B110" s="16" t="s">
        <v>68</v>
      </c>
      <c r="C110" s="79" t="s">
        <v>21</v>
      </c>
      <c r="D110" s="80" t="s">
        <v>22</v>
      </c>
      <c r="E110" s="38">
        <v>1016065847.66</v>
      </c>
      <c r="F110" s="38">
        <v>0</v>
      </c>
      <c r="G110" s="38">
        <v>1016065847.66</v>
      </c>
      <c r="H110" s="38">
        <v>1016065847.66</v>
      </c>
      <c r="I110" s="38">
        <v>1016065847.66</v>
      </c>
      <c r="J110" s="38">
        <v>381033333.31999999</v>
      </c>
      <c r="K110" s="35">
        <v>37.500850382632201</v>
      </c>
      <c r="L110" s="38">
        <v>381033333.31999999</v>
      </c>
    </row>
    <row r="111" spans="1:12" ht="13.8" x14ac:dyDescent="0.2">
      <c r="A111" s="37" t="s">
        <v>68</v>
      </c>
      <c r="B111" s="16" t="s">
        <v>68</v>
      </c>
      <c r="C111" s="81" t="s">
        <v>125</v>
      </c>
      <c r="D111" s="82" t="s">
        <v>68</v>
      </c>
      <c r="E111" s="28">
        <v>1458117827.99</v>
      </c>
      <c r="F111" s="28">
        <v>-7047403.8799999999</v>
      </c>
      <c r="G111" s="28">
        <v>1451070424.1099999</v>
      </c>
      <c r="H111" s="28">
        <v>1187491645.99</v>
      </c>
      <c r="I111" s="28">
        <v>1187491645.99</v>
      </c>
      <c r="J111" s="28">
        <v>430869826.19999999</v>
      </c>
      <c r="K111" s="29">
        <v>29.693240179178101</v>
      </c>
      <c r="L111" s="28">
        <v>430869826.19999999</v>
      </c>
    </row>
    <row r="112" spans="1:12" ht="13.8" x14ac:dyDescent="0.2">
      <c r="A112" s="37" t="s">
        <v>447</v>
      </c>
      <c r="B112" s="16" t="s">
        <v>448</v>
      </c>
      <c r="C112" s="79" t="s">
        <v>3</v>
      </c>
      <c r="D112" s="80" t="s">
        <v>4</v>
      </c>
      <c r="E112" s="38">
        <v>25609955.649999999</v>
      </c>
      <c r="F112" s="38">
        <v>0</v>
      </c>
      <c r="G112" s="38">
        <v>25609955.649999999</v>
      </c>
      <c r="H112" s="38">
        <v>2746826.91</v>
      </c>
      <c r="I112" s="38">
        <v>2746826.91</v>
      </c>
      <c r="J112" s="38">
        <v>2746826.91</v>
      </c>
      <c r="K112" s="35">
        <v>10.7256215025894</v>
      </c>
      <c r="L112" s="38">
        <v>2746826.91</v>
      </c>
    </row>
    <row r="113" spans="1:12" ht="13.8" x14ac:dyDescent="0.2">
      <c r="A113" s="37" t="s">
        <v>68</v>
      </c>
      <c r="B113" s="16" t="s">
        <v>68</v>
      </c>
      <c r="C113" s="79" t="s">
        <v>5</v>
      </c>
      <c r="D113" s="80" t="s">
        <v>6</v>
      </c>
      <c r="E113" s="38">
        <v>10938461.960000001</v>
      </c>
      <c r="F113" s="38">
        <v>0</v>
      </c>
      <c r="G113" s="38">
        <v>10938461.960000001</v>
      </c>
      <c r="H113" s="38">
        <v>4769202.6399999997</v>
      </c>
      <c r="I113" s="38">
        <v>4470504.79</v>
      </c>
      <c r="J113" s="38">
        <v>467734.23</v>
      </c>
      <c r="K113" s="35">
        <v>4.2760511643265797</v>
      </c>
      <c r="L113" s="38">
        <v>406153.04</v>
      </c>
    </row>
    <row r="114" spans="1:12" ht="13.8" x14ac:dyDescent="0.2">
      <c r="A114" s="37" t="s">
        <v>68</v>
      </c>
      <c r="B114" s="16" t="s">
        <v>68</v>
      </c>
      <c r="C114" s="79" t="s">
        <v>15</v>
      </c>
      <c r="D114" s="80" t="s">
        <v>16</v>
      </c>
      <c r="E114" s="38">
        <v>22000</v>
      </c>
      <c r="F114" s="38">
        <v>0</v>
      </c>
      <c r="G114" s="38">
        <v>22000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68</v>
      </c>
      <c r="B115" s="16" t="s">
        <v>68</v>
      </c>
      <c r="C115" s="79" t="s">
        <v>7</v>
      </c>
      <c r="D115" s="80" t="s">
        <v>8</v>
      </c>
      <c r="E115" s="38">
        <v>118454548.54000001</v>
      </c>
      <c r="F115" s="38">
        <v>0</v>
      </c>
      <c r="G115" s="38">
        <v>118454548.54000001</v>
      </c>
      <c r="H115" s="38">
        <v>23697627.84</v>
      </c>
      <c r="I115" s="38">
        <v>20113285</v>
      </c>
      <c r="J115" s="38">
        <v>868816.28</v>
      </c>
      <c r="K115" s="35">
        <v>0.73345961865416998</v>
      </c>
      <c r="L115" s="38">
        <v>222917.55</v>
      </c>
    </row>
    <row r="116" spans="1:12" ht="13.8" x14ac:dyDescent="0.2">
      <c r="A116" s="37" t="s">
        <v>68</v>
      </c>
      <c r="B116" s="16" t="s">
        <v>68</v>
      </c>
      <c r="C116" s="79" t="s">
        <v>9</v>
      </c>
      <c r="D116" s="80" t="s">
        <v>10</v>
      </c>
      <c r="E116" s="38">
        <v>3075921.28</v>
      </c>
      <c r="F116" s="38">
        <v>0</v>
      </c>
      <c r="G116" s="38">
        <v>3075921.28</v>
      </c>
      <c r="H116" s="38">
        <v>350981.76</v>
      </c>
      <c r="I116" s="38">
        <v>350981.76</v>
      </c>
      <c r="J116" s="38">
        <v>51.59</v>
      </c>
      <c r="K116" s="35">
        <v>1.6772210763499999E-3</v>
      </c>
      <c r="L116" s="38">
        <v>0</v>
      </c>
    </row>
    <row r="117" spans="1:12" ht="13.8" x14ac:dyDescent="0.2">
      <c r="A117" s="37" t="s">
        <v>68</v>
      </c>
      <c r="B117" s="16" t="s">
        <v>68</v>
      </c>
      <c r="C117" s="79" t="s">
        <v>11</v>
      </c>
      <c r="D117" s="80" t="s">
        <v>12</v>
      </c>
      <c r="E117" s="38">
        <v>250000</v>
      </c>
      <c r="F117" s="38">
        <v>0</v>
      </c>
      <c r="G117" s="38">
        <v>250000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68</v>
      </c>
      <c r="B118" s="16" t="s">
        <v>68</v>
      </c>
      <c r="C118" s="81" t="s">
        <v>125</v>
      </c>
      <c r="D118" s="82" t="s">
        <v>68</v>
      </c>
      <c r="E118" s="28">
        <v>158350887.43000001</v>
      </c>
      <c r="F118" s="28">
        <v>0</v>
      </c>
      <c r="G118" s="28">
        <v>158350887.43000001</v>
      </c>
      <c r="H118" s="28">
        <v>31564639.149999999</v>
      </c>
      <c r="I118" s="28">
        <v>27681598.460000001</v>
      </c>
      <c r="J118" s="28">
        <v>4083429.01</v>
      </c>
      <c r="K118" s="29">
        <v>2.57872189810436</v>
      </c>
      <c r="L118" s="28">
        <v>3375897.5</v>
      </c>
    </row>
    <row r="119" spans="1:12" ht="13.8" x14ac:dyDescent="0.2">
      <c r="A119" s="37" t="s">
        <v>449</v>
      </c>
      <c r="B119" s="16" t="s">
        <v>450</v>
      </c>
      <c r="C119" s="79" t="s">
        <v>3</v>
      </c>
      <c r="D119" s="80" t="s">
        <v>4</v>
      </c>
      <c r="E119" s="38">
        <v>1338861588.72</v>
      </c>
      <c r="F119" s="38">
        <v>0</v>
      </c>
      <c r="G119" s="38">
        <v>1338861588.72</v>
      </c>
      <c r="H119" s="38">
        <v>210343845.33000001</v>
      </c>
      <c r="I119" s="38">
        <v>210343845.33000001</v>
      </c>
      <c r="J119" s="38">
        <v>206824171.13</v>
      </c>
      <c r="K119" s="35">
        <v>15.4477634486274</v>
      </c>
      <c r="L119" s="38">
        <v>191961282.13</v>
      </c>
    </row>
    <row r="120" spans="1:12" ht="13.8" x14ac:dyDescent="0.2">
      <c r="A120" s="37" t="s">
        <v>68</v>
      </c>
      <c r="B120" s="16" t="s">
        <v>68</v>
      </c>
      <c r="C120" s="79" t="s">
        <v>5</v>
      </c>
      <c r="D120" s="80" t="s">
        <v>6</v>
      </c>
      <c r="E120" s="38">
        <v>715671709.71000004</v>
      </c>
      <c r="F120" s="38">
        <v>0</v>
      </c>
      <c r="G120" s="38">
        <v>715671709.71000004</v>
      </c>
      <c r="H120" s="38">
        <v>406973533.11000001</v>
      </c>
      <c r="I120" s="38">
        <v>387486125.12</v>
      </c>
      <c r="J120" s="38">
        <v>218286911.27000001</v>
      </c>
      <c r="K120" s="35">
        <v>30.5009836644867</v>
      </c>
      <c r="L120" s="38">
        <v>213955665.22</v>
      </c>
    </row>
    <row r="121" spans="1:12" ht="13.8" x14ac:dyDescent="0.2">
      <c r="A121" s="37" t="s">
        <v>68</v>
      </c>
      <c r="B121" s="16" t="s">
        <v>68</v>
      </c>
      <c r="C121" s="79" t="s">
        <v>15</v>
      </c>
      <c r="D121" s="80" t="s">
        <v>16</v>
      </c>
      <c r="E121" s="38">
        <v>6608000</v>
      </c>
      <c r="F121" s="38">
        <v>0</v>
      </c>
      <c r="G121" s="38">
        <v>6608000</v>
      </c>
      <c r="H121" s="38">
        <v>69069.3</v>
      </c>
      <c r="I121" s="38">
        <v>69069.3</v>
      </c>
      <c r="J121" s="38">
        <v>69069.3</v>
      </c>
      <c r="K121" s="35">
        <v>1.0452375907990299</v>
      </c>
      <c r="L121" s="38">
        <v>69069.3</v>
      </c>
    </row>
    <row r="122" spans="1:12" ht="13.8" x14ac:dyDescent="0.2">
      <c r="A122" s="37" t="s">
        <v>68</v>
      </c>
      <c r="B122" s="16" t="s">
        <v>68</v>
      </c>
      <c r="C122" s="79" t="s">
        <v>7</v>
      </c>
      <c r="D122" s="80" t="s">
        <v>8</v>
      </c>
      <c r="E122" s="38">
        <v>422930000</v>
      </c>
      <c r="F122" s="38">
        <v>0</v>
      </c>
      <c r="G122" s="38">
        <v>422930000</v>
      </c>
      <c r="H122" s="38">
        <v>68929370.510000005</v>
      </c>
      <c r="I122" s="38">
        <v>68929370.510000005</v>
      </c>
      <c r="J122" s="38">
        <v>68929370.510000005</v>
      </c>
      <c r="K122" s="35">
        <v>16.298056536542699</v>
      </c>
      <c r="L122" s="38">
        <v>68921521.939999998</v>
      </c>
    </row>
    <row r="123" spans="1:12" ht="13.8" x14ac:dyDescent="0.2">
      <c r="A123" s="37" t="s">
        <v>68</v>
      </c>
      <c r="B123" s="16" t="s">
        <v>68</v>
      </c>
      <c r="C123" s="79" t="s">
        <v>9</v>
      </c>
      <c r="D123" s="80" t="s">
        <v>10</v>
      </c>
      <c r="E123" s="38">
        <v>100957237.29000001</v>
      </c>
      <c r="F123" s="38">
        <v>9582112.9399999995</v>
      </c>
      <c r="G123" s="38">
        <v>110539350.23</v>
      </c>
      <c r="H123" s="38">
        <v>38578368.450000003</v>
      </c>
      <c r="I123" s="38">
        <v>35985972.740000002</v>
      </c>
      <c r="J123" s="38">
        <v>93386.54</v>
      </c>
      <c r="K123" s="35">
        <v>8.4482620718950005E-2</v>
      </c>
      <c r="L123" s="38">
        <v>93386.54</v>
      </c>
    </row>
    <row r="124" spans="1:12" ht="13.8" x14ac:dyDescent="0.2">
      <c r="A124" s="37" t="s">
        <v>68</v>
      </c>
      <c r="B124" s="16" t="s">
        <v>68</v>
      </c>
      <c r="C124" s="79" t="s">
        <v>11</v>
      </c>
      <c r="D124" s="80" t="s">
        <v>12</v>
      </c>
      <c r="E124" s="38">
        <v>96667</v>
      </c>
      <c r="F124" s="38">
        <v>0</v>
      </c>
      <c r="G124" s="38">
        <v>96667</v>
      </c>
      <c r="H124" s="38">
        <v>0</v>
      </c>
      <c r="I124" s="38">
        <v>0</v>
      </c>
      <c r="J124" s="38">
        <v>0</v>
      </c>
      <c r="K124" s="35">
        <v>0</v>
      </c>
      <c r="L124" s="38">
        <v>0</v>
      </c>
    </row>
    <row r="125" spans="1:12" ht="13.8" x14ac:dyDescent="0.2">
      <c r="A125" s="37" t="s">
        <v>68</v>
      </c>
      <c r="B125" s="16" t="s">
        <v>68</v>
      </c>
      <c r="C125" s="81" t="s">
        <v>125</v>
      </c>
      <c r="D125" s="82" t="s">
        <v>68</v>
      </c>
      <c r="E125" s="28">
        <v>2585125202.7199998</v>
      </c>
      <c r="F125" s="28">
        <v>9582112.9399999995</v>
      </c>
      <c r="G125" s="28">
        <v>2594707315.6599998</v>
      </c>
      <c r="H125" s="28">
        <v>724894186.70000005</v>
      </c>
      <c r="I125" s="28">
        <v>702814383</v>
      </c>
      <c r="J125" s="28">
        <v>494202908.75</v>
      </c>
      <c r="K125" s="29">
        <v>19.046576304283199</v>
      </c>
      <c r="L125" s="28">
        <v>475000925.13</v>
      </c>
    </row>
    <row r="126" spans="1:12" ht="13.8" x14ac:dyDescent="0.2">
      <c r="A126" s="37" t="s">
        <v>451</v>
      </c>
      <c r="B126" s="16" t="s">
        <v>452</v>
      </c>
      <c r="C126" s="79" t="s">
        <v>3</v>
      </c>
      <c r="D126" s="80" t="s">
        <v>4</v>
      </c>
      <c r="E126" s="38">
        <v>95875680.150000006</v>
      </c>
      <c r="F126" s="38">
        <v>0</v>
      </c>
      <c r="G126" s="38">
        <v>95875680.150000006</v>
      </c>
      <c r="H126" s="38">
        <v>13007015.779999999</v>
      </c>
      <c r="I126" s="38">
        <v>13007015.779999999</v>
      </c>
      <c r="J126" s="38">
        <v>13007015.779999999</v>
      </c>
      <c r="K126" s="35">
        <v>13.5665434233689</v>
      </c>
      <c r="L126" s="38">
        <v>11425534.27</v>
      </c>
    </row>
    <row r="127" spans="1:12" ht="13.8" x14ac:dyDescent="0.2">
      <c r="A127" s="37" t="s">
        <v>68</v>
      </c>
      <c r="B127" s="16" t="s">
        <v>68</v>
      </c>
      <c r="C127" s="79" t="s">
        <v>5</v>
      </c>
      <c r="D127" s="80" t="s">
        <v>6</v>
      </c>
      <c r="E127" s="38">
        <v>164562819.44999999</v>
      </c>
      <c r="F127" s="38">
        <v>0</v>
      </c>
      <c r="G127" s="38">
        <v>164562819.44999999</v>
      </c>
      <c r="H127" s="38">
        <v>101704624.33</v>
      </c>
      <c r="I127" s="38">
        <v>95656844.799999997</v>
      </c>
      <c r="J127" s="38">
        <v>9106653.5800000001</v>
      </c>
      <c r="K127" s="35">
        <v>5.5338463514639296</v>
      </c>
      <c r="L127" s="38">
        <v>8229884.2400000002</v>
      </c>
    </row>
    <row r="128" spans="1:12" ht="13.8" x14ac:dyDescent="0.2">
      <c r="A128" s="37" t="s">
        <v>68</v>
      </c>
      <c r="B128" s="16" t="s">
        <v>68</v>
      </c>
      <c r="C128" s="79" t="s">
        <v>15</v>
      </c>
      <c r="D128" s="80" t="s">
        <v>16</v>
      </c>
      <c r="E128" s="38">
        <v>25000</v>
      </c>
      <c r="F128" s="38">
        <v>0</v>
      </c>
      <c r="G128" s="38">
        <v>25000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68</v>
      </c>
      <c r="B129" s="16" t="s">
        <v>68</v>
      </c>
      <c r="C129" s="79" t="s">
        <v>7</v>
      </c>
      <c r="D129" s="80" t="s">
        <v>8</v>
      </c>
      <c r="E129" s="38">
        <v>181248749.75999999</v>
      </c>
      <c r="F129" s="38">
        <v>0</v>
      </c>
      <c r="G129" s="38">
        <v>181248749.75999999</v>
      </c>
      <c r="H129" s="38">
        <v>62735239.259999998</v>
      </c>
      <c r="I129" s="38">
        <v>59170953.259999998</v>
      </c>
      <c r="J129" s="38">
        <v>17736713.469999999</v>
      </c>
      <c r="K129" s="35">
        <v>9.7858404504781493</v>
      </c>
      <c r="L129" s="38">
        <v>17736713.469999999</v>
      </c>
    </row>
    <row r="130" spans="1:12" ht="13.8" x14ac:dyDescent="0.2">
      <c r="A130" s="37" t="s">
        <v>68</v>
      </c>
      <c r="B130" s="16" t="s">
        <v>68</v>
      </c>
      <c r="C130" s="79" t="s">
        <v>9</v>
      </c>
      <c r="D130" s="80" t="s">
        <v>10</v>
      </c>
      <c r="E130" s="38">
        <v>13749075.15</v>
      </c>
      <c r="F130" s="38">
        <v>0</v>
      </c>
      <c r="G130" s="38">
        <v>13749075.15</v>
      </c>
      <c r="H130" s="38">
        <v>12074626.609999999</v>
      </c>
      <c r="I130" s="38">
        <v>8678259.8200000003</v>
      </c>
      <c r="J130" s="38">
        <v>299685.32</v>
      </c>
      <c r="K130" s="35">
        <v>2.1796762089848598</v>
      </c>
      <c r="L130" s="38">
        <v>228613.72</v>
      </c>
    </row>
    <row r="131" spans="1:12" ht="13.8" x14ac:dyDescent="0.2">
      <c r="A131" s="37" t="s">
        <v>68</v>
      </c>
      <c r="B131" s="16" t="s">
        <v>68</v>
      </c>
      <c r="C131" s="79" t="s">
        <v>11</v>
      </c>
      <c r="D131" s="80" t="s">
        <v>12</v>
      </c>
      <c r="E131" s="38">
        <v>380000</v>
      </c>
      <c r="F131" s="38">
        <v>0</v>
      </c>
      <c r="G131" s="38">
        <v>380000</v>
      </c>
      <c r="H131" s="38">
        <v>0</v>
      </c>
      <c r="I131" s="38">
        <v>0</v>
      </c>
      <c r="J131" s="38">
        <v>0</v>
      </c>
      <c r="K131" s="35">
        <v>0</v>
      </c>
      <c r="L131" s="38">
        <v>0</v>
      </c>
    </row>
    <row r="132" spans="1:12" ht="13.8" x14ac:dyDescent="0.2">
      <c r="A132" s="37" t="s">
        <v>68</v>
      </c>
      <c r="B132" s="16" t="s">
        <v>68</v>
      </c>
      <c r="C132" s="81" t="s">
        <v>125</v>
      </c>
      <c r="D132" s="82" t="s">
        <v>68</v>
      </c>
      <c r="E132" s="28">
        <v>455841324.50999999</v>
      </c>
      <c r="F132" s="28">
        <v>0</v>
      </c>
      <c r="G132" s="28">
        <v>455841324.50999999</v>
      </c>
      <c r="H132" s="28">
        <v>189521505.97999999</v>
      </c>
      <c r="I132" s="28">
        <v>176513073.66</v>
      </c>
      <c r="J132" s="28">
        <v>40150068.149999999</v>
      </c>
      <c r="K132" s="29">
        <v>8.8079044156777009</v>
      </c>
      <c r="L132" s="28">
        <v>37620745.700000003</v>
      </c>
    </row>
    <row r="133" spans="1:12" ht="13.8" x14ac:dyDescent="0.2">
      <c r="A133" s="37" t="s">
        <v>453</v>
      </c>
      <c r="B133" s="16" t="s">
        <v>454</v>
      </c>
      <c r="C133" s="79" t="s">
        <v>3</v>
      </c>
      <c r="D133" s="80" t="s">
        <v>4</v>
      </c>
      <c r="E133" s="38">
        <v>1421617.89</v>
      </c>
      <c r="F133" s="38">
        <v>0</v>
      </c>
      <c r="G133" s="38">
        <v>1421617.89</v>
      </c>
      <c r="H133" s="38">
        <v>155684.20000000001</v>
      </c>
      <c r="I133" s="38">
        <v>155684.20000000001</v>
      </c>
      <c r="J133" s="38">
        <v>155684.20000000001</v>
      </c>
      <c r="K133" s="35">
        <v>10.9511987078328</v>
      </c>
      <c r="L133" s="38">
        <v>155684.20000000001</v>
      </c>
    </row>
    <row r="134" spans="1:12" ht="13.8" x14ac:dyDescent="0.2">
      <c r="A134" s="37" t="s">
        <v>68</v>
      </c>
      <c r="B134" s="16" t="s">
        <v>68</v>
      </c>
      <c r="C134" s="79" t="s">
        <v>5</v>
      </c>
      <c r="D134" s="80" t="s">
        <v>6</v>
      </c>
      <c r="E134" s="38">
        <v>2553727.8199999998</v>
      </c>
      <c r="F134" s="38">
        <v>0</v>
      </c>
      <c r="G134" s="38">
        <v>2553727.8199999998</v>
      </c>
      <c r="H134" s="38">
        <v>1042295.16</v>
      </c>
      <c r="I134" s="38">
        <v>1027359.29</v>
      </c>
      <c r="J134" s="38">
        <v>270279.8</v>
      </c>
      <c r="K134" s="35">
        <v>10.5837355838493</v>
      </c>
      <c r="L134" s="38">
        <v>270279.8</v>
      </c>
    </row>
    <row r="135" spans="1:12" ht="13.8" x14ac:dyDescent="0.2">
      <c r="A135" s="37" t="s">
        <v>68</v>
      </c>
      <c r="B135" s="16" t="s">
        <v>68</v>
      </c>
      <c r="C135" s="79" t="s">
        <v>7</v>
      </c>
      <c r="D135" s="80" t="s">
        <v>8</v>
      </c>
      <c r="E135" s="38">
        <v>3230886.98</v>
      </c>
      <c r="F135" s="38">
        <v>0</v>
      </c>
      <c r="G135" s="38">
        <v>3230886.98</v>
      </c>
      <c r="H135" s="38">
        <v>326273.2</v>
      </c>
      <c r="I135" s="38">
        <v>326273.2</v>
      </c>
      <c r="J135" s="38">
        <v>20460</v>
      </c>
      <c r="K135" s="35">
        <v>0.63326263427511997</v>
      </c>
      <c r="L135" s="38">
        <v>20460</v>
      </c>
    </row>
    <row r="136" spans="1:12" ht="13.8" x14ac:dyDescent="0.2">
      <c r="A136" s="37" t="s">
        <v>68</v>
      </c>
      <c r="B136" s="16" t="s">
        <v>68</v>
      </c>
      <c r="C136" s="79" t="s">
        <v>9</v>
      </c>
      <c r="D136" s="80" t="s">
        <v>10</v>
      </c>
      <c r="E136" s="38">
        <v>2001716.01</v>
      </c>
      <c r="F136" s="38">
        <v>0</v>
      </c>
      <c r="G136" s="38">
        <v>2001716.01</v>
      </c>
      <c r="H136" s="38">
        <v>66522.320000000007</v>
      </c>
      <c r="I136" s="38">
        <v>66522.320000000007</v>
      </c>
      <c r="J136" s="38">
        <v>18149.22</v>
      </c>
      <c r="K136" s="35">
        <v>0.90668306139989996</v>
      </c>
      <c r="L136" s="38">
        <v>18149.22</v>
      </c>
    </row>
    <row r="137" spans="1:12" ht="13.8" x14ac:dyDescent="0.2">
      <c r="A137" s="37" t="s">
        <v>68</v>
      </c>
      <c r="B137" s="16" t="s">
        <v>68</v>
      </c>
      <c r="C137" s="81" t="s">
        <v>125</v>
      </c>
      <c r="D137" s="82" t="s">
        <v>68</v>
      </c>
      <c r="E137" s="28">
        <v>9207948.6999999993</v>
      </c>
      <c r="F137" s="28">
        <v>0</v>
      </c>
      <c r="G137" s="28">
        <v>9207948.6999999993</v>
      </c>
      <c r="H137" s="28">
        <v>1590774.88</v>
      </c>
      <c r="I137" s="28">
        <v>1575839.01</v>
      </c>
      <c r="J137" s="28">
        <v>464573.22</v>
      </c>
      <c r="K137" s="29">
        <v>5.0453497856694201</v>
      </c>
      <c r="L137" s="28">
        <v>464573.22</v>
      </c>
    </row>
    <row r="138" spans="1:12" ht="13.8" x14ac:dyDescent="0.2">
      <c r="A138" s="37" t="s">
        <v>455</v>
      </c>
      <c r="B138" s="16" t="s">
        <v>456</v>
      </c>
      <c r="C138" s="79" t="s">
        <v>3</v>
      </c>
      <c r="D138" s="80" t="s">
        <v>4</v>
      </c>
      <c r="E138" s="38">
        <v>4198083.99</v>
      </c>
      <c r="F138" s="38">
        <v>0</v>
      </c>
      <c r="G138" s="38">
        <v>4198083.99</v>
      </c>
      <c r="H138" s="38">
        <v>344212.47</v>
      </c>
      <c r="I138" s="38">
        <v>344212.47</v>
      </c>
      <c r="J138" s="38">
        <v>344212.47</v>
      </c>
      <c r="K138" s="35">
        <v>8.1992754508944401</v>
      </c>
      <c r="L138" s="38">
        <v>344212.47</v>
      </c>
    </row>
    <row r="139" spans="1:12" ht="13.8" x14ac:dyDescent="0.2">
      <c r="A139" s="37" t="s">
        <v>68</v>
      </c>
      <c r="B139" s="16" t="s">
        <v>68</v>
      </c>
      <c r="C139" s="79" t="s">
        <v>5</v>
      </c>
      <c r="D139" s="80" t="s">
        <v>6</v>
      </c>
      <c r="E139" s="38">
        <v>2984658.86</v>
      </c>
      <c r="F139" s="38">
        <v>0</v>
      </c>
      <c r="G139" s="38">
        <v>2984658.86</v>
      </c>
      <c r="H139" s="38">
        <v>1144314.29</v>
      </c>
      <c r="I139" s="38">
        <v>854606.35</v>
      </c>
      <c r="J139" s="38">
        <v>154020.35</v>
      </c>
      <c r="K139" s="35">
        <v>5.1604004753829704</v>
      </c>
      <c r="L139" s="38">
        <v>75666.36</v>
      </c>
    </row>
    <row r="140" spans="1:12" ht="13.8" x14ac:dyDescent="0.2">
      <c r="A140" s="37" t="s">
        <v>68</v>
      </c>
      <c r="B140" s="16" t="s">
        <v>68</v>
      </c>
      <c r="C140" s="79" t="s">
        <v>7</v>
      </c>
      <c r="D140" s="80" t="s">
        <v>8</v>
      </c>
      <c r="E140" s="38">
        <v>965242</v>
      </c>
      <c r="F140" s="38">
        <v>0</v>
      </c>
      <c r="G140" s="38">
        <v>965242</v>
      </c>
      <c r="H140" s="38">
        <v>759232</v>
      </c>
      <c r="I140" s="38">
        <v>0</v>
      </c>
      <c r="J140" s="38">
        <v>0</v>
      </c>
      <c r="K140" s="35">
        <v>0</v>
      </c>
      <c r="L140" s="38">
        <v>0</v>
      </c>
    </row>
    <row r="141" spans="1:12" ht="13.8" x14ac:dyDescent="0.2">
      <c r="A141" s="37" t="s">
        <v>68</v>
      </c>
      <c r="B141" s="16" t="s">
        <v>68</v>
      </c>
      <c r="C141" s="79" t="s">
        <v>9</v>
      </c>
      <c r="D141" s="80" t="s">
        <v>10</v>
      </c>
      <c r="E141" s="38">
        <v>250000</v>
      </c>
      <c r="F141" s="38">
        <v>0</v>
      </c>
      <c r="G141" s="38">
        <v>250000</v>
      </c>
      <c r="H141" s="38">
        <v>4950</v>
      </c>
      <c r="I141" s="38">
        <v>4950</v>
      </c>
      <c r="J141" s="38">
        <v>4950</v>
      </c>
      <c r="K141" s="35">
        <v>1.98</v>
      </c>
      <c r="L141" s="38">
        <v>4950</v>
      </c>
    </row>
    <row r="142" spans="1:12" ht="13.8" x14ac:dyDescent="0.2">
      <c r="A142" s="37" t="s">
        <v>68</v>
      </c>
      <c r="B142" s="16" t="s">
        <v>68</v>
      </c>
      <c r="C142" s="79" t="s">
        <v>11</v>
      </c>
      <c r="D142" s="80" t="s">
        <v>12</v>
      </c>
      <c r="E142" s="38">
        <v>205000</v>
      </c>
      <c r="F142" s="38">
        <v>0</v>
      </c>
      <c r="G142" s="38">
        <v>205000</v>
      </c>
      <c r="H142" s="38">
        <v>40000</v>
      </c>
      <c r="I142" s="38">
        <v>0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68</v>
      </c>
      <c r="B143" s="16" t="s">
        <v>68</v>
      </c>
      <c r="C143" s="81" t="s">
        <v>125</v>
      </c>
      <c r="D143" s="82" t="s">
        <v>68</v>
      </c>
      <c r="E143" s="28">
        <v>8602984.8499999996</v>
      </c>
      <c r="F143" s="28">
        <v>0</v>
      </c>
      <c r="G143" s="28">
        <v>8602984.8499999996</v>
      </c>
      <c r="H143" s="28">
        <v>2292708.7599999998</v>
      </c>
      <c r="I143" s="28">
        <v>1203768.82</v>
      </c>
      <c r="J143" s="28">
        <v>503182.82</v>
      </c>
      <c r="K143" s="29">
        <v>5.8489330014338003</v>
      </c>
      <c r="L143" s="28">
        <v>424828.83</v>
      </c>
    </row>
    <row r="144" spans="1:12" ht="13.8" x14ac:dyDescent="0.2">
      <c r="A144" s="37" t="s">
        <v>457</v>
      </c>
      <c r="B144" s="16" t="s">
        <v>458</v>
      </c>
      <c r="C144" s="79" t="s">
        <v>3</v>
      </c>
      <c r="D144" s="80" t="s">
        <v>4</v>
      </c>
      <c r="E144" s="38">
        <v>4853103.68</v>
      </c>
      <c r="F144" s="38">
        <v>844770.37</v>
      </c>
      <c r="G144" s="38">
        <v>5697874.0499999998</v>
      </c>
      <c r="H144" s="38">
        <v>657270</v>
      </c>
      <c r="I144" s="38">
        <v>657270</v>
      </c>
      <c r="J144" s="38">
        <v>657270</v>
      </c>
      <c r="K144" s="35">
        <v>11.5353550154377</v>
      </c>
      <c r="L144" s="38">
        <v>657270</v>
      </c>
    </row>
    <row r="145" spans="1:12" ht="13.8" x14ac:dyDescent="0.2">
      <c r="A145" s="37" t="s">
        <v>68</v>
      </c>
      <c r="B145" s="16" t="s">
        <v>68</v>
      </c>
      <c r="C145" s="79" t="s">
        <v>5</v>
      </c>
      <c r="D145" s="80" t="s">
        <v>6</v>
      </c>
      <c r="E145" s="38">
        <v>6480375.7699999996</v>
      </c>
      <c r="F145" s="38">
        <v>31663996.649999999</v>
      </c>
      <c r="G145" s="38">
        <v>38144372.420000002</v>
      </c>
      <c r="H145" s="38">
        <v>21264751.010000002</v>
      </c>
      <c r="I145" s="38">
        <v>17115268.489999998</v>
      </c>
      <c r="J145" s="38">
        <v>1072321.77</v>
      </c>
      <c r="K145" s="35">
        <v>2.8112188036360402</v>
      </c>
      <c r="L145" s="38">
        <v>941551.3</v>
      </c>
    </row>
    <row r="146" spans="1:12" ht="13.8" x14ac:dyDescent="0.2">
      <c r="A146" s="37" t="s">
        <v>68</v>
      </c>
      <c r="B146" s="16" t="s">
        <v>68</v>
      </c>
      <c r="C146" s="79" t="s">
        <v>9</v>
      </c>
      <c r="D146" s="80" t="s">
        <v>10</v>
      </c>
      <c r="E146" s="38">
        <v>7801638.6200000001</v>
      </c>
      <c r="F146" s="38">
        <v>944781.48</v>
      </c>
      <c r="G146" s="38">
        <v>8746420.0999999996</v>
      </c>
      <c r="H146" s="38">
        <v>7214257.0199999996</v>
      </c>
      <c r="I146" s="38">
        <v>3251801.29</v>
      </c>
      <c r="J146" s="38">
        <v>874039.35</v>
      </c>
      <c r="K146" s="35">
        <v>9.9931096380792397</v>
      </c>
      <c r="L146" s="38">
        <v>874039.35</v>
      </c>
    </row>
    <row r="147" spans="1:12" ht="13.8" x14ac:dyDescent="0.2">
      <c r="A147" s="37" t="s">
        <v>68</v>
      </c>
      <c r="B147" s="16" t="s">
        <v>68</v>
      </c>
      <c r="C147" s="81" t="s">
        <v>125</v>
      </c>
      <c r="D147" s="82" t="s">
        <v>68</v>
      </c>
      <c r="E147" s="28">
        <v>19135118.07</v>
      </c>
      <c r="F147" s="28">
        <v>33453548.5</v>
      </c>
      <c r="G147" s="28">
        <v>52588666.57</v>
      </c>
      <c r="H147" s="28">
        <v>29136278.030000001</v>
      </c>
      <c r="I147" s="28">
        <v>21024339.780000001</v>
      </c>
      <c r="J147" s="28">
        <v>2603631.12</v>
      </c>
      <c r="K147" s="29">
        <v>4.9509358000822203</v>
      </c>
      <c r="L147" s="28">
        <v>2472860.65</v>
      </c>
    </row>
    <row r="148" spans="1:12" ht="13.8" x14ac:dyDescent="0.2">
      <c r="A148" s="37" t="s">
        <v>459</v>
      </c>
      <c r="B148" s="16" t="s">
        <v>460</v>
      </c>
      <c r="C148" s="79" t="s">
        <v>3</v>
      </c>
      <c r="D148" s="80" t="s">
        <v>4</v>
      </c>
      <c r="E148" s="38">
        <v>3061946.94</v>
      </c>
      <c r="F148" s="38">
        <v>0</v>
      </c>
      <c r="G148" s="38">
        <v>3061946.94</v>
      </c>
      <c r="H148" s="38">
        <v>367872.54</v>
      </c>
      <c r="I148" s="38">
        <v>367872.54</v>
      </c>
      <c r="J148" s="38">
        <v>367872.54</v>
      </c>
      <c r="K148" s="35">
        <v>12.0143342523107</v>
      </c>
      <c r="L148" s="38">
        <v>212032.44</v>
      </c>
    </row>
    <row r="149" spans="1:12" ht="13.8" x14ac:dyDescent="0.2">
      <c r="A149" s="37" t="s">
        <v>68</v>
      </c>
      <c r="B149" s="16" t="s">
        <v>68</v>
      </c>
      <c r="C149" s="79" t="s">
        <v>5</v>
      </c>
      <c r="D149" s="80" t="s">
        <v>6</v>
      </c>
      <c r="E149" s="38">
        <v>63834941.189999998</v>
      </c>
      <c r="F149" s="38">
        <v>0</v>
      </c>
      <c r="G149" s="38">
        <v>63834941.189999998</v>
      </c>
      <c r="H149" s="38">
        <v>62524734.640000001</v>
      </c>
      <c r="I149" s="38">
        <v>60833748.5</v>
      </c>
      <c r="J149" s="38">
        <v>8462410.4399999995</v>
      </c>
      <c r="K149" s="35">
        <v>13.2567059391694</v>
      </c>
      <c r="L149" s="38">
        <v>4852550.68</v>
      </c>
    </row>
    <row r="150" spans="1:12" ht="13.8" x14ac:dyDescent="0.2">
      <c r="A150" s="37" t="s">
        <v>68</v>
      </c>
      <c r="B150" s="16" t="s">
        <v>68</v>
      </c>
      <c r="C150" s="79" t="s">
        <v>15</v>
      </c>
      <c r="D150" s="80" t="s">
        <v>16</v>
      </c>
      <c r="E150" s="38">
        <v>8791.67</v>
      </c>
      <c r="F150" s="38">
        <v>0</v>
      </c>
      <c r="G150" s="38">
        <v>8791.67</v>
      </c>
      <c r="H150" s="38">
        <v>3791.67</v>
      </c>
      <c r="I150" s="38">
        <v>3791.67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68</v>
      </c>
      <c r="B151" s="16" t="s">
        <v>68</v>
      </c>
      <c r="C151" s="79" t="s">
        <v>7</v>
      </c>
      <c r="D151" s="80" t="s">
        <v>8</v>
      </c>
      <c r="E151" s="38">
        <v>721804.11</v>
      </c>
      <c r="F151" s="38">
        <v>0</v>
      </c>
      <c r="G151" s="38">
        <v>721804.11</v>
      </c>
      <c r="H151" s="38">
        <v>701804.11</v>
      </c>
      <c r="I151" s="38">
        <v>701804.11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68</v>
      </c>
      <c r="B152" s="16" t="s">
        <v>68</v>
      </c>
      <c r="C152" s="79" t="s">
        <v>9</v>
      </c>
      <c r="D152" s="80" t="s">
        <v>10</v>
      </c>
      <c r="E152" s="38">
        <v>17912967.739999998</v>
      </c>
      <c r="F152" s="38">
        <v>0</v>
      </c>
      <c r="G152" s="38">
        <v>17912967.739999998</v>
      </c>
      <c r="H152" s="38">
        <v>11136142.9</v>
      </c>
      <c r="I152" s="38">
        <v>10881447.939999999</v>
      </c>
      <c r="J152" s="38">
        <v>474996.24</v>
      </c>
      <c r="K152" s="35">
        <v>2.65168925046029</v>
      </c>
      <c r="L152" s="38">
        <v>43784.2</v>
      </c>
    </row>
    <row r="153" spans="1:12" ht="13.8" x14ac:dyDescent="0.2">
      <c r="A153" s="37" t="s">
        <v>68</v>
      </c>
      <c r="B153" s="16" t="s">
        <v>68</v>
      </c>
      <c r="C153" s="79" t="s">
        <v>11</v>
      </c>
      <c r="D153" s="80" t="s">
        <v>12</v>
      </c>
      <c r="E153" s="38">
        <v>7241116.4500000002</v>
      </c>
      <c r="F153" s="38">
        <v>0</v>
      </c>
      <c r="G153" s="38">
        <v>7241116.4500000002</v>
      </c>
      <c r="H153" s="38">
        <v>6849341.8200000003</v>
      </c>
      <c r="I153" s="38">
        <v>6770375.1600000001</v>
      </c>
      <c r="J153" s="38">
        <v>9457.65</v>
      </c>
      <c r="K153" s="35">
        <v>0.13061038398298</v>
      </c>
      <c r="L153" s="38">
        <v>9457.65</v>
      </c>
    </row>
    <row r="154" spans="1:12" ht="13.8" x14ac:dyDescent="0.2">
      <c r="A154" s="37" t="s">
        <v>68</v>
      </c>
      <c r="B154" s="16" t="s">
        <v>68</v>
      </c>
      <c r="C154" s="81" t="s">
        <v>125</v>
      </c>
      <c r="D154" s="82" t="s">
        <v>68</v>
      </c>
      <c r="E154" s="28">
        <v>92781568.099999994</v>
      </c>
      <c r="F154" s="28">
        <v>0</v>
      </c>
      <c r="G154" s="28">
        <v>92781568.099999994</v>
      </c>
      <c r="H154" s="28">
        <v>81583687.680000007</v>
      </c>
      <c r="I154" s="28">
        <v>79559039.920000002</v>
      </c>
      <c r="J154" s="28">
        <v>9314736.8699999992</v>
      </c>
      <c r="K154" s="29">
        <v>10.0394259988801</v>
      </c>
      <c r="L154" s="28">
        <v>5117824.97</v>
      </c>
    </row>
    <row r="155" spans="1:12" ht="13.8" x14ac:dyDescent="0.2">
      <c r="A155" s="37" t="s">
        <v>461</v>
      </c>
      <c r="B155" s="16" t="s">
        <v>462</v>
      </c>
      <c r="C155" s="79" t="s">
        <v>3</v>
      </c>
      <c r="D155" s="80" t="s">
        <v>4</v>
      </c>
      <c r="E155" s="38">
        <v>7359197.04</v>
      </c>
      <c r="F155" s="38">
        <v>0</v>
      </c>
      <c r="G155" s="38">
        <v>7359197.04</v>
      </c>
      <c r="H155" s="38">
        <v>352855.36</v>
      </c>
      <c r="I155" s="38">
        <v>352855.36</v>
      </c>
      <c r="J155" s="38">
        <v>352855.36</v>
      </c>
      <c r="K155" s="35">
        <v>4.7947535319695698</v>
      </c>
      <c r="L155" s="38">
        <v>0</v>
      </c>
    </row>
    <row r="156" spans="1:12" ht="13.8" x14ac:dyDescent="0.2">
      <c r="A156" s="37" t="s">
        <v>68</v>
      </c>
      <c r="B156" s="16" t="s">
        <v>68</v>
      </c>
      <c r="C156" s="79" t="s">
        <v>5</v>
      </c>
      <c r="D156" s="80" t="s">
        <v>6</v>
      </c>
      <c r="E156" s="38">
        <v>4044503.4</v>
      </c>
      <c r="F156" s="38">
        <v>0</v>
      </c>
      <c r="G156" s="38">
        <v>4044503.4</v>
      </c>
      <c r="H156" s="38">
        <v>1354462.26</v>
      </c>
      <c r="I156" s="38">
        <v>1313737.96</v>
      </c>
      <c r="J156" s="38">
        <v>336491.6</v>
      </c>
      <c r="K156" s="35">
        <v>8.3197259767416707</v>
      </c>
      <c r="L156" s="38">
        <v>332237.53999999998</v>
      </c>
    </row>
    <row r="157" spans="1:12" ht="13.8" x14ac:dyDescent="0.2">
      <c r="A157" s="37" t="s">
        <v>68</v>
      </c>
      <c r="B157" s="16" t="s">
        <v>68</v>
      </c>
      <c r="C157" s="79" t="s">
        <v>7</v>
      </c>
      <c r="D157" s="80" t="s">
        <v>8</v>
      </c>
      <c r="E157" s="38">
        <v>568000</v>
      </c>
      <c r="F157" s="38">
        <v>0</v>
      </c>
      <c r="G157" s="38">
        <v>568000</v>
      </c>
      <c r="H157" s="38">
        <v>0</v>
      </c>
      <c r="I157" s="38">
        <v>0</v>
      </c>
      <c r="J157" s="38">
        <v>0</v>
      </c>
      <c r="K157" s="35">
        <v>0</v>
      </c>
      <c r="L157" s="38">
        <v>0</v>
      </c>
    </row>
    <row r="158" spans="1:12" ht="13.8" x14ac:dyDescent="0.2">
      <c r="A158" s="37" t="s">
        <v>68</v>
      </c>
      <c r="B158" s="16" t="s">
        <v>68</v>
      </c>
      <c r="C158" s="79" t="s">
        <v>9</v>
      </c>
      <c r="D158" s="80" t="s">
        <v>10</v>
      </c>
      <c r="E158" s="38">
        <v>3881351</v>
      </c>
      <c r="F158" s="38">
        <v>0</v>
      </c>
      <c r="G158" s="38">
        <v>3881351</v>
      </c>
      <c r="H158" s="38">
        <v>225423.57</v>
      </c>
      <c r="I158" s="38">
        <v>225423.57</v>
      </c>
      <c r="J158" s="38">
        <v>225423.57</v>
      </c>
      <c r="K158" s="35">
        <v>5.8078635506038996</v>
      </c>
      <c r="L158" s="38">
        <v>206622.69</v>
      </c>
    </row>
    <row r="159" spans="1:12" ht="13.8" x14ac:dyDescent="0.2">
      <c r="A159" s="37" t="s">
        <v>68</v>
      </c>
      <c r="B159" s="16" t="s">
        <v>68</v>
      </c>
      <c r="C159" s="79" t="s">
        <v>21</v>
      </c>
      <c r="D159" s="80" t="s">
        <v>22</v>
      </c>
      <c r="E159" s="38">
        <v>439000</v>
      </c>
      <c r="F159" s="38">
        <v>0</v>
      </c>
      <c r="G159" s="38">
        <v>439000</v>
      </c>
      <c r="H159" s="38">
        <v>438553.46</v>
      </c>
      <c r="I159" s="38">
        <v>438553.46</v>
      </c>
      <c r="J159" s="38">
        <v>438553.46</v>
      </c>
      <c r="K159" s="35">
        <v>99.898282460136699</v>
      </c>
      <c r="L159" s="38">
        <v>438553.46</v>
      </c>
    </row>
    <row r="160" spans="1:12" ht="13.8" x14ac:dyDescent="0.2">
      <c r="A160" s="37" t="s">
        <v>68</v>
      </c>
      <c r="B160" s="16" t="s">
        <v>68</v>
      </c>
      <c r="C160" s="81" t="s">
        <v>125</v>
      </c>
      <c r="D160" s="82" t="s">
        <v>68</v>
      </c>
      <c r="E160" s="28">
        <v>16292051.439999999</v>
      </c>
      <c r="F160" s="28">
        <v>0</v>
      </c>
      <c r="G160" s="28">
        <v>16292051.439999999</v>
      </c>
      <c r="H160" s="28">
        <v>2371294.65</v>
      </c>
      <c r="I160" s="28">
        <v>2330570.35</v>
      </c>
      <c r="J160" s="28">
        <v>1353323.99</v>
      </c>
      <c r="K160" s="29">
        <v>8.3066518356143906</v>
      </c>
      <c r="L160" s="28">
        <v>977413.69</v>
      </c>
    </row>
    <row r="161" spans="1:12" s="88" customFormat="1" ht="13.8" x14ac:dyDescent="0.2">
      <c r="A161" s="37" t="s">
        <v>463</v>
      </c>
      <c r="B161" s="16" t="s">
        <v>464</v>
      </c>
      <c r="C161" s="79" t="s">
        <v>3</v>
      </c>
      <c r="D161" s="80" t="s">
        <v>4</v>
      </c>
      <c r="E161" s="38">
        <v>9338889.2400000002</v>
      </c>
      <c r="F161" s="38">
        <v>0</v>
      </c>
      <c r="G161" s="38">
        <v>9338889.2400000002</v>
      </c>
      <c r="H161" s="38">
        <v>1151720.1100000001</v>
      </c>
      <c r="I161" s="38">
        <v>1151720.1100000001</v>
      </c>
      <c r="J161" s="38">
        <v>1147037.47</v>
      </c>
      <c r="K161" s="35">
        <v>12.2823757785567</v>
      </c>
      <c r="L161" s="38">
        <v>1147037.47</v>
      </c>
    </row>
    <row r="162" spans="1:12" s="88" customFormat="1" ht="13.8" x14ac:dyDescent="0.2">
      <c r="A162" s="37" t="s">
        <v>68</v>
      </c>
      <c r="B162" s="16" t="s">
        <v>68</v>
      </c>
      <c r="C162" s="79" t="s">
        <v>5</v>
      </c>
      <c r="D162" s="80" t="s">
        <v>6</v>
      </c>
      <c r="E162" s="38">
        <v>1251050.01</v>
      </c>
      <c r="F162" s="38">
        <v>0</v>
      </c>
      <c r="G162" s="38">
        <v>1251050.01</v>
      </c>
      <c r="H162" s="38">
        <v>1185716.67</v>
      </c>
      <c r="I162" s="38">
        <v>1185649.49</v>
      </c>
      <c r="J162" s="38">
        <v>139086.10999999999</v>
      </c>
      <c r="K162" s="35">
        <v>11.1175499690856</v>
      </c>
      <c r="L162" s="38">
        <v>139086.10999999999</v>
      </c>
    </row>
    <row r="163" spans="1:12" s="88" customFormat="1" ht="13.8" x14ac:dyDescent="0.2">
      <c r="A163" s="37" t="s">
        <v>68</v>
      </c>
      <c r="B163" s="16" t="s">
        <v>68</v>
      </c>
      <c r="C163" s="79" t="s">
        <v>9</v>
      </c>
      <c r="D163" s="80" t="s">
        <v>10</v>
      </c>
      <c r="E163" s="38">
        <v>6831478.3399999999</v>
      </c>
      <c r="F163" s="38">
        <v>0</v>
      </c>
      <c r="G163" s="38">
        <v>6831478.3399999999</v>
      </c>
      <c r="H163" s="38">
        <v>1468911.57</v>
      </c>
      <c r="I163" s="38">
        <v>1151959.48</v>
      </c>
      <c r="J163" s="38">
        <v>682290.77</v>
      </c>
      <c r="K163" s="35">
        <v>9.9874541942849806</v>
      </c>
      <c r="L163" s="38">
        <v>682290.77</v>
      </c>
    </row>
    <row r="164" spans="1:12" s="88" customFormat="1" ht="13.8" x14ac:dyDescent="0.2">
      <c r="A164" s="37" t="s">
        <v>68</v>
      </c>
      <c r="B164" s="16" t="s">
        <v>68</v>
      </c>
      <c r="C164" s="81" t="s">
        <v>125</v>
      </c>
      <c r="D164" s="82" t="s">
        <v>68</v>
      </c>
      <c r="E164" s="28">
        <v>17421417.59</v>
      </c>
      <c r="F164" s="28">
        <v>0</v>
      </c>
      <c r="G164" s="28">
        <v>17421417.59</v>
      </c>
      <c r="H164" s="28">
        <v>3806348.35</v>
      </c>
      <c r="I164" s="28">
        <v>3489329.08</v>
      </c>
      <c r="J164" s="28">
        <v>1968414.35</v>
      </c>
      <c r="K164" s="29">
        <v>11.2988184792142</v>
      </c>
      <c r="L164" s="28">
        <v>1968414.35</v>
      </c>
    </row>
    <row r="165" spans="1:12" s="88" customFormat="1" ht="13.8" x14ac:dyDescent="0.2">
      <c r="A165" s="37" t="s">
        <v>465</v>
      </c>
      <c r="B165" s="16" t="s">
        <v>466</v>
      </c>
      <c r="C165" s="79" t="s">
        <v>3</v>
      </c>
      <c r="D165" s="80" t="s">
        <v>4</v>
      </c>
      <c r="E165" s="38">
        <v>3809688.52</v>
      </c>
      <c r="F165" s="38">
        <v>0</v>
      </c>
      <c r="G165" s="38">
        <v>3809688.52</v>
      </c>
      <c r="H165" s="38">
        <v>522713.12</v>
      </c>
      <c r="I165" s="38">
        <v>522713.12</v>
      </c>
      <c r="J165" s="38">
        <v>522713.12</v>
      </c>
      <c r="K165" s="35">
        <v>13.720626168146699</v>
      </c>
      <c r="L165" s="38">
        <v>469524.92</v>
      </c>
    </row>
    <row r="166" spans="1:12" s="88" customFormat="1" ht="13.8" x14ac:dyDescent="0.2">
      <c r="A166" s="37" t="s">
        <v>68</v>
      </c>
      <c r="B166" s="16" t="s">
        <v>68</v>
      </c>
      <c r="C166" s="79" t="s">
        <v>5</v>
      </c>
      <c r="D166" s="80" t="s">
        <v>6</v>
      </c>
      <c r="E166" s="38">
        <v>2775040</v>
      </c>
      <c r="F166" s="38">
        <v>0</v>
      </c>
      <c r="G166" s="38">
        <v>2775040</v>
      </c>
      <c r="H166" s="38">
        <v>1088747.71</v>
      </c>
      <c r="I166" s="38">
        <v>1088747.71</v>
      </c>
      <c r="J166" s="38">
        <v>62242.39</v>
      </c>
      <c r="K166" s="35">
        <v>2.2429366783902198</v>
      </c>
      <c r="L166" s="38">
        <v>0</v>
      </c>
    </row>
    <row r="167" spans="1:12" s="88" customFormat="1" ht="13.8" x14ac:dyDescent="0.2">
      <c r="A167" s="37" t="s">
        <v>68</v>
      </c>
      <c r="B167" s="16" t="s">
        <v>68</v>
      </c>
      <c r="C167" s="79" t="s">
        <v>9</v>
      </c>
      <c r="D167" s="80" t="s">
        <v>10</v>
      </c>
      <c r="E167" s="38">
        <v>14400</v>
      </c>
      <c r="F167" s="38">
        <v>0</v>
      </c>
      <c r="G167" s="38">
        <v>14400</v>
      </c>
      <c r="H167" s="38">
        <v>0</v>
      </c>
      <c r="I167" s="38">
        <v>0</v>
      </c>
      <c r="J167" s="38">
        <v>0</v>
      </c>
      <c r="K167" s="35">
        <v>0</v>
      </c>
      <c r="L167" s="38">
        <v>0</v>
      </c>
    </row>
    <row r="168" spans="1:12" s="88" customFormat="1" ht="13.8" x14ac:dyDescent="0.2">
      <c r="A168" s="37" t="s">
        <v>68</v>
      </c>
      <c r="B168" s="16" t="s">
        <v>68</v>
      </c>
      <c r="C168" s="81" t="s">
        <v>125</v>
      </c>
      <c r="D168" s="82" t="s">
        <v>68</v>
      </c>
      <c r="E168" s="28">
        <v>6599128.5199999996</v>
      </c>
      <c r="F168" s="28">
        <v>0</v>
      </c>
      <c r="G168" s="28">
        <v>6599128.5199999996</v>
      </c>
      <c r="H168" s="28">
        <v>1611460.83</v>
      </c>
      <c r="I168" s="28">
        <v>1611460.83</v>
      </c>
      <c r="J168" s="28">
        <v>584955.51</v>
      </c>
      <c r="K168" s="29">
        <v>8.8641327142996804</v>
      </c>
      <c r="L168" s="28">
        <v>469524.92</v>
      </c>
    </row>
    <row r="169" spans="1:12" s="88" customFormat="1" ht="13.8" x14ac:dyDescent="0.2">
      <c r="A169" s="37" t="s">
        <v>467</v>
      </c>
      <c r="B169" s="16" t="s">
        <v>468</v>
      </c>
      <c r="C169" s="79" t="s">
        <v>3</v>
      </c>
      <c r="D169" s="80" t="s">
        <v>4</v>
      </c>
      <c r="E169" s="38">
        <v>3550589.53</v>
      </c>
      <c r="F169" s="38">
        <v>0</v>
      </c>
      <c r="G169" s="38">
        <v>3550589.53</v>
      </c>
      <c r="H169" s="38">
        <v>529684.04</v>
      </c>
      <c r="I169" s="38">
        <v>529684.04</v>
      </c>
      <c r="J169" s="38">
        <v>529684.04</v>
      </c>
      <c r="K169" s="35">
        <v>14.9181997954013</v>
      </c>
      <c r="L169" s="38">
        <v>529684.04</v>
      </c>
    </row>
    <row r="170" spans="1:12" s="88" customFormat="1" ht="13.8" x14ac:dyDescent="0.2">
      <c r="A170" s="37" t="s">
        <v>68</v>
      </c>
      <c r="B170" s="16" t="s">
        <v>68</v>
      </c>
      <c r="C170" s="79" t="s">
        <v>5</v>
      </c>
      <c r="D170" s="80" t="s">
        <v>6</v>
      </c>
      <c r="E170" s="38">
        <v>7458490.5800000001</v>
      </c>
      <c r="F170" s="38">
        <v>0</v>
      </c>
      <c r="G170" s="38">
        <v>7458490.5800000001</v>
      </c>
      <c r="H170" s="38">
        <v>6199867.6799999997</v>
      </c>
      <c r="I170" s="38">
        <v>4876107.58</v>
      </c>
      <c r="J170" s="38">
        <v>635952.87</v>
      </c>
      <c r="K170" s="35">
        <v>8.5265626225407107</v>
      </c>
      <c r="L170" s="38">
        <v>320501.2</v>
      </c>
    </row>
    <row r="171" spans="1:12" s="88" customFormat="1" ht="13.8" x14ac:dyDescent="0.2">
      <c r="A171" s="37" t="s">
        <v>68</v>
      </c>
      <c r="B171" s="16" t="s">
        <v>68</v>
      </c>
      <c r="C171" s="79" t="s">
        <v>7</v>
      </c>
      <c r="D171" s="80" t="s">
        <v>8</v>
      </c>
      <c r="E171" s="38">
        <v>287600</v>
      </c>
      <c r="F171" s="38">
        <v>0</v>
      </c>
      <c r="G171" s="38">
        <v>287600</v>
      </c>
      <c r="H171" s="38">
        <v>287600</v>
      </c>
      <c r="I171" s="38">
        <v>287600</v>
      </c>
      <c r="J171" s="38">
        <v>38810.68</v>
      </c>
      <c r="K171" s="35">
        <v>13.494673157162699</v>
      </c>
      <c r="L171" s="38">
        <v>38810.68</v>
      </c>
    </row>
    <row r="172" spans="1:12" s="88" customFormat="1" ht="13.8" x14ac:dyDescent="0.2">
      <c r="A172" s="37" t="s">
        <v>68</v>
      </c>
      <c r="B172" s="16" t="s">
        <v>68</v>
      </c>
      <c r="C172" s="79" t="s">
        <v>9</v>
      </c>
      <c r="D172" s="80" t="s">
        <v>10</v>
      </c>
      <c r="E172" s="38">
        <v>69500</v>
      </c>
      <c r="F172" s="38">
        <v>0</v>
      </c>
      <c r="G172" s="38">
        <v>69500</v>
      </c>
      <c r="H172" s="38">
        <v>6614.34</v>
      </c>
      <c r="I172" s="38">
        <v>6614.34</v>
      </c>
      <c r="J172" s="38">
        <v>6614.34</v>
      </c>
      <c r="K172" s="35">
        <v>9.5170359712230201</v>
      </c>
      <c r="L172" s="38">
        <v>0</v>
      </c>
    </row>
    <row r="173" spans="1:12" s="88" customFormat="1" ht="13.8" x14ac:dyDescent="0.2">
      <c r="A173" s="37" t="s">
        <v>68</v>
      </c>
      <c r="B173" s="16" t="s">
        <v>68</v>
      </c>
      <c r="C173" s="81" t="s">
        <v>125</v>
      </c>
      <c r="D173" s="82" t="s">
        <v>68</v>
      </c>
      <c r="E173" s="28">
        <v>11366180.109999999</v>
      </c>
      <c r="F173" s="28">
        <v>0</v>
      </c>
      <c r="G173" s="28">
        <v>11366180.109999999</v>
      </c>
      <c r="H173" s="28">
        <v>7023766.0599999996</v>
      </c>
      <c r="I173" s="28">
        <v>5700005.96</v>
      </c>
      <c r="J173" s="28">
        <v>1211061.93</v>
      </c>
      <c r="K173" s="29">
        <v>10.6549598746416</v>
      </c>
      <c r="L173" s="28">
        <v>888995.92</v>
      </c>
    </row>
    <row r="174" spans="1:12" s="88" customFormat="1" ht="13.8" x14ac:dyDescent="0.2">
      <c r="A174" s="37" t="s">
        <v>469</v>
      </c>
      <c r="B174" s="16" t="s">
        <v>470</v>
      </c>
      <c r="C174" s="79" t="s">
        <v>3</v>
      </c>
      <c r="D174" s="80" t="s">
        <v>4</v>
      </c>
      <c r="E174" s="38">
        <v>566967.16</v>
      </c>
      <c r="F174" s="38">
        <v>0</v>
      </c>
      <c r="G174" s="38">
        <v>566967.16</v>
      </c>
      <c r="H174" s="38">
        <v>65678.97</v>
      </c>
      <c r="I174" s="38">
        <v>65678.97</v>
      </c>
      <c r="J174" s="38">
        <v>65678.97</v>
      </c>
      <c r="K174" s="35">
        <v>11.5842635400611</v>
      </c>
      <c r="L174" s="38">
        <v>65678.97</v>
      </c>
    </row>
    <row r="175" spans="1:12" s="88" customFormat="1" ht="13.8" x14ac:dyDescent="0.2">
      <c r="A175" s="37" t="s">
        <v>68</v>
      </c>
      <c r="B175" s="16" t="s">
        <v>68</v>
      </c>
      <c r="C175" s="79" t="s">
        <v>5</v>
      </c>
      <c r="D175" s="80" t="s">
        <v>6</v>
      </c>
      <c r="E175" s="38">
        <v>184585.37</v>
      </c>
      <c r="F175" s="38">
        <v>0</v>
      </c>
      <c r="G175" s="38">
        <v>184585.37</v>
      </c>
      <c r="H175" s="38">
        <v>15503.18</v>
      </c>
      <c r="I175" s="38">
        <v>15503.18</v>
      </c>
      <c r="J175" s="38">
        <v>15105.44</v>
      </c>
      <c r="K175" s="35">
        <v>8.1834437908053097</v>
      </c>
      <c r="L175" s="38">
        <v>15105.44</v>
      </c>
    </row>
    <row r="176" spans="1:12" s="88" customFormat="1" ht="13.8" x14ac:dyDescent="0.2">
      <c r="A176" s="37" t="s">
        <v>68</v>
      </c>
      <c r="B176" s="16" t="s">
        <v>68</v>
      </c>
      <c r="C176" s="79" t="s">
        <v>9</v>
      </c>
      <c r="D176" s="80" t="s">
        <v>10</v>
      </c>
      <c r="E176" s="38">
        <v>2000</v>
      </c>
      <c r="F176" s="38">
        <v>0</v>
      </c>
      <c r="G176" s="38">
        <v>2000</v>
      </c>
      <c r="H176" s="38">
        <v>0</v>
      </c>
      <c r="I176" s="38">
        <v>0</v>
      </c>
      <c r="J176" s="38">
        <v>0</v>
      </c>
      <c r="K176" s="35">
        <v>0</v>
      </c>
      <c r="L176" s="38">
        <v>0</v>
      </c>
    </row>
    <row r="177" spans="1:12" s="88" customFormat="1" ht="13.8" x14ac:dyDescent="0.2">
      <c r="A177" s="37" t="s">
        <v>68</v>
      </c>
      <c r="B177" s="16" t="s">
        <v>68</v>
      </c>
      <c r="C177" s="81" t="s">
        <v>125</v>
      </c>
      <c r="D177" s="82" t="s">
        <v>68</v>
      </c>
      <c r="E177" s="28">
        <v>753552.53</v>
      </c>
      <c r="F177" s="28">
        <v>0</v>
      </c>
      <c r="G177" s="28">
        <v>753552.53</v>
      </c>
      <c r="H177" s="28">
        <v>81182.149999999994</v>
      </c>
      <c r="I177" s="28">
        <v>81182.149999999994</v>
      </c>
      <c r="J177" s="28">
        <v>80784.41</v>
      </c>
      <c r="K177" s="29">
        <v>10.7204749216355</v>
      </c>
      <c r="L177" s="28">
        <v>80784.41</v>
      </c>
    </row>
    <row r="178" spans="1:12" s="88" customFormat="1" ht="13.8" x14ac:dyDescent="0.2">
      <c r="A178" s="37" t="s">
        <v>471</v>
      </c>
      <c r="B178" s="16" t="s">
        <v>472</v>
      </c>
      <c r="C178" s="79" t="s">
        <v>3</v>
      </c>
      <c r="D178" s="80" t="s">
        <v>4</v>
      </c>
      <c r="E178" s="38">
        <v>3351959.13</v>
      </c>
      <c r="F178" s="38">
        <v>39979.800000000003</v>
      </c>
      <c r="G178" s="38">
        <v>3391938.93</v>
      </c>
      <c r="H178" s="38">
        <v>430568.92</v>
      </c>
      <c r="I178" s="38">
        <v>430568.92</v>
      </c>
      <c r="J178" s="38">
        <v>430568.92</v>
      </c>
      <c r="K178" s="35">
        <v>12.693887740484801</v>
      </c>
      <c r="L178" s="38">
        <v>377451.92</v>
      </c>
    </row>
    <row r="179" spans="1:12" s="88" customFormat="1" ht="13.8" x14ac:dyDescent="0.2">
      <c r="A179" s="37" t="s">
        <v>68</v>
      </c>
      <c r="B179" s="16" t="s">
        <v>68</v>
      </c>
      <c r="C179" s="79" t="s">
        <v>5</v>
      </c>
      <c r="D179" s="80" t="s">
        <v>6</v>
      </c>
      <c r="E179" s="38">
        <v>7916103.6799999997</v>
      </c>
      <c r="F179" s="38">
        <v>-39979.800000000003</v>
      </c>
      <c r="G179" s="38">
        <v>7876123.8799999999</v>
      </c>
      <c r="H179" s="38">
        <v>1920320.2</v>
      </c>
      <c r="I179" s="38">
        <v>1709348.21</v>
      </c>
      <c r="J179" s="38">
        <v>102422.76</v>
      </c>
      <c r="K179" s="35">
        <v>1.3004208867268301</v>
      </c>
      <c r="L179" s="38">
        <v>49460.29</v>
      </c>
    </row>
    <row r="180" spans="1:12" s="88" customFormat="1" ht="13.8" x14ac:dyDescent="0.2">
      <c r="A180" s="37" t="s">
        <v>68</v>
      </c>
      <c r="B180" s="16" t="s">
        <v>68</v>
      </c>
      <c r="C180" s="79" t="s">
        <v>15</v>
      </c>
      <c r="D180" s="80" t="s">
        <v>16</v>
      </c>
      <c r="E180" s="38">
        <v>4000</v>
      </c>
      <c r="F180" s="38">
        <v>0</v>
      </c>
      <c r="G180" s="38">
        <v>4000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8" customFormat="1" ht="13.8" x14ac:dyDescent="0.2">
      <c r="A181" s="37" t="s">
        <v>68</v>
      </c>
      <c r="B181" s="16" t="s">
        <v>68</v>
      </c>
      <c r="C181" s="79" t="s">
        <v>7</v>
      </c>
      <c r="D181" s="80" t="s">
        <v>8</v>
      </c>
      <c r="E181" s="38">
        <v>2748724.1</v>
      </c>
      <c r="F181" s="38">
        <v>0</v>
      </c>
      <c r="G181" s="38">
        <v>2748724.1</v>
      </c>
      <c r="H181" s="38">
        <v>2226957.23</v>
      </c>
      <c r="I181" s="38">
        <v>2005630.74</v>
      </c>
      <c r="J181" s="38">
        <v>322933.32</v>
      </c>
      <c r="K181" s="35">
        <v>11.748480686002599</v>
      </c>
      <c r="L181" s="38">
        <v>322933.32</v>
      </c>
    </row>
    <row r="182" spans="1:12" s="88" customFormat="1" ht="13.8" x14ac:dyDescent="0.2">
      <c r="A182" s="37" t="s">
        <v>68</v>
      </c>
      <c r="B182" s="16" t="s">
        <v>68</v>
      </c>
      <c r="C182" s="79" t="s">
        <v>9</v>
      </c>
      <c r="D182" s="80" t="s">
        <v>10</v>
      </c>
      <c r="E182" s="38">
        <v>800871.73</v>
      </c>
      <c r="F182" s="38">
        <v>0</v>
      </c>
      <c r="G182" s="38">
        <v>800871.73</v>
      </c>
      <c r="H182" s="38">
        <v>36529.699999999997</v>
      </c>
      <c r="I182" s="38">
        <v>36529.699999999997</v>
      </c>
      <c r="J182" s="38">
        <v>4463.93</v>
      </c>
      <c r="K182" s="35">
        <v>0.55738388967731001</v>
      </c>
      <c r="L182" s="38">
        <v>919.12</v>
      </c>
    </row>
    <row r="183" spans="1:12" s="88" customFormat="1" ht="13.8" x14ac:dyDescent="0.2">
      <c r="A183" s="37" t="s">
        <v>68</v>
      </c>
      <c r="B183" s="16" t="s">
        <v>68</v>
      </c>
      <c r="C183" s="79" t="s">
        <v>11</v>
      </c>
      <c r="D183" s="80" t="s">
        <v>12</v>
      </c>
      <c r="E183" s="38">
        <v>44485065</v>
      </c>
      <c r="F183" s="38">
        <v>0</v>
      </c>
      <c r="G183" s="38">
        <v>44485065</v>
      </c>
      <c r="H183" s="38">
        <v>32945065</v>
      </c>
      <c r="I183" s="38">
        <v>0</v>
      </c>
      <c r="J183" s="38">
        <v>0</v>
      </c>
      <c r="K183" s="35">
        <v>0</v>
      </c>
      <c r="L183" s="38">
        <v>0</v>
      </c>
    </row>
    <row r="184" spans="1:12" s="88" customFormat="1" ht="13.8" x14ac:dyDescent="0.2">
      <c r="A184" s="37" t="s">
        <v>68</v>
      </c>
      <c r="B184" s="16" t="s">
        <v>68</v>
      </c>
      <c r="C184" s="81" t="s">
        <v>125</v>
      </c>
      <c r="D184" s="82" t="s">
        <v>68</v>
      </c>
      <c r="E184" s="28">
        <v>59306723.640000001</v>
      </c>
      <c r="F184" s="28">
        <v>0</v>
      </c>
      <c r="G184" s="28">
        <v>59306723.640000001</v>
      </c>
      <c r="H184" s="28">
        <v>37559441.049999997</v>
      </c>
      <c r="I184" s="28">
        <v>4182077.57</v>
      </c>
      <c r="J184" s="28">
        <v>860388.93</v>
      </c>
      <c r="K184" s="29">
        <v>1.4507443291298301</v>
      </c>
      <c r="L184" s="28">
        <v>750764.65</v>
      </c>
    </row>
    <row r="185" spans="1:12" s="88" customFormat="1" ht="13.8" x14ac:dyDescent="0.2">
      <c r="A185" s="129" t="s">
        <v>260</v>
      </c>
      <c r="B185" s="130" t="s">
        <v>68</v>
      </c>
      <c r="C185" s="83" t="s">
        <v>68</v>
      </c>
      <c r="D185" s="84" t="s">
        <v>68</v>
      </c>
      <c r="E185" s="66">
        <v>8546300921.4300003</v>
      </c>
      <c r="F185" s="66">
        <v>67997140.280000001</v>
      </c>
      <c r="G185" s="66">
        <v>8614298061.7099991</v>
      </c>
      <c r="H185" s="66">
        <v>3578003965.2800002</v>
      </c>
      <c r="I185" s="66">
        <v>3259795803.0900002</v>
      </c>
      <c r="J185" s="66">
        <v>1253703113.9400001</v>
      </c>
      <c r="K185" s="71">
        <v>14.5537466309951</v>
      </c>
      <c r="L185" s="66">
        <v>1198490016.29</v>
      </c>
    </row>
    <row r="186" spans="1:12" ht="13.8" x14ac:dyDescent="0.3">
      <c r="A186" s="39" t="s">
        <v>61</v>
      </c>
      <c r="B186" s="18"/>
      <c r="C186" s="18"/>
      <c r="D186" s="18"/>
      <c r="E186" s="18"/>
      <c r="F186" s="18"/>
      <c r="G186" s="18"/>
      <c r="H186" s="18"/>
      <c r="I186" s="40"/>
      <c r="J186" s="40"/>
      <c r="K186" s="5"/>
      <c r="L186" s="4"/>
    </row>
  </sheetData>
  <mergeCells count="5">
    <mergeCell ref="A5:B6"/>
    <mergeCell ref="C5:D6"/>
    <mergeCell ref="A1:L1"/>
    <mergeCell ref="A2:L2"/>
    <mergeCell ref="A185:B185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473</v>
      </c>
      <c r="B7" s="72" t="s">
        <v>474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2843261.53</v>
      </c>
      <c r="I7" s="55">
        <v>2781.15</v>
      </c>
    </row>
    <row r="8" spans="1:10" ht="12.75" customHeight="1" x14ac:dyDescent="0.2">
      <c r="A8" s="37" t="s">
        <v>68</v>
      </c>
      <c r="B8" s="72" t="s">
        <v>68</v>
      </c>
      <c r="C8" s="41" t="s">
        <v>125</v>
      </c>
      <c r="D8" s="73" t="s">
        <v>68</v>
      </c>
      <c r="E8" s="74">
        <v>11366180.109999999</v>
      </c>
      <c r="F8" s="74">
        <v>0</v>
      </c>
      <c r="G8" s="74">
        <v>11366180.109999999</v>
      </c>
      <c r="H8" s="74">
        <v>2843261.53</v>
      </c>
      <c r="I8" s="74">
        <v>2781.15</v>
      </c>
    </row>
    <row r="9" spans="1:10" ht="13.8" x14ac:dyDescent="0.2">
      <c r="A9" s="37" t="s">
        <v>475</v>
      </c>
      <c r="B9" s="72" t="s">
        <v>476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68</v>
      </c>
      <c r="B10" s="72" t="s">
        <v>68</v>
      </c>
      <c r="C10" s="41" t="s">
        <v>125</v>
      </c>
      <c r="D10" s="73" t="s">
        <v>68</v>
      </c>
      <c r="E10" s="74">
        <v>20000</v>
      </c>
      <c r="F10" s="74">
        <v>0</v>
      </c>
      <c r="G10" s="74">
        <v>20000</v>
      </c>
      <c r="H10" s="74">
        <v>0</v>
      </c>
      <c r="I10" s="74">
        <v>0</v>
      </c>
    </row>
    <row r="11" spans="1:10" ht="13.8" x14ac:dyDescent="0.2">
      <c r="A11" s="37" t="s">
        <v>477</v>
      </c>
      <c r="B11" s="72" t="s">
        <v>478</v>
      </c>
      <c r="C11" s="37" t="s">
        <v>15</v>
      </c>
      <c r="D11" s="72" t="s">
        <v>27</v>
      </c>
      <c r="E11" s="55">
        <v>3836469.37</v>
      </c>
      <c r="F11" s="55">
        <v>0</v>
      </c>
      <c r="G11" s="55">
        <v>3836469.37</v>
      </c>
      <c r="H11" s="55">
        <v>440745.07</v>
      </c>
      <c r="I11" s="55">
        <v>114190.17</v>
      </c>
    </row>
    <row r="12" spans="1:10" ht="12.75" customHeight="1" x14ac:dyDescent="0.2">
      <c r="A12" s="37" t="s">
        <v>68</v>
      </c>
      <c r="B12" s="72" t="s">
        <v>68</v>
      </c>
      <c r="C12" s="37" t="s">
        <v>7</v>
      </c>
      <c r="D12" s="72" t="s">
        <v>8</v>
      </c>
      <c r="E12" s="55">
        <v>20917.45</v>
      </c>
      <c r="F12" s="55">
        <v>10242586.85</v>
      </c>
      <c r="G12" s="55">
        <v>10263504.300000001</v>
      </c>
      <c r="H12" s="55">
        <v>10242586.85</v>
      </c>
      <c r="I12" s="55">
        <v>0</v>
      </c>
    </row>
    <row r="13" spans="1:10" ht="12.75" customHeight="1" x14ac:dyDescent="0.2">
      <c r="A13" s="37" t="s">
        <v>68</v>
      </c>
      <c r="B13" s="72" t="s">
        <v>68</v>
      </c>
      <c r="C13" s="37" t="s">
        <v>11</v>
      </c>
      <c r="D13" s="72" t="s">
        <v>12</v>
      </c>
      <c r="E13" s="55">
        <v>3200106.72</v>
      </c>
      <c r="F13" s="55">
        <v>0</v>
      </c>
      <c r="G13" s="55">
        <v>3200106.72</v>
      </c>
      <c r="H13" s="55">
        <v>0</v>
      </c>
      <c r="I13" s="55">
        <v>0</v>
      </c>
    </row>
    <row r="14" spans="1:10" ht="12.75" customHeight="1" x14ac:dyDescent="0.2">
      <c r="A14" s="37" t="s">
        <v>68</v>
      </c>
      <c r="B14" s="72" t="s">
        <v>68</v>
      </c>
      <c r="C14" s="37" t="s">
        <v>19</v>
      </c>
      <c r="D14" s="72" t="s">
        <v>20</v>
      </c>
      <c r="E14" s="55">
        <v>0</v>
      </c>
      <c r="F14" s="55">
        <v>161994.51</v>
      </c>
      <c r="G14" s="55">
        <v>161994.51</v>
      </c>
      <c r="H14" s="55">
        <v>0</v>
      </c>
      <c r="I14" s="55">
        <v>0</v>
      </c>
    </row>
    <row r="15" spans="1:10" ht="12.75" customHeight="1" x14ac:dyDescent="0.2">
      <c r="A15" s="37" t="s">
        <v>68</v>
      </c>
      <c r="B15" s="72" t="s">
        <v>68</v>
      </c>
      <c r="C15" s="41" t="s">
        <v>125</v>
      </c>
      <c r="D15" s="73" t="s">
        <v>68</v>
      </c>
      <c r="E15" s="74">
        <v>7057493.54</v>
      </c>
      <c r="F15" s="74">
        <v>10404581.359999999</v>
      </c>
      <c r="G15" s="74">
        <v>17462074.899999999</v>
      </c>
      <c r="H15" s="74">
        <v>10683331.92</v>
      </c>
      <c r="I15" s="74">
        <v>114190.17</v>
      </c>
    </row>
    <row r="16" spans="1:10" ht="13.8" x14ac:dyDescent="0.2">
      <c r="A16" s="37" t="s">
        <v>479</v>
      </c>
      <c r="B16" s="72" t="s">
        <v>480</v>
      </c>
      <c r="C16" s="37" t="s">
        <v>15</v>
      </c>
      <c r="D16" s="72" t="s">
        <v>27</v>
      </c>
      <c r="E16" s="55">
        <v>600000</v>
      </c>
      <c r="F16" s="55">
        <v>0</v>
      </c>
      <c r="G16" s="55">
        <v>600000</v>
      </c>
      <c r="H16" s="55">
        <v>153480.51999999999</v>
      </c>
      <c r="I16" s="55">
        <v>50838.83</v>
      </c>
    </row>
    <row r="17" spans="1:9" ht="12.75" customHeight="1" x14ac:dyDescent="0.2">
      <c r="A17" s="37" t="s">
        <v>68</v>
      </c>
      <c r="B17" s="72" t="s">
        <v>68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68</v>
      </c>
      <c r="B18" s="72" t="s">
        <v>68</v>
      </c>
      <c r="C18" s="37" t="s">
        <v>17</v>
      </c>
      <c r="D18" s="72" t="s">
        <v>28</v>
      </c>
      <c r="E18" s="55">
        <v>1432488.34</v>
      </c>
      <c r="F18" s="55">
        <v>0</v>
      </c>
      <c r="G18" s="55">
        <v>1432488.34</v>
      </c>
      <c r="H18" s="55">
        <v>546686.85</v>
      </c>
      <c r="I18" s="55">
        <v>12421.84</v>
      </c>
    </row>
    <row r="19" spans="1:9" ht="12.75" customHeight="1" x14ac:dyDescent="0.2">
      <c r="A19" s="37" t="s">
        <v>68</v>
      </c>
      <c r="B19" s="72" t="s">
        <v>68</v>
      </c>
      <c r="C19" s="37" t="s">
        <v>11</v>
      </c>
      <c r="D19" s="72" t="s">
        <v>12</v>
      </c>
      <c r="E19" s="55">
        <v>4693561.25</v>
      </c>
      <c r="F19" s="55">
        <v>0</v>
      </c>
      <c r="G19" s="55">
        <v>4693561.25</v>
      </c>
      <c r="H19" s="55">
        <v>1470338.72</v>
      </c>
      <c r="I19" s="55">
        <v>1470338.72</v>
      </c>
    </row>
    <row r="20" spans="1:9" ht="12.75" customHeight="1" x14ac:dyDescent="0.2">
      <c r="A20" s="37" t="s">
        <v>68</v>
      </c>
      <c r="B20" s="72" t="s">
        <v>68</v>
      </c>
      <c r="C20" s="41" t="s">
        <v>125</v>
      </c>
      <c r="D20" s="73" t="s">
        <v>68</v>
      </c>
      <c r="E20" s="74">
        <v>6906049.5899999999</v>
      </c>
      <c r="F20" s="74">
        <v>0</v>
      </c>
      <c r="G20" s="74">
        <v>6906049.5899999999</v>
      </c>
      <c r="H20" s="74">
        <v>2170506.09</v>
      </c>
      <c r="I20" s="74">
        <v>1533599.39</v>
      </c>
    </row>
    <row r="21" spans="1:9" ht="13.8" x14ac:dyDescent="0.2">
      <c r="A21" s="37" t="s">
        <v>481</v>
      </c>
      <c r="B21" s="72" t="s">
        <v>482</v>
      </c>
      <c r="C21" s="37" t="s">
        <v>3</v>
      </c>
      <c r="D21" s="72" t="s">
        <v>25</v>
      </c>
      <c r="E21" s="55">
        <v>2349844609.75</v>
      </c>
      <c r="F21" s="55">
        <v>0</v>
      </c>
      <c r="G21" s="55">
        <v>2349844609.75</v>
      </c>
      <c r="H21" s="55">
        <v>319110328.70999998</v>
      </c>
      <c r="I21" s="55">
        <v>314117797.08999997</v>
      </c>
    </row>
    <row r="22" spans="1:9" ht="12.75" customHeight="1" x14ac:dyDescent="0.2">
      <c r="A22" s="37" t="s">
        <v>68</v>
      </c>
      <c r="B22" s="72" t="s">
        <v>68</v>
      </c>
      <c r="C22" s="37" t="s">
        <v>5</v>
      </c>
      <c r="D22" s="72" t="s">
        <v>26</v>
      </c>
      <c r="E22" s="55">
        <v>2216750546.4000001</v>
      </c>
      <c r="F22" s="55">
        <v>0</v>
      </c>
      <c r="G22" s="55">
        <v>2216750546.4000001</v>
      </c>
      <c r="H22" s="55">
        <v>347005616.44999999</v>
      </c>
      <c r="I22" s="55">
        <v>342888068.45999998</v>
      </c>
    </row>
    <row r="23" spans="1:9" ht="12.75" customHeight="1" x14ac:dyDescent="0.2">
      <c r="A23" s="37" t="s">
        <v>68</v>
      </c>
      <c r="B23" s="72" t="s">
        <v>68</v>
      </c>
      <c r="C23" s="37" t="s">
        <v>15</v>
      </c>
      <c r="D23" s="72" t="s">
        <v>27</v>
      </c>
      <c r="E23" s="55">
        <v>48008840.600000001</v>
      </c>
      <c r="F23" s="55">
        <v>0</v>
      </c>
      <c r="G23" s="55">
        <v>48008840.600000001</v>
      </c>
      <c r="H23" s="55">
        <v>5362705.2699999996</v>
      </c>
      <c r="I23" s="55">
        <v>3760320.75</v>
      </c>
    </row>
    <row r="24" spans="1:9" ht="12.75" customHeight="1" x14ac:dyDescent="0.2">
      <c r="A24" s="37" t="s">
        <v>68</v>
      </c>
      <c r="B24" s="72" t="s">
        <v>68</v>
      </c>
      <c r="C24" s="37" t="s">
        <v>7</v>
      </c>
      <c r="D24" s="72" t="s">
        <v>8</v>
      </c>
      <c r="E24" s="55">
        <v>1796576248.1800001</v>
      </c>
      <c r="F24" s="55">
        <v>0</v>
      </c>
      <c r="G24" s="55">
        <v>1796576248.1800001</v>
      </c>
      <c r="H24" s="55">
        <v>112382707.64</v>
      </c>
      <c r="I24" s="55">
        <v>111378487.64</v>
      </c>
    </row>
    <row r="25" spans="1:9" ht="12.75" customHeight="1" x14ac:dyDescent="0.2">
      <c r="A25" s="37" t="s">
        <v>68</v>
      </c>
      <c r="B25" s="72" t="s">
        <v>68</v>
      </c>
      <c r="C25" s="37" t="s">
        <v>17</v>
      </c>
      <c r="D25" s="72" t="s">
        <v>28</v>
      </c>
      <c r="E25" s="55">
        <v>16275150.630000001</v>
      </c>
      <c r="F25" s="55">
        <v>0</v>
      </c>
      <c r="G25" s="55">
        <v>16275150.630000001</v>
      </c>
      <c r="H25" s="55">
        <v>3504904.45</v>
      </c>
      <c r="I25" s="55">
        <v>3033830.31</v>
      </c>
    </row>
    <row r="26" spans="1:9" ht="12.75" customHeight="1" x14ac:dyDescent="0.2">
      <c r="A26" s="37" t="s">
        <v>68</v>
      </c>
      <c r="B26" s="72" t="s">
        <v>68</v>
      </c>
      <c r="C26" s="37" t="s">
        <v>9</v>
      </c>
      <c r="D26" s="72" t="s">
        <v>29</v>
      </c>
      <c r="E26" s="55">
        <v>27000000</v>
      </c>
      <c r="F26" s="55">
        <v>0</v>
      </c>
      <c r="G26" s="55">
        <v>27000000</v>
      </c>
      <c r="H26" s="55">
        <v>0</v>
      </c>
      <c r="I26" s="55">
        <v>0</v>
      </c>
    </row>
    <row r="27" spans="1:9" ht="12.75" customHeight="1" x14ac:dyDescent="0.2">
      <c r="A27" s="37" t="s">
        <v>68</v>
      </c>
      <c r="B27" s="72" t="s">
        <v>68</v>
      </c>
      <c r="C27" s="37" t="s">
        <v>11</v>
      </c>
      <c r="D27" s="72" t="s">
        <v>12</v>
      </c>
      <c r="E27" s="55">
        <v>495769161.44</v>
      </c>
      <c r="F27" s="55">
        <v>0</v>
      </c>
      <c r="G27" s="55">
        <v>495769161.44</v>
      </c>
      <c r="H27" s="55">
        <v>23874165.059999999</v>
      </c>
      <c r="I27" s="55">
        <v>23874165.059999999</v>
      </c>
    </row>
    <row r="28" spans="1:9" ht="12.75" customHeight="1" x14ac:dyDescent="0.2">
      <c r="A28" s="37" t="s">
        <v>68</v>
      </c>
      <c r="B28" s="72" t="s">
        <v>68</v>
      </c>
      <c r="C28" s="37" t="s">
        <v>19</v>
      </c>
      <c r="D28" s="72" t="s">
        <v>20</v>
      </c>
      <c r="E28" s="55">
        <v>13303567.380000001</v>
      </c>
      <c r="F28" s="55">
        <v>36389090.590000004</v>
      </c>
      <c r="G28" s="55">
        <v>49692657.969999999</v>
      </c>
      <c r="H28" s="55">
        <v>0</v>
      </c>
      <c r="I28" s="55">
        <v>0</v>
      </c>
    </row>
    <row r="29" spans="1:9" ht="12.75" customHeight="1" x14ac:dyDescent="0.2">
      <c r="A29" s="37" t="s">
        <v>68</v>
      </c>
      <c r="B29" s="72" t="s">
        <v>68</v>
      </c>
      <c r="C29" s="37" t="s">
        <v>21</v>
      </c>
      <c r="D29" s="72" t="s">
        <v>22</v>
      </c>
      <c r="E29" s="55">
        <v>1359120448.8699999</v>
      </c>
      <c r="F29" s="55">
        <v>0</v>
      </c>
      <c r="G29" s="55">
        <v>1359120448.8699999</v>
      </c>
      <c r="H29" s="55">
        <v>0</v>
      </c>
      <c r="I29" s="55">
        <v>0</v>
      </c>
    </row>
    <row r="30" spans="1:9" ht="12.75" customHeight="1" x14ac:dyDescent="0.2">
      <c r="A30" s="37" t="s">
        <v>68</v>
      </c>
      <c r="B30" s="72" t="s">
        <v>68</v>
      </c>
      <c r="C30" s="41" t="s">
        <v>125</v>
      </c>
      <c r="D30" s="73" t="s">
        <v>68</v>
      </c>
      <c r="E30" s="74">
        <v>8322648573.25</v>
      </c>
      <c r="F30" s="74">
        <v>36389090.590000004</v>
      </c>
      <c r="G30" s="74">
        <v>8359037663.8400002</v>
      </c>
      <c r="H30" s="74">
        <v>811240427.58000004</v>
      </c>
      <c r="I30" s="74">
        <v>799052669.30999994</v>
      </c>
    </row>
    <row r="31" spans="1:9" ht="13.8" x14ac:dyDescent="0.2">
      <c r="A31" s="37" t="s">
        <v>483</v>
      </c>
      <c r="B31" s="72" t="s">
        <v>484</v>
      </c>
      <c r="C31" s="37" t="s">
        <v>5</v>
      </c>
      <c r="D31" s="72" t="s">
        <v>26</v>
      </c>
      <c r="E31" s="55">
        <v>64500000</v>
      </c>
      <c r="F31" s="55">
        <v>0</v>
      </c>
      <c r="G31" s="55">
        <v>64500000</v>
      </c>
      <c r="H31" s="55">
        <v>8311000.4699999997</v>
      </c>
      <c r="I31" s="55">
        <v>27126.18</v>
      </c>
    </row>
    <row r="32" spans="1:9" ht="12.75" customHeight="1" x14ac:dyDescent="0.2">
      <c r="A32" s="37" t="s">
        <v>68</v>
      </c>
      <c r="B32" s="72" t="s">
        <v>68</v>
      </c>
      <c r="C32" s="37" t="s">
        <v>15</v>
      </c>
      <c r="D32" s="72" t="s">
        <v>27</v>
      </c>
      <c r="E32" s="55">
        <v>5190000</v>
      </c>
      <c r="F32" s="55">
        <v>0</v>
      </c>
      <c r="G32" s="55">
        <v>5190000</v>
      </c>
      <c r="H32" s="55">
        <v>62055.7</v>
      </c>
      <c r="I32" s="55">
        <v>7523.05</v>
      </c>
    </row>
    <row r="33" spans="1:9" ht="12.75" customHeight="1" x14ac:dyDescent="0.2">
      <c r="A33" s="37" t="s">
        <v>68</v>
      </c>
      <c r="B33" s="72" t="s">
        <v>68</v>
      </c>
      <c r="C33" s="37" t="s">
        <v>7</v>
      </c>
      <c r="D33" s="72" t="s">
        <v>8</v>
      </c>
      <c r="E33" s="55">
        <v>40963.040000000001</v>
      </c>
      <c r="F33" s="55">
        <v>0</v>
      </c>
      <c r="G33" s="55">
        <v>40963.040000000001</v>
      </c>
      <c r="H33" s="55">
        <v>0</v>
      </c>
      <c r="I33" s="55">
        <v>0</v>
      </c>
    </row>
    <row r="34" spans="1:9" ht="12.75" customHeight="1" x14ac:dyDescent="0.2">
      <c r="A34" s="37" t="s">
        <v>68</v>
      </c>
      <c r="B34" s="72" t="s">
        <v>68</v>
      </c>
      <c r="C34" s="37" t="s">
        <v>17</v>
      </c>
      <c r="D34" s="72" t="s">
        <v>28</v>
      </c>
      <c r="E34" s="55">
        <v>425.62</v>
      </c>
      <c r="F34" s="55">
        <v>0</v>
      </c>
      <c r="G34" s="55">
        <v>425.62</v>
      </c>
      <c r="H34" s="55">
        <v>0</v>
      </c>
      <c r="I34" s="55">
        <v>0</v>
      </c>
    </row>
    <row r="35" spans="1:9" ht="12.75" customHeight="1" x14ac:dyDescent="0.2">
      <c r="A35" s="37" t="s">
        <v>68</v>
      </c>
      <c r="B35" s="72" t="s">
        <v>68</v>
      </c>
      <c r="C35" s="37" t="s">
        <v>11</v>
      </c>
      <c r="D35" s="72" t="s">
        <v>12</v>
      </c>
      <c r="E35" s="55">
        <v>7000312.5099999998</v>
      </c>
      <c r="F35" s="55">
        <v>0</v>
      </c>
      <c r="G35" s="55">
        <v>7000312.5099999998</v>
      </c>
      <c r="H35" s="55">
        <v>0</v>
      </c>
      <c r="I35" s="55">
        <v>0</v>
      </c>
    </row>
    <row r="36" spans="1:9" ht="13.8" x14ac:dyDescent="0.2">
      <c r="A36" s="37" t="s">
        <v>68</v>
      </c>
      <c r="B36" s="72" t="s">
        <v>68</v>
      </c>
      <c r="C36" s="37" t="s">
        <v>19</v>
      </c>
      <c r="D36" s="72" t="s">
        <v>20</v>
      </c>
      <c r="E36" s="55">
        <v>4590.07</v>
      </c>
      <c r="F36" s="55">
        <v>0</v>
      </c>
      <c r="G36" s="55">
        <v>4590.07</v>
      </c>
      <c r="H36" s="55">
        <v>0</v>
      </c>
      <c r="I36" s="55">
        <v>0</v>
      </c>
    </row>
    <row r="37" spans="1:9" ht="12.75" customHeight="1" x14ac:dyDescent="0.2">
      <c r="A37" s="37" t="s">
        <v>68</v>
      </c>
      <c r="B37" s="72" t="s">
        <v>68</v>
      </c>
      <c r="C37" s="41" t="s">
        <v>125</v>
      </c>
      <c r="D37" s="73" t="s">
        <v>68</v>
      </c>
      <c r="E37" s="74">
        <v>76736291.239999995</v>
      </c>
      <c r="F37" s="74">
        <v>0</v>
      </c>
      <c r="G37" s="74">
        <v>76736291.239999995</v>
      </c>
      <c r="H37" s="74">
        <v>8373056.1699999999</v>
      </c>
      <c r="I37" s="74">
        <v>34649.230000000003</v>
      </c>
    </row>
    <row r="38" spans="1:9" ht="12.75" customHeight="1" x14ac:dyDescent="0.2">
      <c r="A38" s="37" t="s">
        <v>485</v>
      </c>
      <c r="B38" s="72" t="s">
        <v>486</v>
      </c>
      <c r="C38" s="37" t="s">
        <v>15</v>
      </c>
      <c r="D38" s="72" t="s">
        <v>27</v>
      </c>
      <c r="E38" s="55">
        <v>1005000</v>
      </c>
      <c r="F38" s="55">
        <v>0</v>
      </c>
      <c r="G38" s="55">
        <v>1005000</v>
      </c>
      <c r="H38" s="55">
        <v>140260.72</v>
      </c>
      <c r="I38" s="55">
        <v>40593.39</v>
      </c>
    </row>
    <row r="39" spans="1:9" ht="12.75" customHeight="1" x14ac:dyDescent="0.2">
      <c r="A39" s="37" t="s">
        <v>68</v>
      </c>
      <c r="B39" s="72" t="s">
        <v>68</v>
      </c>
      <c r="C39" s="37" t="s">
        <v>7</v>
      </c>
      <c r="D39" s="72" t="s">
        <v>8</v>
      </c>
      <c r="E39" s="55">
        <v>4015500</v>
      </c>
      <c r="F39" s="55">
        <v>0</v>
      </c>
      <c r="G39" s="55">
        <v>4015500</v>
      </c>
      <c r="H39" s="55">
        <v>0</v>
      </c>
      <c r="I39" s="55">
        <v>0</v>
      </c>
    </row>
    <row r="40" spans="1:9" ht="12.75" customHeight="1" x14ac:dyDescent="0.2">
      <c r="A40" s="37" t="s">
        <v>68</v>
      </c>
      <c r="B40" s="72" t="s">
        <v>68</v>
      </c>
      <c r="C40" s="37" t="s">
        <v>11</v>
      </c>
      <c r="D40" s="72" t="s">
        <v>12</v>
      </c>
      <c r="E40" s="55">
        <v>2100000</v>
      </c>
      <c r="F40" s="55">
        <v>0</v>
      </c>
      <c r="G40" s="55">
        <v>2100000</v>
      </c>
      <c r="H40" s="55">
        <v>0</v>
      </c>
      <c r="I40" s="55">
        <v>0</v>
      </c>
    </row>
    <row r="41" spans="1:9" ht="13.8" x14ac:dyDescent="0.2">
      <c r="A41" s="37" t="s">
        <v>68</v>
      </c>
      <c r="B41" s="72" t="s">
        <v>68</v>
      </c>
      <c r="C41" s="41" t="s">
        <v>125</v>
      </c>
      <c r="D41" s="73" t="s">
        <v>68</v>
      </c>
      <c r="E41" s="74">
        <v>7120500</v>
      </c>
      <c r="F41" s="74">
        <v>0</v>
      </c>
      <c r="G41" s="74">
        <v>7120500</v>
      </c>
      <c r="H41" s="74">
        <v>140260.72</v>
      </c>
      <c r="I41" s="74">
        <v>40593.39</v>
      </c>
    </row>
    <row r="42" spans="1:9" ht="12.75" customHeight="1" x14ac:dyDescent="0.2">
      <c r="A42" s="37" t="s">
        <v>487</v>
      </c>
      <c r="B42" s="72" t="s">
        <v>488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358679.21</v>
      </c>
      <c r="I42" s="55">
        <v>358679.21</v>
      </c>
    </row>
    <row r="43" spans="1:9" ht="12.75" customHeight="1" x14ac:dyDescent="0.2">
      <c r="A43" s="37" t="s">
        <v>68</v>
      </c>
      <c r="B43" s="72" t="s">
        <v>68</v>
      </c>
      <c r="C43" s="37" t="s">
        <v>7</v>
      </c>
      <c r="D43" s="72" t="s">
        <v>8</v>
      </c>
      <c r="E43" s="55">
        <v>16913571.98</v>
      </c>
      <c r="F43" s="55">
        <v>0</v>
      </c>
      <c r="G43" s="55">
        <v>16913571.98</v>
      </c>
      <c r="H43" s="55">
        <v>48374.16</v>
      </c>
      <c r="I43" s="55">
        <v>29246.66</v>
      </c>
    </row>
    <row r="44" spans="1:9" s="88" customFormat="1" ht="12.75" customHeight="1" x14ac:dyDescent="0.2">
      <c r="A44" s="37" t="s">
        <v>68</v>
      </c>
      <c r="B44" s="72" t="s">
        <v>68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s="88" customFormat="1" ht="12.75" customHeight="1" x14ac:dyDescent="0.2">
      <c r="A45" s="37" t="s">
        <v>68</v>
      </c>
      <c r="B45" s="72" t="s">
        <v>68</v>
      </c>
      <c r="C45" s="37" t="s">
        <v>11</v>
      </c>
      <c r="D45" s="72" t="s">
        <v>12</v>
      </c>
      <c r="E45" s="55">
        <v>386000</v>
      </c>
      <c r="F45" s="55">
        <v>0</v>
      </c>
      <c r="G45" s="55">
        <v>386000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19</v>
      </c>
      <c r="D46" s="72" t="s">
        <v>20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</row>
    <row r="47" spans="1:9" s="88" customFormat="1" ht="12.75" customHeight="1" x14ac:dyDescent="0.2">
      <c r="A47" s="37" t="s">
        <v>68</v>
      </c>
      <c r="B47" s="72" t="s">
        <v>68</v>
      </c>
      <c r="C47" s="41" t="s">
        <v>125</v>
      </c>
      <c r="D47" s="73" t="s">
        <v>68</v>
      </c>
      <c r="E47" s="74">
        <v>18351551.98</v>
      </c>
      <c r="F47" s="74">
        <v>0</v>
      </c>
      <c r="G47" s="74">
        <v>18351551.98</v>
      </c>
      <c r="H47" s="74">
        <v>407053.37</v>
      </c>
      <c r="I47" s="74">
        <v>387925.87</v>
      </c>
    </row>
    <row r="48" spans="1:9" s="88" customFormat="1" ht="12.75" customHeight="1" x14ac:dyDescent="0.2">
      <c r="A48" s="37" t="s">
        <v>489</v>
      </c>
      <c r="B48" s="72" t="s">
        <v>490</v>
      </c>
      <c r="C48" s="37" t="s">
        <v>15</v>
      </c>
      <c r="D48" s="72" t="s">
        <v>27</v>
      </c>
      <c r="E48" s="55">
        <v>20400</v>
      </c>
      <c r="F48" s="55">
        <v>0</v>
      </c>
      <c r="G48" s="55">
        <v>20400</v>
      </c>
      <c r="H48" s="55">
        <v>3195.68</v>
      </c>
      <c r="I48" s="55">
        <v>3047.62</v>
      </c>
    </row>
    <row r="49" spans="1:9" s="88" customFormat="1" ht="12.75" customHeight="1" x14ac:dyDescent="0.2">
      <c r="A49" s="37" t="s">
        <v>68</v>
      </c>
      <c r="B49" s="72" t="s">
        <v>68</v>
      </c>
      <c r="C49" s="37" t="s">
        <v>7</v>
      </c>
      <c r="D49" s="72" t="s">
        <v>8</v>
      </c>
      <c r="E49" s="55">
        <v>4843833.58</v>
      </c>
      <c r="F49" s="55">
        <v>0</v>
      </c>
      <c r="G49" s="55">
        <v>4843833.58</v>
      </c>
      <c r="H49" s="55">
        <v>12455.15</v>
      </c>
      <c r="I49" s="55">
        <v>12455.15</v>
      </c>
    </row>
    <row r="50" spans="1:9" s="88" customFormat="1" ht="12.75" customHeight="1" x14ac:dyDescent="0.2">
      <c r="A50" s="37" t="s">
        <v>68</v>
      </c>
      <c r="B50" s="72" t="s">
        <v>68</v>
      </c>
      <c r="C50" s="37" t="s">
        <v>17</v>
      </c>
      <c r="D50" s="72" t="s">
        <v>28</v>
      </c>
      <c r="E50" s="55">
        <v>1316111.1399999999</v>
      </c>
      <c r="F50" s="55">
        <v>0</v>
      </c>
      <c r="G50" s="55">
        <v>1316111.1399999999</v>
      </c>
      <c r="H50" s="55">
        <v>143294.84</v>
      </c>
      <c r="I50" s="55">
        <v>74339.820000000007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11</v>
      </c>
      <c r="D51" s="72" t="s">
        <v>12</v>
      </c>
      <c r="E51" s="55">
        <v>38548440.829999998</v>
      </c>
      <c r="F51" s="55">
        <v>0</v>
      </c>
      <c r="G51" s="55">
        <v>38548440.829999998</v>
      </c>
      <c r="H51" s="55">
        <v>0</v>
      </c>
      <c r="I51" s="55">
        <v>0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19</v>
      </c>
      <c r="D52" s="72" t="s">
        <v>20</v>
      </c>
      <c r="E52" s="55">
        <v>492818.69</v>
      </c>
      <c r="F52" s="55">
        <v>0</v>
      </c>
      <c r="G52" s="55">
        <v>492818.69</v>
      </c>
      <c r="H52" s="55">
        <v>0</v>
      </c>
      <c r="I52" s="55">
        <v>0</v>
      </c>
    </row>
    <row r="53" spans="1:9" s="88" customFormat="1" ht="12.75" customHeight="1" x14ac:dyDescent="0.2">
      <c r="A53" s="37" t="s">
        <v>68</v>
      </c>
      <c r="B53" s="72" t="s">
        <v>68</v>
      </c>
      <c r="C53" s="41" t="s">
        <v>125</v>
      </c>
      <c r="D53" s="73" t="s">
        <v>68</v>
      </c>
      <c r="E53" s="74">
        <v>45221604.240000002</v>
      </c>
      <c r="F53" s="74">
        <v>0</v>
      </c>
      <c r="G53" s="74">
        <v>45221604.240000002</v>
      </c>
      <c r="H53" s="74">
        <v>158945.67000000001</v>
      </c>
      <c r="I53" s="74">
        <v>89842.59</v>
      </c>
    </row>
    <row r="54" spans="1:9" s="88" customFormat="1" ht="12.75" customHeight="1" x14ac:dyDescent="0.2">
      <c r="A54" s="37" t="s">
        <v>491</v>
      </c>
      <c r="B54" s="72" t="s">
        <v>492</v>
      </c>
      <c r="C54" s="37" t="s">
        <v>15</v>
      </c>
      <c r="D54" s="72" t="s">
        <v>27</v>
      </c>
      <c r="E54" s="55">
        <v>4590000</v>
      </c>
      <c r="F54" s="55">
        <v>0</v>
      </c>
      <c r="G54" s="55">
        <v>4590000</v>
      </c>
      <c r="H54" s="55">
        <v>63303.22</v>
      </c>
      <c r="I54" s="55">
        <v>63303.22</v>
      </c>
    </row>
    <row r="55" spans="1:9" s="88" customFormat="1" ht="12.75" customHeight="1" x14ac:dyDescent="0.2">
      <c r="A55" s="37" t="s">
        <v>68</v>
      </c>
      <c r="B55" s="72" t="s">
        <v>68</v>
      </c>
      <c r="C55" s="41" t="s">
        <v>125</v>
      </c>
      <c r="D55" s="73" t="s">
        <v>68</v>
      </c>
      <c r="E55" s="74">
        <v>4590000</v>
      </c>
      <c r="F55" s="74">
        <v>0</v>
      </c>
      <c r="G55" s="74">
        <v>4590000</v>
      </c>
      <c r="H55" s="74">
        <v>63303.22</v>
      </c>
      <c r="I55" s="74">
        <v>63303.22</v>
      </c>
    </row>
    <row r="56" spans="1:9" s="88" customFormat="1" ht="12.75" customHeight="1" x14ac:dyDescent="0.2">
      <c r="A56" s="37" t="s">
        <v>493</v>
      </c>
      <c r="B56" s="72" t="s">
        <v>494</v>
      </c>
      <c r="C56" s="37" t="s">
        <v>15</v>
      </c>
      <c r="D56" s="72" t="s">
        <v>27</v>
      </c>
      <c r="E56" s="55">
        <v>1456913.2</v>
      </c>
      <c r="F56" s="55">
        <v>0</v>
      </c>
      <c r="G56" s="55">
        <v>1456913.2</v>
      </c>
      <c r="H56" s="55">
        <v>233837.24</v>
      </c>
      <c r="I56" s="55">
        <v>202588.53</v>
      </c>
    </row>
    <row r="57" spans="1:9" s="88" customFormat="1" ht="12.75" customHeight="1" x14ac:dyDescent="0.2">
      <c r="A57" s="37" t="s">
        <v>68</v>
      </c>
      <c r="B57" s="72" t="s">
        <v>68</v>
      </c>
      <c r="C57" s="37" t="s">
        <v>17</v>
      </c>
      <c r="D57" s="72" t="s">
        <v>28</v>
      </c>
      <c r="E57" s="55">
        <v>4500</v>
      </c>
      <c r="F57" s="55">
        <v>0</v>
      </c>
      <c r="G57" s="55">
        <v>4500</v>
      </c>
      <c r="H57" s="55">
        <v>4794.97</v>
      </c>
      <c r="I57" s="55">
        <v>4794.97</v>
      </c>
    </row>
    <row r="58" spans="1:9" s="88" customFormat="1" ht="12.75" customHeight="1" x14ac:dyDescent="0.2">
      <c r="A58" s="37" t="s">
        <v>68</v>
      </c>
      <c r="B58" s="72" t="s">
        <v>68</v>
      </c>
      <c r="C58" s="41" t="s">
        <v>125</v>
      </c>
      <c r="D58" s="73" t="s">
        <v>68</v>
      </c>
      <c r="E58" s="74">
        <v>1461413.2</v>
      </c>
      <c r="F58" s="74">
        <v>0</v>
      </c>
      <c r="G58" s="74">
        <v>1461413.2</v>
      </c>
      <c r="H58" s="74">
        <v>238632.21</v>
      </c>
      <c r="I58" s="74">
        <v>207383.5</v>
      </c>
    </row>
    <row r="59" spans="1:9" s="88" customFormat="1" ht="12.75" customHeight="1" x14ac:dyDescent="0.2">
      <c r="A59" s="37" t="s">
        <v>495</v>
      </c>
      <c r="B59" s="72" t="s">
        <v>496</v>
      </c>
      <c r="C59" s="37" t="s">
        <v>15</v>
      </c>
      <c r="D59" s="72" t="s">
        <v>27</v>
      </c>
      <c r="E59" s="55">
        <v>0</v>
      </c>
      <c r="F59" s="55">
        <v>0</v>
      </c>
      <c r="G59" s="55">
        <v>0</v>
      </c>
      <c r="H59" s="55">
        <v>1434.98</v>
      </c>
      <c r="I59" s="55">
        <v>1434.98</v>
      </c>
    </row>
    <row r="60" spans="1:9" s="88" customFormat="1" ht="12.75" customHeight="1" x14ac:dyDescent="0.2">
      <c r="A60" s="37" t="s">
        <v>68</v>
      </c>
      <c r="B60" s="72" t="s">
        <v>68</v>
      </c>
      <c r="C60" s="37" t="s">
        <v>7</v>
      </c>
      <c r="D60" s="72" t="s">
        <v>8</v>
      </c>
      <c r="E60" s="55">
        <v>329796.87</v>
      </c>
      <c r="F60" s="55">
        <v>0</v>
      </c>
      <c r="G60" s="55">
        <v>329796.87</v>
      </c>
      <c r="H60" s="55">
        <v>0</v>
      </c>
      <c r="I60" s="55">
        <v>0</v>
      </c>
    </row>
    <row r="61" spans="1:9" s="88" customFormat="1" ht="12.75" customHeight="1" x14ac:dyDescent="0.2">
      <c r="A61" s="37" t="s">
        <v>68</v>
      </c>
      <c r="B61" s="72" t="s">
        <v>68</v>
      </c>
      <c r="C61" s="37" t="s">
        <v>11</v>
      </c>
      <c r="D61" s="72" t="s">
        <v>12</v>
      </c>
      <c r="E61" s="55">
        <v>1881716.01</v>
      </c>
      <c r="F61" s="55">
        <v>0</v>
      </c>
      <c r="G61" s="55">
        <v>1881716.01</v>
      </c>
      <c r="H61" s="55">
        <v>0</v>
      </c>
      <c r="I61" s="55">
        <v>0</v>
      </c>
    </row>
    <row r="62" spans="1:9" s="88" customFormat="1" ht="12.75" customHeight="1" x14ac:dyDescent="0.2">
      <c r="A62" s="37" t="s">
        <v>68</v>
      </c>
      <c r="B62" s="72" t="s">
        <v>68</v>
      </c>
      <c r="C62" s="41" t="s">
        <v>125</v>
      </c>
      <c r="D62" s="73" t="s">
        <v>68</v>
      </c>
      <c r="E62" s="74">
        <v>2211512.88</v>
      </c>
      <c r="F62" s="74">
        <v>0</v>
      </c>
      <c r="G62" s="74">
        <v>2211512.88</v>
      </c>
      <c r="H62" s="74">
        <v>1434.98</v>
      </c>
      <c r="I62" s="74">
        <v>1434.98</v>
      </c>
    </row>
    <row r="63" spans="1:9" s="88" customFormat="1" ht="12.75" customHeight="1" x14ac:dyDescent="0.2">
      <c r="A63" s="37" t="s">
        <v>497</v>
      </c>
      <c r="B63" s="72" t="s">
        <v>498</v>
      </c>
      <c r="C63" s="37" t="s">
        <v>15</v>
      </c>
      <c r="D63" s="72" t="s">
        <v>27</v>
      </c>
      <c r="E63" s="55">
        <v>18680000</v>
      </c>
      <c r="F63" s="55">
        <v>0</v>
      </c>
      <c r="G63" s="55">
        <v>18680000</v>
      </c>
      <c r="H63" s="55">
        <v>1430894.88</v>
      </c>
      <c r="I63" s="55">
        <v>794088.73</v>
      </c>
    </row>
    <row r="64" spans="1:9" s="88" customFormat="1" ht="12.75" customHeight="1" x14ac:dyDescent="0.2">
      <c r="A64" s="37" t="s">
        <v>68</v>
      </c>
      <c r="B64" s="72" t="s">
        <v>68</v>
      </c>
      <c r="C64" s="37" t="s">
        <v>7</v>
      </c>
      <c r="D64" s="72" t="s">
        <v>8</v>
      </c>
      <c r="E64" s="55">
        <v>4705465.68</v>
      </c>
      <c r="F64" s="55">
        <v>0</v>
      </c>
      <c r="G64" s="55">
        <v>4705465.68</v>
      </c>
      <c r="H64" s="55">
        <v>0</v>
      </c>
      <c r="I64" s="55">
        <v>0</v>
      </c>
    </row>
    <row r="65" spans="1:9" s="88" customFormat="1" ht="12.75" customHeight="1" x14ac:dyDescent="0.2">
      <c r="A65" s="37" t="s">
        <v>68</v>
      </c>
      <c r="B65" s="72" t="s">
        <v>68</v>
      </c>
      <c r="C65" s="37" t="s">
        <v>17</v>
      </c>
      <c r="D65" s="72" t="s">
        <v>28</v>
      </c>
      <c r="E65" s="55">
        <v>10000</v>
      </c>
      <c r="F65" s="55">
        <v>0</v>
      </c>
      <c r="G65" s="55">
        <v>10000</v>
      </c>
      <c r="H65" s="55">
        <v>0</v>
      </c>
      <c r="I65" s="55">
        <v>0</v>
      </c>
    </row>
    <row r="66" spans="1:9" s="88" customFormat="1" ht="12.75" customHeight="1" x14ac:dyDescent="0.2">
      <c r="A66" s="37" t="s">
        <v>68</v>
      </c>
      <c r="B66" s="72" t="s">
        <v>68</v>
      </c>
      <c r="C66" s="37" t="s">
        <v>19</v>
      </c>
      <c r="D66" s="72" t="s">
        <v>20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</row>
    <row r="67" spans="1:9" s="88" customFormat="1" ht="12.75" customHeight="1" x14ac:dyDescent="0.2">
      <c r="A67" s="37" t="s">
        <v>68</v>
      </c>
      <c r="B67" s="72" t="s">
        <v>68</v>
      </c>
      <c r="C67" s="41" t="s">
        <v>125</v>
      </c>
      <c r="D67" s="73" t="s">
        <v>68</v>
      </c>
      <c r="E67" s="74">
        <v>23395465.68</v>
      </c>
      <c r="F67" s="74">
        <v>0</v>
      </c>
      <c r="G67" s="74">
        <v>23395465.68</v>
      </c>
      <c r="H67" s="74">
        <v>1430894.88</v>
      </c>
      <c r="I67" s="74">
        <v>794088.73</v>
      </c>
    </row>
    <row r="68" spans="1:9" s="88" customFormat="1" ht="12.75" customHeight="1" x14ac:dyDescent="0.2">
      <c r="A68" s="37" t="s">
        <v>499</v>
      </c>
      <c r="B68" s="72" t="s">
        <v>500</v>
      </c>
      <c r="C68" s="37" t="s">
        <v>15</v>
      </c>
      <c r="D68" s="72" t="s">
        <v>27</v>
      </c>
      <c r="E68" s="55">
        <v>15100000</v>
      </c>
      <c r="F68" s="55">
        <v>0</v>
      </c>
      <c r="G68" s="55">
        <v>15100000</v>
      </c>
      <c r="H68" s="55">
        <v>5109139.57</v>
      </c>
      <c r="I68" s="55">
        <v>1386253.89</v>
      </c>
    </row>
    <row r="69" spans="1:9" s="88" customFormat="1" ht="12.75" customHeight="1" x14ac:dyDescent="0.2">
      <c r="A69" s="37" t="s">
        <v>68</v>
      </c>
      <c r="B69" s="72" t="s">
        <v>68</v>
      </c>
      <c r="C69" s="37" t="s">
        <v>7</v>
      </c>
      <c r="D69" s="72" t="s">
        <v>8</v>
      </c>
      <c r="E69" s="55">
        <v>0</v>
      </c>
      <c r="F69" s="55">
        <v>0</v>
      </c>
      <c r="G69" s="55">
        <v>0</v>
      </c>
      <c r="H69" s="55">
        <v>353043.53</v>
      </c>
      <c r="I69" s="55">
        <v>353043.53</v>
      </c>
    </row>
    <row r="70" spans="1:9" s="88" customFormat="1" ht="12.75" customHeight="1" x14ac:dyDescent="0.2">
      <c r="A70" s="37" t="s">
        <v>68</v>
      </c>
      <c r="B70" s="72" t="s">
        <v>68</v>
      </c>
      <c r="C70" s="37" t="s">
        <v>17</v>
      </c>
      <c r="D70" s="72" t="s">
        <v>28</v>
      </c>
      <c r="E70" s="55">
        <v>0</v>
      </c>
      <c r="F70" s="55">
        <v>0</v>
      </c>
      <c r="G70" s="55">
        <v>0</v>
      </c>
      <c r="H70" s="55">
        <v>52553.81</v>
      </c>
      <c r="I70" s="55">
        <v>33514.01</v>
      </c>
    </row>
    <row r="71" spans="1:9" s="88" customFormat="1" ht="12.75" customHeight="1" x14ac:dyDescent="0.2">
      <c r="A71" s="37" t="s">
        <v>68</v>
      </c>
      <c r="B71" s="72" t="s">
        <v>68</v>
      </c>
      <c r="C71" s="37" t="s">
        <v>11</v>
      </c>
      <c r="D71" s="72" t="s">
        <v>12</v>
      </c>
      <c r="E71" s="55">
        <v>4114285.72</v>
      </c>
      <c r="F71" s="55">
        <v>0</v>
      </c>
      <c r="G71" s="55">
        <v>4114285.72</v>
      </c>
      <c r="H71" s="55">
        <v>0</v>
      </c>
      <c r="I71" s="55">
        <v>0</v>
      </c>
    </row>
    <row r="72" spans="1:9" s="88" customFormat="1" ht="12.75" customHeight="1" x14ac:dyDescent="0.2">
      <c r="A72" s="37" t="s">
        <v>68</v>
      </c>
      <c r="B72" s="72" t="s">
        <v>68</v>
      </c>
      <c r="C72" s="37" t="s">
        <v>19</v>
      </c>
      <c r="D72" s="72" t="s">
        <v>20</v>
      </c>
      <c r="E72" s="55">
        <v>0</v>
      </c>
      <c r="F72" s="55">
        <v>9582112.9399999995</v>
      </c>
      <c r="G72" s="55">
        <v>9582112.9399999995</v>
      </c>
      <c r="H72" s="55">
        <v>0</v>
      </c>
      <c r="I72" s="55">
        <v>0</v>
      </c>
    </row>
    <row r="73" spans="1:9" s="88" customFormat="1" ht="12.75" customHeight="1" x14ac:dyDescent="0.2">
      <c r="A73" s="37" t="s">
        <v>68</v>
      </c>
      <c r="B73" s="72" t="s">
        <v>68</v>
      </c>
      <c r="C73" s="41" t="s">
        <v>125</v>
      </c>
      <c r="D73" s="73" t="s">
        <v>68</v>
      </c>
      <c r="E73" s="74">
        <v>19214285.719999999</v>
      </c>
      <c r="F73" s="74">
        <v>9582112.9399999995</v>
      </c>
      <c r="G73" s="74">
        <v>28796398.66</v>
      </c>
      <c r="H73" s="74">
        <v>5514736.9100000001</v>
      </c>
      <c r="I73" s="74">
        <v>1772811.43</v>
      </c>
    </row>
    <row r="74" spans="1:9" s="88" customFormat="1" ht="12.75" customHeight="1" x14ac:dyDescent="0.2">
      <c r="A74" s="115" t="s">
        <v>260</v>
      </c>
      <c r="B74" s="134" t="s">
        <v>68</v>
      </c>
      <c r="C74" s="115" t="s">
        <v>68</v>
      </c>
      <c r="D74" s="134" t="s">
        <v>68</v>
      </c>
      <c r="E74" s="21">
        <v>8546300921.4300003</v>
      </c>
      <c r="F74" s="21">
        <v>56375784.890000001</v>
      </c>
      <c r="G74" s="21">
        <v>8602676706.3199997</v>
      </c>
      <c r="H74" s="24">
        <v>843265845.25</v>
      </c>
      <c r="I74" s="21">
        <v>804095272.96000004</v>
      </c>
    </row>
    <row r="75" spans="1:9" ht="13.8" x14ac:dyDescent="0.3">
      <c r="A75" s="39" t="s">
        <v>61</v>
      </c>
      <c r="B75" s="39"/>
      <c r="C75" s="39"/>
      <c r="D75" s="39"/>
      <c r="E75" s="39"/>
      <c r="F75" s="39"/>
      <c r="G75" s="39"/>
      <c r="H75" s="39"/>
      <c r="I75" s="39"/>
    </row>
  </sheetData>
  <mergeCells count="6">
    <mergeCell ref="A5:B6"/>
    <mergeCell ref="C5:D6"/>
    <mergeCell ref="A1:I1"/>
    <mergeCell ref="A2:I2"/>
    <mergeCell ref="A74:B74"/>
    <mergeCell ref="C74:D74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64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501</v>
      </c>
      <c r="B7" s="72" t="s">
        <v>502</v>
      </c>
      <c r="C7" s="37" t="s">
        <v>413</v>
      </c>
      <c r="D7" s="72" t="s">
        <v>502</v>
      </c>
      <c r="E7" s="37" t="s">
        <v>503</v>
      </c>
      <c r="F7" s="72" t="s">
        <v>504</v>
      </c>
      <c r="G7" s="55">
        <v>1232560613.8199999</v>
      </c>
      <c r="H7" s="55">
        <v>-1050000</v>
      </c>
      <c r="I7" s="55">
        <v>1231510613.8199999</v>
      </c>
      <c r="J7" s="55">
        <v>1181235511.1400001</v>
      </c>
      <c r="K7" s="55">
        <v>1181235511.1400001</v>
      </c>
      <c r="L7" s="55">
        <v>430863691.35000002</v>
      </c>
      <c r="M7" s="110">
        <v>34.986599913541298</v>
      </c>
      <c r="N7" s="55">
        <v>430863691.35000002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125</v>
      </c>
      <c r="F8" s="73" t="s">
        <v>68</v>
      </c>
      <c r="G8" s="74">
        <v>1232560613.8199999</v>
      </c>
      <c r="H8" s="74">
        <v>-1050000</v>
      </c>
      <c r="I8" s="74">
        <v>1231510613.8199999</v>
      </c>
      <c r="J8" s="74">
        <v>1181235511.1400001</v>
      </c>
      <c r="K8" s="74">
        <v>1181235511.1400001</v>
      </c>
      <c r="L8" s="74">
        <v>430863691.35000002</v>
      </c>
      <c r="M8" s="111">
        <v>34.986599913541298</v>
      </c>
      <c r="N8" s="74">
        <v>430863691.35000002</v>
      </c>
    </row>
    <row r="9" spans="1:14" ht="13.8" x14ac:dyDescent="0.2">
      <c r="A9" s="37" t="s">
        <v>68</v>
      </c>
      <c r="B9" s="72" t="s">
        <v>68</v>
      </c>
      <c r="C9" s="96" t="s">
        <v>125</v>
      </c>
      <c r="D9" s="97" t="s">
        <v>68</v>
      </c>
      <c r="E9" s="96" t="s">
        <v>68</v>
      </c>
      <c r="F9" s="97" t="s">
        <v>68</v>
      </c>
      <c r="G9" s="98">
        <v>1232560613.8199999</v>
      </c>
      <c r="H9" s="98">
        <v>-1050000</v>
      </c>
      <c r="I9" s="98">
        <v>1231510613.8199999</v>
      </c>
      <c r="J9" s="98">
        <v>1181235511.1400001</v>
      </c>
      <c r="K9" s="98">
        <v>1181235511.1400001</v>
      </c>
      <c r="L9" s="98">
        <v>430863691.35000002</v>
      </c>
      <c r="M9" s="112">
        <v>34.986599913541298</v>
      </c>
      <c r="N9" s="98">
        <v>430863691.35000002</v>
      </c>
    </row>
    <row r="10" spans="1:14" ht="13.8" x14ac:dyDescent="0.2">
      <c r="A10" s="37" t="s">
        <v>3</v>
      </c>
      <c r="B10" s="72" t="s">
        <v>505</v>
      </c>
      <c r="C10" s="37" t="s">
        <v>506</v>
      </c>
      <c r="D10" s="72" t="s">
        <v>507</v>
      </c>
      <c r="E10" s="37" t="s">
        <v>508</v>
      </c>
      <c r="F10" s="72" t="s">
        <v>509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5378317.1200000001</v>
      </c>
      <c r="M10" s="110">
        <v>25.000000197552499</v>
      </c>
      <c r="N10" s="55">
        <v>0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510</v>
      </c>
      <c r="F11" s="72" t="s">
        <v>511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552456.82999999996</v>
      </c>
      <c r="M11" s="110">
        <v>25.000001696965299</v>
      </c>
      <c r="N11" s="55">
        <v>0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512</v>
      </c>
      <c r="F12" s="72" t="s">
        <v>513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350938.2</v>
      </c>
      <c r="M12" s="110">
        <v>25.000000356188099</v>
      </c>
      <c r="N12" s="55">
        <v>0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514</v>
      </c>
      <c r="F13" s="72" t="s">
        <v>515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1006245.86</v>
      </c>
      <c r="M13" s="110">
        <v>25.000001366465298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516</v>
      </c>
      <c r="F14" s="72" t="s">
        <v>517</v>
      </c>
      <c r="G14" s="55">
        <v>2861117.89</v>
      </c>
      <c r="H14" s="55">
        <v>-350077.15</v>
      </c>
      <c r="I14" s="55">
        <v>2511040.7400000002</v>
      </c>
      <c r="J14" s="55">
        <v>358310.59</v>
      </c>
      <c r="K14" s="55">
        <v>358310.59</v>
      </c>
      <c r="L14" s="55">
        <v>204131.61</v>
      </c>
      <c r="M14" s="110">
        <v>8.1293627279022207</v>
      </c>
      <c r="N14" s="55">
        <v>204131.61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518</v>
      </c>
      <c r="F15" s="72" t="s">
        <v>420</v>
      </c>
      <c r="G15" s="55">
        <v>282783.82</v>
      </c>
      <c r="H15" s="55">
        <v>0</v>
      </c>
      <c r="I15" s="55">
        <v>282783.82</v>
      </c>
      <c r="J15" s="55">
        <v>31214.71</v>
      </c>
      <c r="K15" s="55">
        <v>31214.71</v>
      </c>
      <c r="L15" s="55">
        <v>30835.15</v>
      </c>
      <c r="M15" s="110">
        <v>10.9041422525518</v>
      </c>
      <c r="N15" s="55">
        <v>30835.15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519</v>
      </c>
      <c r="F16" s="72" t="s">
        <v>418</v>
      </c>
      <c r="G16" s="55">
        <v>402710.95</v>
      </c>
      <c r="H16" s="55">
        <v>-2535.83</v>
      </c>
      <c r="I16" s="55">
        <v>400175.12</v>
      </c>
      <c r="J16" s="55">
        <v>20150.55</v>
      </c>
      <c r="K16" s="55">
        <v>20150.55</v>
      </c>
      <c r="L16" s="55">
        <v>20150.55</v>
      </c>
      <c r="M16" s="110">
        <v>5.0354329874381003</v>
      </c>
      <c r="N16" s="55">
        <v>20150.55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125</v>
      </c>
      <c r="F17" s="73" t="s">
        <v>68</v>
      </c>
      <c r="G17" s="74">
        <v>32698444.140000001</v>
      </c>
      <c r="H17" s="74">
        <v>-352612.98</v>
      </c>
      <c r="I17" s="74">
        <v>32345831.16</v>
      </c>
      <c r="J17" s="74">
        <v>29561507.329999998</v>
      </c>
      <c r="K17" s="74">
        <v>29561507.329999998</v>
      </c>
      <c r="L17" s="74">
        <v>7543075.3200000003</v>
      </c>
      <c r="M17" s="111">
        <v>23.3200849985516</v>
      </c>
      <c r="N17" s="74">
        <v>255117.31</v>
      </c>
    </row>
    <row r="18" spans="1:14" ht="13.8" x14ac:dyDescent="0.2">
      <c r="A18" s="37" t="s">
        <v>68</v>
      </c>
      <c r="B18" s="72" t="s">
        <v>68</v>
      </c>
      <c r="C18" s="37" t="s">
        <v>425</v>
      </c>
      <c r="D18" s="72" t="s">
        <v>520</v>
      </c>
      <c r="E18" s="37" t="s">
        <v>521</v>
      </c>
      <c r="F18" s="72" t="s">
        <v>522</v>
      </c>
      <c r="G18" s="55">
        <v>10158914.92</v>
      </c>
      <c r="H18" s="55">
        <v>-2190536.9700000002</v>
      </c>
      <c r="I18" s="55">
        <v>7968377.9500000002</v>
      </c>
      <c r="J18" s="55">
        <v>1017960.05</v>
      </c>
      <c r="K18" s="55">
        <v>1017960.05</v>
      </c>
      <c r="L18" s="55">
        <v>739206.88</v>
      </c>
      <c r="M18" s="110">
        <v>9.2767547503190393</v>
      </c>
      <c r="N18" s="55">
        <v>718657.36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523</v>
      </c>
      <c r="F19" s="72" t="s">
        <v>524</v>
      </c>
      <c r="G19" s="55">
        <v>8474398.3399999999</v>
      </c>
      <c r="H19" s="55">
        <v>10047323.18</v>
      </c>
      <c r="I19" s="55">
        <v>18521721.52</v>
      </c>
      <c r="J19" s="55">
        <v>9645494.75</v>
      </c>
      <c r="K19" s="55">
        <v>9221749.4800000004</v>
      </c>
      <c r="L19" s="55">
        <v>464488.43</v>
      </c>
      <c r="M19" s="110">
        <v>2.5078037670442201</v>
      </c>
      <c r="N19" s="55">
        <v>449370.21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525</v>
      </c>
      <c r="F20" s="72" t="s">
        <v>526</v>
      </c>
      <c r="G20" s="55">
        <v>12868486.609999999</v>
      </c>
      <c r="H20" s="55">
        <v>1457263.19</v>
      </c>
      <c r="I20" s="55">
        <v>14325749.800000001</v>
      </c>
      <c r="J20" s="55">
        <v>4542693.47</v>
      </c>
      <c r="K20" s="55">
        <v>4542693.47</v>
      </c>
      <c r="L20" s="55">
        <v>888352.75</v>
      </c>
      <c r="M20" s="110">
        <v>6.2010907799045896</v>
      </c>
      <c r="N20" s="55">
        <v>537327.71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527</v>
      </c>
      <c r="F21" s="72" t="s">
        <v>528</v>
      </c>
      <c r="G21" s="55">
        <v>1620836.75</v>
      </c>
      <c r="H21" s="55">
        <v>0</v>
      </c>
      <c r="I21" s="55">
        <v>1620836.75</v>
      </c>
      <c r="J21" s="55">
        <v>187198.91</v>
      </c>
      <c r="K21" s="55">
        <v>187198.91</v>
      </c>
      <c r="L21" s="55">
        <v>128937.97</v>
      </c>
      <c r="M21" s="110">
        <v>7.9550250819522699</v>
      </c>
      <c r="N21" s="55">
        <v>128867.96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529</v>
      </c>
      <c r="F22" s="72" t="s">
        <v>530</v>
      </c>
      <c r="G22" s="55">
        <v>408609.84</v>
      </c>
      <c r="H22" s="55">
        <v>0</v>
      </c>
      <c r="I22" s="55">
        <v>408609.84</v>
      </c>
      <c r="J22" s="55">
        <v>13117.03</v>
      </c>
      <c r="K22" s="55">
        <v>13117.03</v>
      </c>
      <c r="L22" s="55">
        <v>13117.03</v>
      </c>
      <c r="M22" s="110">
        <v>3.2101600881662602</v>
      </c>
      <c r="N22" s="55">
        <v>3844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531</v>
      </c>
      <c r="F23" s="72" t="s">
        <v>532</v>
      </c>
      <c r="G23" s="55">
        <v>657182.69999999995</v>
      </c>
      <c r="H23" s="55">
        <v>0</v>
      </c>
      <c r="I23" s="55">
        <v>657182.69999999995</v>
      </c>
      <c r="J23" s="55">
        <v>71351.05</v>
      </c>
      <c r="K23" s="55">
        <v>71351.05</v>
      </c>
      <c r="L23" s="55">
        <v>71351.05</v>
      </c>
      <c r="M23" s="110">
        <v>10.8571102069485</v>
      </c>
      <c r="N23" s="55">
        <v>71351.05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533</v>
      </c>
      <c r="F24" s="72" t="s">
        <v>534</v>
      </c>
      <c r="G24" s="55">
        <v>4802848.37</v>
      </c>
      <c r="H24" s="55">
        <v>-2246950.71</v>
      </c>
      <c r="I24" s="55">
        <v>2555897.66</v>
      </c>
      <c r="J24" s="55">
        <v>220606.1</v>
      </c>
      <c r="K24" s="55">
        <v>220606.1</v>
      </c>
      <c r="L24" s="55">
        <v>215088.62</v>
      </c>
      <c r="M24" s="110">
        <v>8.4153846754568402</v>
      </c>
      <c r="N24" s="55">
        <v>215088.62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535</v>
      </c>
      <c r="F25" s="72" t="s">
        <v>536</v>
      </c>
      <c r="G25" s="55">
        <v>1473255.55</v>
      </c>
      <c r="H25" s="55">
        <v>0</v>
      </c>
      <c r="I25" s="55">
        <v>1473255.55</v>
      </c>
      <c r="J25" s="55">
        <v>478959.68</v>
      </c>
      <c r="K25" s="55">
        <v>461504.84</v>
      </c>
      <c r="L25" s="55">
        <v>172922.9</v>
      </c>
      <c r="M25" s="110">
        <v>11.7374680855606</v>
      </c>
      <c r="N25" s="55">
        <v>98657.72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537</v>
      </c>
      <c r="F26" s="72" t="s">
        <v>538</v>
      </c>
      <c r="G26" s="55">
        <v>8763590.6500000004</v>
      </c>
      <c r="H26" s="55">
        <v>859727.4</v>
      </c>
      <c r="I26" s="55">
        <v>9623318.0500000007</v>
      </c>
      <c r="J26" s="55">
        <v>2782966.12</v>
      </c>
      <c r="K26" s="55">
        <v>2503881.3199999998</v>
      </c>
      <c r="L26" s="55">
        <v>726109.99</v>
      </c>
      <c r="M26" s="110">
        <v>7.5453184258001302</v>
      </c>
      <c r="N26" s="55">
        <v>642620.22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539</v>
      </c>
      <c r="F27" s="72" t="s">
        <v>540</v>
      </c>
      <c r="G27" s="55">
        <v>2033586.47</v>
      </c>
      <c r="H27" s="55">
        <v>0</v>
      </c>
      <c r="I27" s="55">
        <v>2033586.47</v>
      </c>
      <c r="J27" s="55">
        <v>118235.65</v>
      </c>
      <c r="K27" s="55">
        <v>118235.65</v>
      </c>
      <c r="L27" s="55">
        <v>92101.43</v>
      </c>
      <c r="M27" s="110">
        <v>4.5290146919594703</v>
      </c>
      <c r="N27" s="55">
        <v>92101.43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541</v>
      </c>
      <c r="F28" s="72" t="s">
        <v>542</v>
      </c>
      <c r="G28" s="55">
        <v>33573776.100000001</v>
      </c>
      <c r="H28" s="55">
        <v>0</v>
      </c>
      <c r="I28" s="55">
        <v>33573776.100000001</v>
      </c>
      <c r="J28" s="55">
        <v>32119908.739999998</v>
      </c>
      <c r="K28" s="55">
        <v>32119908.739999998</v>
      </c>
      <c r="L28" s="55">
        <v>69323.08</v>
      </c>
      <c r="M28" s="110">
        <v>0.20647984246251999</v>
      </c>
      <c r="N28" s="55">
        <v>69323.08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543</v>
      </c>
      <c r="F29" s="72" t="s">
        <v>544</v>
      </c>
      <c r="G29" s="55">
        <v>21882134.030000001</v>
      </c>
      <c r="H29" s="55">
        <v>0</v>
      </c>
      <c r="I29" s="55">
        <v>21882134.030000001</v>
      </c>
      <c r="J29" s="55">
        <v>20075020.710000001</v>
      </c>
      <c r="K29" s="55">
        <v>20075020.710000001</v>
      </c>
      <c r="L29" s="55">
        <v>75020.710000000006</v>
      </c>
      <c r="M29" s="110">
        <v>0.34284000773027001</v>
      </c>
      <c r="N29" s="55">
        <v>75020.710000000006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545</v>
      </c>
      <c r="F30" s="72" t="s">
        <v>546</v>
      </c>
      <c r="G30" s="55">
        <v>8614813.4600000009</v>
      </c>
      <c r="H30" s="55">
        <v>0</v>
      </c>
      <c r="I30" s="55">
        <v>8614813.4600000009</v>
      </c>
      <c r="J30" s="55">
        <v>738008.7</v>
      </c>
      <c r="K30" s="55">
        <v>692006.11</v>
      </c>
      <c r="L30" s="55">
        <v>164924.21</v>
      </c>
      <c r="M30" s="110">
        <v>1.9144257825868201</v>
      </c>
      <c r="N30" s="55">
        <v>164924.21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547</v>
      </c>
      <c r="F31" s="72" t="s">
        <v>548</v>
      </c>
      <c r="G31" s="55">
        <v>881000</v>
      </c>
      <c r="H31" s="55">
        <v>0</v>
      </c>
      <c r="I31" s="55">
        <v>881000</v>
      </c>
      <c r="J31" s="55">
        <v>2055</v>
      </c>
      <c r="K31" s="55">
        <v>2055</v>
      </c>
      <c r="L31" s="55">
        <v>2055</v>
      </c>
      <c r="M31" s="110">
        <v>0.23325766174800999</v>
      </c>
      <c r="N31" s="55">
        <v>0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549</v>
      </c>
      <c r="F32" s="72" t="s">
        <v>550</v>
      </c>
      <c r="G32" s="55">
        <v>23000260.140000001</v>
      </c>
      <c r="H32" s="55">
        <v>0</v>
      </c>
      <c r="I32" s="55">
        <v>23000260.140000001</v>
      </c>
      <c r="J32" s="55">
        <v>11654.38</v>
      </c>
      <c r="K32" s="55">
        <v>11654.38</v>
      </c>
      <c r="L32" s="55">
        <v>11654.38</v>
      </c>
      <c r="M32" s="110">
        <v>5.0670644284290002E-2</v>
      </c>
      <c r="N32" s="55">
        <v>11654.38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551</v>
      </c>
      <c r="F33" s="72" t="s">
        <v>552</v>
      </c>
      <c r="G33" s="55">
        <v>1839056.44</v>
      </c>
      <c r="H33" s="55">
        <v>0</v>
      </c>
      <c r="I33" s="55">
        <v>1839056.44</v>
      </c>
      <c r="J33" s="55">
        <v>179060.3</v>
      </c>
      <c r="K33" s="55">
        <v>179060.3</v>
      </c>
      <c r="L33" s="55">
        <v>179060.3</v>
      </c>
      <c r="M33" s="110">
        <v>9.7365309788969796</v>
      </c>
      <c r="N33" s="55">
        <v>178872.89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553</v>
      </c>
      <c r="F34" s="72" t="s">
        <v>554</v>
      </c>
      <c r="G34" s="55">
        <v>2147875.37</v>
      </c>
      <c r="H34" s="55">
        <v>0</v>
      </c>
      <c r="I34" s="55">
        <v>2147875.37</v>
      </c>
      <c r="J34" s="55">
        <v>194199.08</v>
      </c>
      <c r="K34" s="55">
        <v>194199.08</v>
      </c>
      <c r="L34" s="55">
        <v>194199.08</v>
      </c>
      <c r="M34" s="110">
        <v>9.0414501098357505</v>
      </c>
      <c r="N34" s="55">
        <v>194199.08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555</v>
      </c>
      <c r="F35" s="72" t="s">
        <v>556</v>
      </c>
      <c r="G35" s="55">
        <v>2935220.84</v>
      </c>
      <c r="H35" s="55">
        <v>0</v>
      </c>
      <c r="I35" s="55">
        <v>2935220.84</v>
      </c>
      <c r="J35" s="55">
        <v>293574.46000000002</v>
      </c>
      <c r="K35" s="55">
        <v>293574.46000000002</v>
      </c>
      <c r="L35" s="55">
        <v>292888.14</v>
      </c>
      <c r="M35" s="110">
        <v>9.9784021702435197</v>
      </c>
      <c r="N35" s="55">
        <v>288463.40999999997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557</v>
      </c>
      <c r="F36" s="72" t="s">
        <v>558</v>
      </c>
      <c r="G36" s="55">
        <v>2114564.15</v>
      </c>
      <c r="H36" s="55">
        <v>42074.09</v>
      </c>
      <c r="I36" s="55">
        <v>2156638.2400000002</v>
      </c>
      <c r="J36" s="55">
        <v>435035.06</v>
      </c>
      <c r="K36" s="55">
        <v>435035.06</v>
      </c>
      <c r="L36" s="55">
        <v>186240.52</v>
      </c>
      <c r="M36" s="110">
        <v>8.6356866230842702</v>
      </c>
      <c r="N36" s="55">
        <v>186240.52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559</v>
      </c>
      <c r="F37" s="72" t="s">
        <v>560</v>
      </c>
      <c r="G37" s="55">
        <v>19135118.07</v>
      </c>
      <c r="H37" s="55">
        <v>33453548.5</v>
      </c>
      <c r="I37" s="55">
        <v>52588666.57</v>
      </c>
      <c r="J37" s="55">
        <v>29136278.030000001</v>
      </c>
      <c r="K37" s="55">
        <v>21024339.780000001</v>
      </c>
      <c r="L37" s="55">
        <v>2603631.12</v>
      </c>
      <c r="M37" s="110">
        <v>4.9509358000822203</v>
      </c>
      <c r="N37" s="55">
        <v>2472860.65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561</v>
      </c>
      <c r="F38" s="72" t="s">
        <v>562</v>
      </c>
      <c r="G38" s="55">
        <v>50800000</v>
      </c>
      <c r="H38" s="55">
        <v>0</v>
      </c>
      <c r="I38" s="55">
        <v>50800000</v>
      </c>
      <c r="J38" s="55">
        <v>50800000</v>
      </c>
      <c r="K38" s="55">
        <v>50800000</v>
      </c>
      <c r="L38" s="55">
        <v>8466666</v>
      </c>
      <c r="M38" s="110">
        <v>16.6666653543307</v>
      </c>
      <c r="N38" s="55">
        <v>8466666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 t="s">
        <v>563</v>
      </c>
      <c r="F39" s="72" t="s">
        <v>564</v>
      </c>
      <c r="G39" s="55">
        <v>670921.68999999994</v>
      </c>
      <c r="H39" s="55">
        <v>0</v>
      </c>
      <c r="I39" s="55">
        <v>670921.68999999994</v>
      </c>
      <c r="J39" s="55">
        <v>70962.34</v>
      </c>
      <c r="K39" s="55">
        <v>70962.34</v>
      </c>
      <c r="L39" s="55">
        <v>48588.07</v>
      </c>
      <c r="M39" s="110">
        <v>7.2419882564834097</v>
      </c>
      <c r="N39" s="55">
        <v>48343.69</v>
      </c>
    </row>
    <row r="40" spans="1:14" ht="13.8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 t="s">
        <v>565</v>
      </c>
      <c r="F40" s="72" t="s">
        <v>566</v>
      </c>
      <c r="G40" s="55">
        <v>1117992.32</v>
      </c>
      <c r="H40" s="55">
        <v>0</v>
      </c>
      <c r="I40" s="55">
        <v>1117992.32</v>
      </c>
      <c r="J40" s="55">
        <v>69291.47</v>
      </c>
      <c r="K40" s="55">
        <v>69291.47</v>
      </c>
      <c r="L40" s="55">
        <v>69291.47</v>
      </c>
      <c r="M40" s="110">
        <v>6.1978484789591404</v>
      </c>
      <c r="N40" s="55">
        <v>69291.47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125</v>
      </c>
      <c r="F41" s="73" t="s">
        <v>68</v>
      </c>
      <c r="G41" s="74">
        <v>219974442.81</v>
      </c>
      <c r="H41" s="74">
        <v>41422448.68</v>
      </c>
      <c r="I41" s="74">
        <v>261396891.49000001</v>
      </c>
      <c r="J41" s="74">
        <v>153203631.08000001</v>
      </c>
      <c r="K41" s="74">
        <v>144325405.33000001</v>
      </c>
      <c r="L41" s="74">
        <v>15875219.130000001</v>
      </c>
      <c r="M41" s="111">
        <v>6.07322414566943</v>
      </c>
      <c r="N41" s="74">
        <v>15183746.369999999</v>
      </c>
    </row>
    <row r="42" spans="1:14" ht="13.8" x14ac:dyDescent="0.2">
      <c r="A42" s="37" t="s">
        <v>68</v>
      </c>
      <c r="B42" s="72" t="s">
        <v>68</v>
      </c>
      <c r="C42" s="37" t="s">
        <v>427</v>
      </c>
      <c r="D42" s="72" t="s">
        <v>567</v>
      </c>
      <c r="E42" s="37" t="s">
        <v>568</v>
      </c>
      <c r="F42" s="72" t="s">
        <v>569</v>
      </c>
      <c r="G42" s="55">
        <v>885500.91</v>
      </c>
      <c r="H42" s="55">
        <v>0</v>
      </c>
      <c r="I42" s="55">
        <v>885500.91</v>
      </c>
      <c r="J42" s="55">
        <v>220124.68</v>
      </c>
      <c r="K42" s="55">
        <v>60124.68</v>
      </c>
      <c r="L42" s="55">
        <v>39124.68</v>
      </c>
      <c r="M42" s="110">
        <v>4.4183670008876703</v>
      </c>
      <c r="N42" s="55">
        <v>39124.68</v>
      </c>
    </row>
    <row r="43" spans="1:14" ht="13.8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 t="s">
        <v>570</v>
      </c>
      <c r="F43" s="72" t="s">
        <v>571</v>
      </c>
      <c r="G43" s="55">
        <v>2021947.25</v>
      </c>
      <c r="H43" s="55">
        <v>0</v>
      </c>
      <c r="I43" s="55">
        <v>2021947.25</v>
      </c>
      <c r="J43" s="55">
        <v>54264.61</v>
      </c>
      <c r="K43" s="55">
        <v>54264.61</v>
      </c>
      <c r="L43" s="55">
        <v>53388.87</v>
      </c>
      <c r="M43" s="110">
        <v>2.6404679944048999</v>
      </c>
      <c r="N43" s="55">
        <v>53388.87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125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274389.28999999998</v>
      </c>
      <c r="K44" s="74">
        <v>114389.29</v>
      </c>
      <c r="L44" s="74">
        <v>92513.55</v>
      </c>
      <c r="M44" s="111">
        <v>3.1819501125688201</v>
      </c>
      <c r="N44" s="74">
        <v>92513.55</v>
      </c>
    </row>
    <row r="45" spans="1:14" ht="13.8" x14ac:dyDescent="0.2">
      <c r="A45" s="37" t="s">
        <v>68</v>
      </c>
      <c r="B45" s="72" t="s">
        <v>68</v>
      </c>
      <c r="C45" s="37" t="s">
        <v>429</v>
      </c>
      <c r="D45" s="72" t="s">
        <v>572</v>
      </c>
      <c r="E45" s="37" t="s">
        <v>573</v>
      </c>
      <c r="F45" s="72" t="s">
        <v>574</v>
      </c>
      <c r="G45" s="55">
        <v>93749978.299999997</v>
      </c>
      <c r="H45" s="55">
        <v>0</v>
      </c>
      <c r="I45" s="55">
        <v>93749978.299999997</v>
      </c>
      <c r="J45" s="55">
        <v>28433019.199999999</v>
      </c>
      <c r="K45" s="55">
        <v>28329693.539999999</v>
      </c>
      <c r="L45" s="55">
        <v>11936033.449999999</v>
      </c>
      <c r="M45" s="110">
        <v>12.7317719603142</v>
      </c>
      <c r="N45" s="55">
        <v>7344020.3499999996</v>
      </c>
    </row>
    <row r="46" spans="1:14" ht="13.8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 t="s">
        <v>575</v>
      </c>
      <c r="F46" s="72" t="s">
        <v>576</v>
      </c>
      <c r="G46" s="55">
        <v>2043330.2</v>
      </c>
      <c r="H46" s="55">
        <v>0</v>
      </c>
      <c r="I46" s="55">
        <v>2043330.2</v>
      </c>
      <c r="J46" s="55">
        <v>250225.22</v>
      </c>
      <c r="K46" s="55">
        <v>250225.22</v>
      </c>
      <c r="L46" s="55">
        <v>250225.22</v>
      </c>
      <c r="M46" s="110">
        <v>12.2459512417523</v>
      </c>
      <c r="N46" s="55">
        <v>250225.22</v>
      </c>
    </row>
    <row r="47" spans="1:14" ht="13.8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125</v>
      </c>
      <c r="F47" s="73" t="s">
        <v>68</v>
      </c>
      <c r="G47" s="74">
        <v>95793308.5</v>
      </c>
      <c r="H47" s="74">
        <v>0</v>
      </c>
      <c r="I47" s="74">
        <v>95793308.5</v>
      </c>
      <c r="J47" s="74">
        <v>28683244.420000002</v>
      </c>
      <c r="K47" s="74">
        <v>28579918.760000002</v>
      </c>
      <c r="L47" s="74">
        <v>12186258.67</v>
      </c>
      <c r="M47" s="111">
        <v>12.7214091055222</v>
      </c>
      <c r="N47" s="74">
        <v>7594245.5700000003</v>
      </c>
    </row>
    <row r="48" spans="1:14" ht="13.8" x14ac:dyDescent="0.2">
      <c r="A48" s="37" t="s">
        <v>68</v>
      </c>
      <c r="B48" s="72" t="s">
        <v>68</v>
      </c>
      <c r="C48" s="96" t="s">
        <v>125</v>
      </c>
      <c r="D48" s="97" t="s">
        <v>68</v>
      </c>
      <c r="E48" s="96" t="s">
        <v>68</v>
      </c>
      <c r="F48" s="97" t="s">
        <v>68</v>
      </c>
      <c r="G48" s="98">
        <v>351373643.61000001</v>
      </c>
      <c r="H48" s="98">
        <v>41069835.700000003</v>
      </c>
      <c r="I48" s="98">
        <v>392443479.31</v>
      </c>
      <c r="J48" s="98">
        <v>211722772.12</v>
      </c>
      <c r="K48" s="98">
        <v>202581220.71000001</v>
      </c>
      <c r="L48" s="98">
        <v>35697066.670000002</v>
      </c>
      <c r="M48" s="112">
        <v>9.0961039110047395</v>
      </c>
      <c r="N48" s="98">
        <v>23125622.800000001</v>
      </c>
    </row>
    <row r="49" spans="1:14" ht="13.8" x14ac:dyDescent="0.2">
      <c r="A49" s="37" t="s">
        <v>15</v>
      </c>
      <c r="B49" s="72" t="s">
        <v>577</v>
      </c>
      <c r="C49" s="37" t="s">
        <v>578</v>
      </c>
      <c r="D49" s="72" t="s">
        <v>579</v>
      </c>
      <c r="E49" s="37" t="s">
        <v>580</v>
      </c>
      <c r="F49" s="72" t="s">
        <v>581</v>
      </c>
      <c r="G49" s="55">
        <v>33732138.409999996</v>
      </c>
      <c r="H49" s="55">
        <v>-198627.17</v>
      </c>
      <c r="I49" s="55">
        <v>33533511.239999998</v>
      </c>
      <c r="J49" s="55">
        <v>6086918.1900000004</v>
      </c>
      <c r="K49" s="55">
        <v>1227826.27</v>
      </c>
      <c r="L49" s="55">
        <v>709422.99</v>
      </c>
      <c r="M49" s="110">
        <v>2.11556429305194</v>
      </c>
      <c r="N49" s="55">
        <v>709422.99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582</v>
      </c>
      <c r="F50" s="72" t="s">
        <v>583</v>
      </c>
      <c r="G50" s="55">
        <v>455841324.50999999</v>
      </c>
      <c r="H50" s="55">
        <v>0</v>
      </c>
      <c r="I50" s="55">
        <v>455841324.50999999</v>
      </c>
      <c r="J50" s="55">
        <v>189521505.97999999</v>
      </c>
      <c r="K50" s="55">
        <v>176513073.66</v>
      </c>
      <c r="L50" s="55">
        <v>40150068.149999999</v>
      </c>
      <c r="M50" s="110">
        <v>8.8079044156777009</v>
      </c>
      <c r="N50" s="55">
        <v>37620745.700000003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 t="s">
        <v>584</v>
      </c>
      <c r="F51" s="72" t="s">
        <v>585</v>
      </c>
      <c r="G51" s="55">
        <v>5854213.9400000004</v>
      </c>
      <c r="H51" s="55">
        <v>0</v>
      </c>
      <c r="I51" s="55">
        <v>5854213.9400000004</v>
      </c>
      <c r="J51" s="55">
        <v>782369.74</v>
      </c>
      <c r="K51" s="55">
        <v>204632.06</v>
      </c>
      <c r="L51" s="55">
        <v>109794.45</v>
      </c>
      <c r="M51" s="110">
        <v>1.8754772395625801</v>
      </c>
      <c r="N51" s="55">
        <v>106775.5</v>
      </c>
    </row>
    <row r="52" spans="1:14" ht="13.8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 t="s">
        <v>586</v>
      </c>
      <c r="F52" s="72" t="s">
        <v>587</v>
      </c>
      <c r="G52" s="55">
        <v>1163188.76</v>
      </c>
      <c r="H52" s="55">
        <v>0</v>
      </c>
      <c r="I52" s="55">
        <v>1163188.76</v>
      </c>
      <c r="J52" s="55">
        <v>11654.38</v>
      </c>
      <c r="K52" s="55">
        <v>11654.38</v>
      </c>
      <c r="L52" s="55">
        <v>11654.38</v>
      </c>
      <c r="M52" s="110">
        <v>1.0019336844348501</v>
      </c>
      <c r="N52" s="55">
        <v>11654.38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588</v>
      </c>
      <c r="F53" s="72" t="s">
        <v>589</v>
      </c>
      <c r="G53" s="55">
        <v>1109697.23</v>
      </c>
      <c r="H53" s="55">
        <v>0</v>
      </c>
      <c r="I53" s="55">
        <v>1109697.23</v>
      </c>
      <c r="J53" s="55">
        <v>12478.86</v>
      </c>
      <c r="K53" s="55">
        <v>12478.86</v>
      </c>
      <c r="L53" s="55">
        <v>12478.86</v>
      </c>
      <c r="M53" s="110">
        <v>1.1245283544593501</v>
      </c>
      <c r="N53" s="55">
        <v>12478.86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590</v>
      </c>
      <c r="F54" s="72" t="s">
        <v>591</v>
      </c>
      <c r="G54" s="55">
        <v>7889970.1399999997</v>
      </c>
      <c r="H54" s="55">
        <v>0</v>
      </c>
      <c r="I54" s="55">
        <v>7889970.1399999997</v>
      </c>
      <c r="J54" s="55">
        <v>1926792.45</v>
      </c>
      <c r="K54" s="55">
        <v>1926792.13</v>
      </c>
      <c r="L54" s="55">
        <v>628233.31999999995</v>
      </c>
      <c r="M54" s="110">
        <v>7.9624296271417796</v>
      </c>
      <c r="N54" s="55">
        <v>623424.19999999995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125</v>
      </c>
      <c r="F55" s="73" t="s">
        <v>68</v>
      </c>
      <c r="G55" s="74">
        <v>505590532.99000001</v>
      </c>
      <c r="H55" s="74">
        <v>-198627.17</v>
      </c>
      <c r="I55" s="74">
        <v>505391905.81999999</v>
      </c>
      <c r="J55" s="74">
        <v>198341719.59999999</v>
      </c>
      <c r="K55" s="74">
        <v>179896457.36000001</v>
      </c>
      <c r="L55" s="74">
        <v>41621652.149999999</v>
      </c>
      <c r="M55" s="111">
        <v>8.2355201321375997</v>
      </c>
      <c r="N55" s="74">
        <v>39084501.630000003</v>
      </c>
    </row>
    <row r="56" spans="1:14" ht="13.8" x14ac:dyDescent="0.2">
      <c r="A56" s="37" t="s">
        <v>68</v>
      </c>
      <c r="B56" s="72" t="s">
        <v>68</v>
      </c>
      <c r="C56" s="37" t="s">
        <v>592</v>
      </c>
      <c r="D56" s="72" t="s">
        <v>593</v>
      </c>
      <c r="E56" s="37" t="s">
        <v>594</v>
      </c>
      <c r="F56" s="72" t="s">
        <v>595</v>
      </c>
      <c r="G56" s="55">
        <v>158350887.43000001</v>
      </c>
      <c r="H56" s="55">
        <v>0</v>
      </c>
      <c r="I56" s="55">
        <v>158350887.43000001</v>
      </c>
      <c r="J56" s="55">
        <v>31564639.149999999</v>
      </c>
      <c r="K56" s="55">
        <v>27681598.460000001</v>
      </c>
      <c r="L56" s="55">
        <v>4083429.01</v>
      </c>
      <c r="M56" s="110">
        <v>2.57872189810436</v>
      </c>
      <c r="N56" s="55">
        <v>3375897.5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 t="s">
        <v>596</v>
      </c>
      <c r="F57" s="72" t="s">
        <v>422</v>
      </c>
      <c r="G57" s="55">
        <v>598534</v>
      </c>
      <c r="H57" s="55">
        <v>-4292.9399999999996</v>
      </c>
      <c r="I57" s="55">
        <v>594241.06000000006</v>
      </c>
      <c r="J57" s="55">
        <v>70248.38</v>
      </c>
      <c r="K57" s="55">
        <v>62248.38</v>
      </c>
      <c r="L57" s="55">
        <v>52009.97</v>
      </c>
      <c r="M57" s="110">
        <v>8.7523352896550097</v>
      </c>
      <c r="N57" s="55">
        <v>52009.97</v>
      </c>
    </row>
    <row r="58" spans="1:14" ht="13.8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 t="s">
        <v>597</v>
      </c>
      <c r="F58" s="72" t="s">
        <v>598</v>
      </c>
      <c r="G58" s="55">
        <v>8602984.8499999996</v>
      </c>
      <c r="H58" s="55">
        <v>0</v>
      </c>
      <c r="I58" s="55">
        <v>8602984.8499999996</v>
      </c>
      <c r="J58" s="55">
        <v>2292708.7599999998</v>
      </c>
      <c r="K58" s="55">
        <v>1203768.82</v>
      </c>
      <c r="L58" s="55">
        <v>503182.82</v>
      </c>
      <c r="M58" s="110">
        <v>5.8489330014338003</v>
      </c>
      <c r="N58" s="55">
        <v>424828.83</v>
      </c>
    </row>
    <row r="59" spans="1:14" ht="13.8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 t="s">
        <v>599</v>
      </c>
      <c r="F59" s="72" t="s">
        <v>600</v>
      </c>
      <c r="G59" s="55">
        <v>9207948.6999999993</v>
      </c>
      <c r="H59" s="55">
        <v>0</v>
      </c>
      <c r="I59" s="55">
        <v>9207948.6999999993</v>
      </c>
      <c r="J59" s="55">
        <v>1590774.88</v>
      </c>
      <c r="K59" s="55">
        <v>1575839.01</v>
      </c>
      <c r="L59" s="55">
        <v>464573.22</v>
      </c>
      <c r="M59" s="110">
        <v>5.0453497856694201</v>
      </c>
      <c r="N59" s="55">
        <v>464573.22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601</v>
      </c>
      <c r="F60" s="72" t="s">
        <v>602</v>
      </c>
      <c r="G60" s="55">
        <v>1758175.87</v>
      </c>
      <c r="H60" s="55">
        <v>0</v>
      </c>
      <c r="I60" s="55">
        <v>1758175.87</v>
      </c>
      <c r="J60" s="55">
        <v>603971.99</v>
      </c>
      <c r="K60" s="55">
        <v>572583.32999999996</v>
      </c>
      <c r="L60" s="55">
        <v>31989.99</v>
      </c>
      <c r="M60" s="110">
        <v>1.8194988650367501</v>
      </c>
      <c r="N60" s="55">
        <v>31989.99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125</v>
      </c>
      <c r="F61" s="73" t="s">
        <v>68</v>
      </c>
      <c r="G61" s="74">
        <v>178518530.84999999</v>
      </c>
      <c r="H61" s="74">
        <v>-4292.9399999999996</v>
      </c>
      <c r="I61" s="74">
        <v>178514237.91</v>
      </c>
      <c r="J61" s="74">
        <v>36122343.159999996</v>
      </c>
      <c r="K61" s="74">
        <v>31096038</v>
      </c>
      <c r="L61" s="74">
        <v>5135185.01</v>
      </c>
      <c r="M61" s="111">
        <v>2.8766248956506</v>
      </c>
      <c r="N61" s="74">
        <v>4349299.51</v>
      </c>
    </row>
    <row r="62" spans="1:14" ht="13.8" x14ac:dyDescent="0.2">
      <c r="A62" s="37" t="s">
        <v>68</v>
      </c>
      <c r="B62" s="72" t="s">
        <v>68</v>
      </c>
      <c r="C62" s="96" t="s">
        <v>125</v>
      </c>
      <c r="D62" s="97" t="s">
        <v>68</v>
      </c>
      <c r="E62" s="96" t="s">
        <v>68</v>
      </c>
      <c r="F62" s="97" t="s">
        <v>68</v>
      </c>
      <c r="G62" s="98">
        <v>684109063.84000003</v>
      </c>
      <c r="H62" s="98">
        <v>-202920.11</v>
      </c>
      <c r="I62" s="98">
        <v>683906143.73000002</v>
      </c>
      <c r="J62" s="98">
        <v>234464062.75999999</v>
      </c>
      <c r="K62" s="98">
        <v>210992495.36000001</v>
      </c>
      <c r="L62" s="98">
        <v>46756837.159999996</v>
      </c>
      <c r="M62" s="112">
        <v>6.8367330208484196</v>
      </c>
      <c r="N62" s="98">
        <v>43433801.140000001</v>
      </c>
    </row>
    <row r="63" spans="1:14" ht="13.8" x14ac:dyDescent="0.2">
      <c r="A63" s="37" t="s">
        <v>7</v>
      </c>
      <c r="B63" s="72" t="s">
        <v>603</v>
      </c>
      <c r="C63" s="37" t="s">
        <v>604</v>
      </c>
      <c r="D63" s="72" t="s">
        <v>434</v>
      </c>
      <c r="E63" s="37" t="s">
        <v>605</v>
      </c>
      <c r="F63" s="72" t="s">
        <v>606</v>
      </c>
      <c r="G63" s="55">
        <v>15721793.34</v>
      </c>
      <c r="H63" s="55">
        <v>-849200.62</v>
      </c>
      <c r="I63" s="55">
        <v>14872592.720000001</v>
      </c>
      <c r="J63" s="55">
        <v>3947854.29</v>
      </c>
      <c r="K63" s="55">
        <v>3760722.37</v>
      </c>
      <c r="L63" s="55">
        <v>2750141.44</v>
      </c>
      <c r="M63" s="110">
        <v>18.491338341442901</v>
      </c>
      <c r="N63" s="55">
        <v>2709941.22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607</v>
      </c>
      <c r="F64" s="72" t="s">
        <v>608</v>
      </c>
      <c r="G64" s="55">
        <v>2585125202.7199998</v>
      </c>
      <c r="H64" s="55">
        <v>9582112.9399999995</v>
      </c>
      <c r="I64" s="55">
        <v>2594707315.6599998</v>
      </c>
      <c r="J64" s="55">
        <v>724894186.70000005</v>
      </c>
      <c r="K64" s="55">
        <v>702814383</v>
      </c>
      <c r="L64" s="55">
        <v>494202908.75</v>
      </c>
      <c r="M64" s="110">
        <v>19.046576304283199</v>
      </c>
      <c r="N64" s="55">
        <v>475000925.13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 t="s">
        <v>609</v>
      </c>
      <c r="F65" s="72" t="s">
        <v>610</v>
      </c>
      <c r="G65" s="55">
        <v>11366180.109999999</v>
      </c>
      <c r="H65" s="55">
        <v>0</v>
      </c>
      <c r="I65" s="55">
        <v>11366180.109999999</v>
      </c>
      <c r="J65" s="55">
        <v>7023766.0599999996</v>
      </c>
      <c r="K65" s="55">
        <v>5700005.96</v>
      </c>
      <c r="L65" s="55">
        <v>1211061.93</v>
      </c>
      <c r="M65" s="110">
        <v>10.6549598746416</v>
      </c>
      <c r="N65" s="55">
        <v>888995.92</v>
      </c>
    </row>
    <row r="66" spans="1:14" ht="13.8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 t="s">
        <v>611</v>
      </c>
      <c r="F66" s="72" t="s">
        <v>612</v>
      </c>
      <c r="G66" s="55">
        <v>67486561.290000007</v>
      </c>
      <c r="H66" s="55">
        <v>0</v>
      </c>
      <c r="I66" s="55">
        <v>67486561.290000007</v>
      </c>
      <c r="J66" s="55">
        <v>32627989.18</v>
      </c>
      <c r="K66" s="55">
        <v>32580422.690000001</v>
      </c>
      <c r="L66" s="55">
        <v>4140416.93</v>
      </c>
      <c r="M66" s="110">
        <v>6.1351724711650402</v>
      </c>
      <c r="N66" s="55">
        <v>3984592.85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613</v>
      </c>
      <c r="F67" s="72" t="s">
        <v>614</v>
      </c>
      <c r="G67" s="55">
        <v>13378810.949999999</v>
      </c>
      <c r="H67" s="55">
        <v>0</v>
      </c>
      <c r="I67" s="55">
        <v>13378810.949999999</v>
      </c>
      <c r="J67" s="55">
        <v>1055450.55</v>
      </c>
      <c r="K67" s="55">
        <v>699104.34</v>
      </c>
      <c r="L67" s="55">
        <v>502712.53</v>
      </c>
      <c r="M67" s="110">
        <v>3.7575277196064998</v>
      </c>
      <c r="N67" s="55">
        <v>501241.01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615</v>
      </c>
      <c r="F68" s="72" t="s">
        <v>616</v>
      </c>
      <c r="G68" s="55">
        <v>16110911.369999999</v>
      </c>
      <c r="H68" s="55">
        <v>0</v>
      </c>
      <c r="I68" s="55">
        <v>16110911.369999999</v>
      </c>
      <c r="J68" s="55">
        <v>5238567.83</v>
      </c>
      <c r="K68" s="55">
        <v>4933249.54</v>
      </c>
      <c r="L68" s="55">
        <v>243607.32</v>
      </c>
      <c r="M68" s="110">
        <v>1.51206418063735</v>
      </c>
      <c r="N68" s="55">
        <v>212484.46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617</v>
      </c>
      <c r="F69" s="72" t="s">
        <v>618</v>
      </c>
      <c r="G69" s="55">
        <v>51868433.350000001</v>
      </c>
      <c r="H69" s="55">
        <v>0</v>
      </c>
      <c r="I69" s="55">
        <v>51868433.350000001</v>
      </c>
      <c r="J69" s="55">
        <v>6057703.5599999996</v>
      </c>
      <c r="K69" s="55">
        <v>5401636.6399999997</v>
      </c>
      <c r="L69" s="55">
        <v>3574112.21</v>
      </c>
      <c r="M69" s="110">
        <v>6.8907271324014303</v>
      </c>
      <c r="N69" s="55">
        <v>3512327.15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619</v>
      </c>
      <c r="F70" s="72" t="s">
        <v>620</v>
      </c>
      <c r="G70" s="55">
        <v>1214697.05</v>
      </c>
      <c r="H70" s="55">
        <v>0</v>
      </c>
      <c r="I70" s="55">
        <v>1214697.05</v>
      </c>
      <c r="J70" s="55">
        <v>12163.43</v>
      </c>
      <c r="K70" s="55">
        <v>12163.43</v>
      </c>
      <c r="L70" s="55">
        <v>12163.43</v>
      </c>
      <c r="M70" s="110">
        <v>1.0013550292231299</v>
      </c>
      <c r="N70" s="55">
        <v>12163.43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125</v>
      </c>
      <c r="F71" s="73" t="s">
        <v>68</v>
      </c>
      <c r="G71" s="74">
        <v>2762272590.1799998</v>
      </c>
      <c r="H71" s="74">
        <v>8732912.3200000003</v>
      </c>
      <c r="I71" s="74">
        <v>2771005502.5</v>
      </c>
      <c r="J71" s="74">
        <v>780857681.60000002</v>
      </c>
      <c r="K71" s="74">
        <v>755901687.97000003</v>
      </c>
      <c r="L71" s="74">
        <v>506637124.54000002</v>
      </c>
      <c r="M71" s="111">
        <v>18.283512034996399</v>
      </c>
      <c r="N71" s="74">
        <v>486822671.17000002</v>
      </c>
    </row>
    <row r="72" spans="1:14" ht="13.8" x14ac:dyDescent="0.2">
      <c r="A72" s="37" t="s">
        <v>68</v>
      </c>
      <c r="B72" s="72" t="s">
        <v>68</v>
      </c>
      <c r="C72" s="37" t="s">
        <v>621</v>
      </c>
      <c r="D72" s="72" t="s">
        <v>622</v>
      </c>
      <c r="E72" s="37" t="s">
        <v>623</v>
      </c>
      <c r="F72" s="72" t="s">
        <v>624</v>
      </c>
      <c r="G72" s="55">
        <v>99188819.170000002</v>
      </c>
      <c r="H72" s="55">
        <v>-3540361.17</v>
      </c>
      <c r="I72" s="55">
        <v>95648458</v>
      </c>
      <c r="J72" s="55">
        <v>33463539.780000001</v>
      </c>
      <c r="K72" s="55">
        <v>28925176.399999999</v>
      </c>
      <c r="L72" s="55">
        <v>4270856.5999999996</v>
      </c>
      <c r="M72" s="110">
        <v>4.4651599087985296</v>
      </c>
      <c r="N72" s="55">
        <v>3366710.4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625</v>
      </c>
      <c r="F73" s="72" t="s">
        <v>626</v>
      </c>
      <c r="G73" s="55">
        <v>4377196.74</v>
      </c>
      <c r="H73" s="55">
        <v>0</v>
      </c>
      <c r="I73" s="55">
        <v>4377196.74</v>
      </c>
      <c r="J73" s="55">
        <v>296800.25</v>
      </c>
      <c r="K73" s="55">
        <v>296800.25</v>
      </c>
      <c r="L73" s="55">
        <v>296167.42</v>
      </c>
      <c r="M73" s="110">
        <v>6.7661436666426802</v>
      </c>
      <c r="N73" s="55">
        <v>295808.99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627</v>
      </c>
      <c r="F74" s="72" t="s">
        <v>628</v>
      </c>
      <c r="G74" s="55">
        <v>4336274.7699999996</v>
      </c>
      <c r="H74" s="55">
        <v>0</v>
      </c>
      <c r="I74" s="55">
        <v>4336274.7699999996</v>
      </c>
      <c r="J74" s="55">
        <v>445690.34</v>
      </c>
      <c r="K74" s="55">
        <v>445690.34</v>
      </c>
      <c r="L74" s="55">
        <v>412073.76</v>
      </c>
      <c r="M74" s="110">
        <v>9.5029439289890796</v>
      </c>
      <c r="N74" s="55">
        <v>412073.76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629</v>
      </c>
      <c r="F75" s="72" t="s">
        <v>630</v>
      </c>
      <c r="G75" s="55">
        <v>480198977.73000002</v>
      </c>
      <c r="H75" s="55">
        <v>0</v>
      </c>
      <c r="I75" s="55">
        <v>480198977.73000002</v>
      </c>
      <c r="J75" s="55">
        <v>162790939.06999999</v>
      </c>
      <c r="K75" s="55">
        <v>132425263.70999999</v>
      </c>
      <c r="L75" s="55">
        <v>58420396.270000003</v>
      </c>
      <c r="M75" s="110">
        <v>12.165872685978099</v>
      </c>
      <c r="N75" s="55">
        <v>56505079.18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631</v>
      </c>
      <c r="F76" s="72" t="s">
        <v>632</v>
      </c>
      <c r="G76" s="55">
        <v>525921433.73000002</v>
      </c>
      <c r="H76" s="55">
        <v>0</v>
      </c>
      <c r="I76" s="55">
        <v>525921433.73000002</v>
      </c>
      <c r="J76" s="55">
        <v>136382554.47999999</v>
      </c>
      <c r="K76" s="55">
        <v>135187818.47999999</v>
      </c>
      <c r="L76" s="55">
        <v>70199908.760000005</v>
      </c>
      <c r="M76" s="110">
        <v>13.347983987288799</v>
      </c>
      <c r="N76" s="55">
        <v>65949345.829999998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633</v>
      </c>
      <c r="F77" s="72" t="s">
        <v>634</v>
      </c>
      <c r="G77" s="55">
        <v>97636420.400000006</v>
      </c>
      <c r="H77" s="55">
        <v>0</v>
      </c>
      <c r="I77" s="55">
        <v>97636420.400000006</v>
      </c>
      <c r="J77" s="55">
        <v>17580269.25</v>
      </c>
      <c r="K77" s="55">
        <v>17580269.25</v>
      </c>
      <c r="L77" s="55">
        <v>10864668.84</v>
      </c>
      <c r="M77" s="110">
        <v>11.1276804244659</v>
      </c>
      <c r="N77" s="55">
        <v>10457063.49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635</v>
      </c>
      <c r="F78" s="72" t="s">
        <v>636</v>
      </c>
      <c r="G78" s="55">
        <v>34357722.659999996</v>
      </c>
      <c r="H78" s="55">
        <v>0</v>
      </c>
      <c r="I78" s="55">
        <v>34357722.659999996</v>
      </c>
      <c r="J78" s="55">
        <v>4379087.1500000004</v>
      </c>
      <c r="K78" s="55">
        <v>4379087.1500000004</v>
      </c>
      <c r="L78" s="55">
        <v>4339822.26</v>
      </c>
      <c r="M78" s="110">
        <v>12.6312861389166</v>
      </c>
      <c r="N78" s="55">
        <v>3924090.42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637</v>
      </c>
      <c r="F79" s="72" t="s">
        <v>638</v>
      </c>
      <c r="G79" s="55">
        <v>14552483.09</v>
      </c>
      <c r="H79" s="55">
        <v>0</v>
      </c>
      <c r="I79" s="55">
        <v>14552483.09</v>
      </c>
      <c r="J79" s="55">
        <v>2291026.61</v>
      </c>
      <c r="K79" s="55">
        <v>1690326.61</v>
      </c>
      <c r="L79" s="55">
        <v>1690326.61</v>
      </c>
      <c r="M79" s="110">
        <v>11.6153827463407</v>
      </c>
      <c r="N79" s="55">
        <v>1690326.61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 t="s">
        <v>639</v>
      </c>
      <c r="F80" s="72" t="s">
        <v>640</v>
      </c>
      <c r="G80" s="55">
        <v>18394397.890000001</v>
      </c>
      <c r="H80" s="55">
        <v>0</v>
      </c>
      <c r="I80" s="55">
        <v>18394397.890000001</v>
      </c>
      <c r="J80" s="55">
        <v>743393.07</v>
      </c>
      <c r="K80" s="55">
        <v>711532.45</v>
      </c>
      <c r="L80" s="55">
        <v>105483.99</v>
      </c>
      <c r="M80" s="110">
        <v>0.57345715054552004</v>
      </c>
      <c r="N80" s="55">
        <v>105483.99</v>
      </c>
    </row>
    <row r="81" spans="1:14" ht="13.8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 t="s">
        <v>641</v>
      </c>
      <c r="F81" s="72" t="s">
        <v>642</v>
      </c>
      <c r="G81" s="55">
        <v>8962433.1999999993</v>
      </c>
      <c r="H81" s="55">
        <v>0</v>
      </c>
      <c r="I81" s="55">
        <v>8962433.1999999993</v>
      </c>
      <c r="J81" s="55">
        <v>892163.11</v>
      </c>
      <c r="K81" s="55">
        <v>892163.11</v>
      </c>
      <c r="L81" s="55">
        <v>892163.11</v>
      </c>
      <c r="M81" s="110">
        <v>9.95447430503582</v>
      </c>
      <c r="N81" s="55">
        <v>892163.11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643</v>
      </c>
      <c r="F82" s="72" t="s">
        <v>644</v>
      </c>
      <c r="G82" s="55">
        <v>221507852.59999999</v>
      </c>
      <c r="H82" s="55">
        <v>0</v>
      </c>
      <c r="I82" s="55">
        <v>221507852.59999999</v>
      </c>
      <c r="J82" s="55">
        <v>216449559.66</v>
      </c>
      <c r="K82" s="55">
        <v>215942559.66</v>
      </c>
      <c r="L82" s="55">
        <v>32422901.879999999</v>
      </c>
      <c r="M82" s="110">
        <v>14.6373600300976</v>
      </c>
      <c r="N82" s="55">
        <v>32412569.879999999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 t="s">
        <v>645</v>
      </c>
      <c r="F83" s="72" t="s">
        <v>646</v>
      </c>
      <c r="G83" s="55">
        <v>753552.53</v>
      </c>
      <c r="H83" s="55">
        <v>0</v>
      </c>
      <c r="I83" s="55">
        <v>753552.53</v>
      </c>
      <c r="J83" s="55">
        <v>81182.149999999994</v>
      </c>
      <c r="K83" s="55">
        <v>81182.149999999994</v>
      </c>
      <c r="L83" s="55">
        <v>80784.41</v>
      </c>
      <c r="M83" s="110">
        <v>10.7204749216355</v>
      </c>
      <c r="N83" s="55">
        <v>80784.41</v>
      </c>
    </row>
    <row r="84" spans="1:14" ht="13.8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 t="s">
        <v>647</v>
      </c>
      <c r="F84" s="72" t="s">
        <v>648</v>
      </c>
      <c r="G84" s="55">
        <v>4181144.37</v>
      </c>
      <c r="H84" s="55">
        <v>0</v>
      </c>
      <c r="I84" s="55">
        <v>4181144.37</v>
      </c>
      <c r="J84" s="55">
        <v>2108201.6800000002</v>
      </c>
      <c r="K84" s="55">
        <v>2048430.7</v>
      </c>
      <c r="L84" s="55">
        <v>1830396.25</v>
      </c>
      <c r="M84" s="110">
        <v>43.7773989133984</v>
      </c>
      <c r="N84" s="55">
        <v>140724.23000000001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649</v>
      </c>
      <c r="F85" s="72" t="s">
        <v>650</v>
      </c>
      <c r="G85" s="55">
        <v>8896323.3900000006</v>
      </c>
      <c r="H85" s="55">
        <v>0</v>
      </c>
      <c r="I85" s="55">
        <v>8896323.3900000006</v>
      </c>
      <c r="J85" s="55">
        <v>8012291.21</v>
      </c>
      <c r="K85" s="55">
        <v>300069.61</v>
      </c>
      <c r="L85" s="55">
        <v>127637.35</v>
      </c>
      <c r="M85" s="110">
        <v>1.4347202142344799</v>
      </c>
      <c r="N85" s="55">
        <v>122271.35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125</v>
      </c>
      <c r="F86" s="73" t="s">
        <v>68</v>
      </c>
      <c r="G86" s="74">
        <v>1523265032.27</v>
      </c>
      <c r="H86" s="74">
        <v>-3540361.17</v>
      </c>
      <c r="I86" s="74">
        <v>1519724671.0999999</v>
      </c>
      <c r="J86" s="74">
        <v>585916697.80999994</v>
      </c>
      <c r="K86" s="74">
        <v>540906369.87</v>
      </c>
      <c r="L86" s="74">
        <v>185953587.50999999</v>
      </c>
      <c r="M86" s="111">
        <v>12.2360050505335</v>
      </c>
      <c r="N86" s="74">
        <v>176354495.65000001</v>
      </c>
    </row>
    <row r="87" spans="1:14" ht="13.8" x14ac:dyDescent="0.2">
      <c r="A87" s="37" t="s">
        <v>68</v>
      </c>
      <c r="B87" s="72" t="s">
        <v>68</v>
      </c>
      <c r="C87" s="37" t="s">
        <v>651</v>
      </c>
      <c r="D87" s="72" t="s">
        <v>652</v>
      </c>
      <c r="E87" s="37" t="s">
        <v>653</v>
      </c>
      <c r="F87" s="72" t="s">
        <v>654</v>
      </c>
      <c r="G87" s="55">
        <v>40454436.299999997</v>
      </c>
      <c r="H87" s="55">
        <v>0</v>
      </c>
      <c r="I87" s="55">
        <v>40454436.299999997</v>
      </c>
      <c r="J87" s="55">
        <v>6010688.4000000004</v>
      </c>
      <c r="K87" s="55">
        <v>5889378.4000000004</v>
      </c>
      <c r="L87" s="55">
        <v>632643.49</v>
      </c>
      <c r="M87" s="110">
        <v>1.5638420600116001</v>
      </c>
      <c r="N87" s="55">
        <v>632643.49</v>
      </c>
    </row>
    <row r="88" spans="1:14" ht="13.8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 t="s">
        <v>655</v>
      </c>
      <c r="F88" s="72" t="s">
        <v>656</v>
      </c>
      <c r="G88" s="55">
        <v>3995909.81</v>
      </c>
      <c r="H88" s="55">
        <v>0</v>
      </c>
      <c r="I88" s="55">
        <v>3995909.81</v>
      </c>
      <c r="J88" s="55">
        <v>567834.98</v>
      </c>
      <c r="K88" s="55">
        <v>567834.98</v>
      </c>
      <c r="L88" s="55">
        <v>277573.14</v>
      </c>
      <c r="M88" s="110">
        <v>6.9464315562217402</v>
      </c>
      <c r="N88" s="55">
        <v>260637.61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125</v>
      </c>
      <c r="F89" s="73" t="s">
        <v>68</v>
      </c>
      <c r="G89" s="74">
        <v>44450346.109999999</v>
      </c>
      <c r="H89" s="74">
        <v>0</v>
      </c>
      <c r="I89" s="74">
        <v>44450346.109999999</v>
      </c>
      <c r="J89" s="74">
        <v>6578523.3799999999</v>
      </c>
      <c r="K89" s="74">
        <v>6457213.3799999999</v>
      </c>
      <c r="L89" s="74">
        <v>910216.63</v>
      </c>
      <c r="M89" s="111">
        <v>2.0477155065283701</v>
      </c>
      <c r="N89" s="74">
        <v>893281.1</v>
      </c>
    </row>
    <row r="90" spans="1:14" ht="13.8" x14ac:dyDescent="0.2">
      <c r="A90" s="37" t="s">
        <v>68</v>
      </c>
      <c r="B90" s="72" t="s">
        <v>68</v>
      </c>
      <c r="C90" s="37" t="s">
        <v>657</v>
      </c>
      <c r="D90" s="72" t="s">
        <v>658</v>
      </c>
      <c r="E90" s="37" t="s">
        <v>659</v>
      </c>
      <c r="F90" s="72" t="s">
        <v>660</v>
      </c>
      <c r="G90" s="55">
        <v>13987526.880000001</v>
      </c>
      <c r="H90" s="55">
        <v>-1784321.75</v>
      </c>
      <c r="I90" s="55">
        <v>12203205.130000001</v>
      </c>
      <c r="J90" s="55">
        <v>4477767.71</v>
      </c>
      <c r="K90" s="55">
        <v>4477767.71</v>
      </c>
      <c r="L90" s="55">
        <v>927776</v>
      </c>
      <c r="M90" s="110">
        <v>7.6027239574887</v>
      </c>
      <c r="N90" s="55">
        <v>269275.26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661</v>
      </c>
      <c r="F91" s="72" t="s">
        <v>662</v>
      </c>
      <c r="G91" s="55">
        <v>6467498.2300000004</v>
      </c>
      <c r="H91" s="55">
        <v>0</v>
      </c>
      <c r="I91" s="55">
        <v>6467498.2300000004</v>
      </c>
      <c r="J91" s="55">
        <v>1357297.38</v>
      </c>
      <c r="K91" s="55">
        <v>1336738.3999999999</v>
      </c>
      <c r="L91" s="55">
        <v>292130.78000000003</v>
      </c>
      <c r="M91" s="110">
        <v>4.5169054495435104</v>
      </c>
      <c r="N91" s="55">
        <v>292023.69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663</v>
      </c>
      <c r="F92" s="72" t="s">
        <v>664</v>
      </c>
      <c r="G92" s="55">
        <v>6599128.5199999996</v>
      </c>
      <c r="H92" s="55">
        <v>0</v>
      </c>
      <c r="I92" s="55">
        <v>6599128.5199999996</v>
      </c>
      <c r="J92" s="55">
        <v>1611460.83</v>
      </c>
      <c r="K92" s="55">
        <v>1611460.83</v>
      </c>
      <c r="L92" s="55">
        <v>584955.51</v>
      </c>
      <c r="M92" s="110">
        <v>8.8641327142996804</v>
      </c>
      <c r="N92" s="55">
        <v>469524.92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 t="s">
        <v>665</v>
      </c>
      <c r="F93" s="72" t="s">
        <v>666</v>
      </c>
      <c r="G93" s="55">
        <v>20081735.899999999</v>
      </c>
      <c r="H93" s="55">
        <v>0</v>
      </c>
      <c r="I93" s="55">
        <v>20081735.899999999</v>
      </c>
      <c r="J93" s="55">
        <v>16734793.73</v>
      </c>
      <c r="K93" s="55">
        <v>7347635.8300000001</v>
      </c>
      <c r="L93" s="55">
        <v>140755.47</v>
      </c>
      <c r="M93" s="110">
        <v>0.70091286281679999</v>
      </c>
      <c r="N93" s="55">
        <v>20376.03</v>
      </c>
    </row>
    <row r="94" spans="1:14" ht="13.8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 t="s">
        <v>667</v>
      </c>
      <c r="F94" s="72" t="s">
        <v>668</v>
      </c>
      <c r="G94" s="55">
        <v>2985784.61</v>
      </c>
      <c r="H94" s="55">
        <v>0</v>
      </c>
      <c r="I94" s="55">
        <v>2985784.61</v>
      </c>
      <c r="J94" s="55">
        <v>991422.09</v>
      </c>
      <c r="K94" s="55">
        <v>288857.67</v>
      </c>
      <c r="L94" s="55">
        <v>219532.67</v>
      </c>
      <c r="M94" s="110">
        <v>7.3525956716616596</v>
      </c>
      <c r="N94" s="55">
        <v>211442.51</v>
      </c>
    </row>
    <row r="95" spans="1:14" ht="13.8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125</v>
      </c>
      <c r="F95" s="73" t="s">
        <v>68</v>
      </c>
      <c r="G95" s="74">
        <v>50121674.140000001</v>
      </c>
      <c r="H95" s="74">
        <v>-1784321.75</v>
      </c>
      <c r="I95" s="74">
        <v>48337352.390000001</v>
      </c>
      <c r="J95" s="74">
        <v>25172741.739999998</v>
      </c>
      <c r="K95" s="74">
        <v>15062460.439999999</v>
      </c>
      <c r="L95" s="74">
        <v>2165150.4300000002</v>
      </c>
      <c r="M95" s="111">
        <v>4.4792491167719097</v>
      </c>
      <c r="N95" s="74">
        <v>1262642.4099999999</v>
      </c>
    </row>
    <row r="96" spans="1:14" ht="13.8" x14ac:dyDescent="0.2">
      <c r="A96" s="37" t="s">
        <v>68</v>
      </c>
      <c r="B96" s="72" t="s">
        <v>68</v>
      </c>
      <c r="C96" s="37" t="s">
        <v>669</v>
      </c>
      <c r="D96" s="72" t="s">
        <v>670</v>
      </c>
      <c r="E96" s="37" t="s">
        <v>671</v>
      </c>
      <c r="F96" s="72" t="s">
        <v>672</v>
      </c>
      <c r="G96" s="55">
        <v>14801275.779999999</v>
      </c>
      <c r="H96" s="55">
        <v>0</v>
      </c>
      <c r="I96" s="55">
        <v>14801275.779999999</v>
      </c>
      <c r="J96" s="55">
        <v>2868140.4</v>
      </c>
      <c r="K96" s="55">
        <v>2868140.4</v>
      </c>
      <c r="L96" s="55">
        <v>1129026.5900000001</v>
      </c>
      <c r="M96" s="110">
        <v>7.6279005052090199</v>
      </c>
      <c r="N96" s="55">
        <v>1056103.8500000001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673</v>
      </c>
      <c r="F97" s="72" t="s">
        <v>674</v>
      </c>
      <c r="G97" s="55">
        <v>13447137.57</v>
      </c>
      <c r="H97" s="55">
        <v>0</v>
      </c>
      <c r="I97" s="55">
        <v>13447137.57</v>
      </c>
      <c r="J97" s="55">
        <v>771249.21</v>
      </c>
      <c r="K97" s="55">
        <v>771249.21</v>
      </c>
      <c r="L97" s="55">
        <v>236376.25</v>
      </c>
      <c r="M97" s="110">
        <v>1.7578183369473801</v>
      </c>
      <c r="N97" s="55">
        <v>206956.32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675</v>
      </c>
      <c r="F98" s="72" t="s">
        <v>676</v>
      </c>
      <c r="G98" s="55">
        <v>5284780.0999999996</v>
      </c>
      <c r="H98" s="55">
        <v>0</v>
      </c>
      <c r="I98" s="55">
        <v>5284780.0999999996</v>
      </c>
      <c r="J98" s="55">
        <v>99493.91</v>
      </c>
      <c r="K98" s="55">
        <v>99493.91</v>
      </c>
      <c r="L98" s="55">
        <v>74959.22</v>
      </c>
      <c r="M98" s="110">
        <v>1.4183980900170301</v>
      </c>
      <c r="N98" s="55">
        <v>69216.899999999994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 t="s">
        <v>677</v>
      </c>
      <c r="F99" s="72" t="s">
        <v>678</v>
      </c>
      <c r="G99" s="55">
        <v>11831111.720000001</v>
      </c>
      <c r="H99" s="55">
        <v>440600.23</v>
      </c>
      <c r="I99" s="55">
        <v>12271711.949999999</v>
      </c>
      <c r="J99" s="55">
        <v>1635676.86</v>
      </c>
      <c r="K99" s="55">
        <v>1299872.8899999999</v>
      </c>
      <c r="L99" s="55">
        <v>407533.71</v>
      </c>
      <c r="M99" s="110">
        <v>3.3209197841381899</v>
      </c>
      <c r="N99" s="55">
        <v>347503.1</v>
      </c>
    </row>
    <row r="100" spans="1:14" ht="13.8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125</v>
      </c>
      <c r="F100" s="73" t="s">
        <v>68</v>
      </c>
      <c r="G100" s="74">
        <v>45364305.170000002</v>
      </c>
      <c r="H100" s="74">
        <v>440600.23</v>
      </c>
      <c r="I100" s="74">
        <v>45804905.399999999</v>
      </c>
      <c r="J100" s="74">
        <v>5374560.3799999999</v>
      </c>
      <c r="K100" s="74">
        <v>5038756.41</v>
      </c>
      <c r="L100" s="74">
        <v>1847895.77</v>
      </c>
      <c r="M100" s="111">
        <v>4.0342748311843497</v>
      </c>
      <c r="N100" s="74">
        <v>1679780.17</v>
      </c>
    </row>
    <row r="101" spans="1:14" ht="13.8" x14ac:dyDescent="0.2">
      <c r="A101" s="37" t="s">
        <v>68</v>
      </c>
      <c r="B101" s="72" t="s">
        <v>68</v>
      </c>
      <c r="C101" s="37" t="s">
        <v>679</v>
      </c>
      <c r="D101" s="72" t="s">
        <v>680</v>
      </c>
      <c r="E101" s="37" t="s">
        <v>681</v>
      </c>
      <c r="F101" s="72" t="s">
        <v>682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10">
        <v>0</v>
      </c>
      <c r="N101" s="55">
        <v>0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125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1">
        <v>0</v>
      </c>
      <c r="N102" s="74">
        <v>0</v>
      </c>
    </row>
    <row r="103" spans="1:14" ht="13.8" x14ac:dyDescent="0.2">
      <c r="A103" s="37" t="s">
        <v>68</v>
      </c>
      <c r="B103" s="72" t="s">
        <v>68</v>
      </c>
      <c r="C103" s="96" t="s">
        <v>125</v>
      </c>
      <c r="D103" s="97" t="s">
        <v>68</v>
      </c>
      <c r="E103" s="96" t="s">
        <v>68</v>
      </c>
      <c r="F103" s="97" t="s">
        <v>68</v>
      </c>
      <c r="G103" s="98">
        <v>4425485947.8699999</v>
      </c>
      <c r="H103" s="98">
        <v>3848829.63</v>
      </c>
      <c r="I103" s="98">
        <v>4429334777.5</v>
      </c>
      <c r="J103" s="98">
        <v>1403900204.9100001</v>
      </c>
      <c r="K103" s="98">
        <v>1323366488.0699999</v>
      </c>
      <c r="L103" s="98">
        <v>697513974.88</v>
      </c>
      <c r="M103" s="112">
        <v>15.7476011617638</v>
      </c>
      <c r="N103" s="98">
        <v>667012870.5</v>
      </c>
    </row>
    <row r="104" spans="1:14" ht="13.8" x14ac:dyDescent="0.2">
      <c r="A104" s="37" t="s">
        <v>17</v>
      </c>
      <c r="B104" s="72" t="s">
        <v>683</v>
      </c>
      <c r="C104" s="37" t="s">
        <v>447</v>
      </c>
      <c r="D104" s="72" t="s">
        <v>684</v>
      </c>
      <c r="E104" s="37" t="s">
        <v>685</v>
      </c>
      <c r="F104" s="72" t="s">
        <v>686</v>
      </c>
      <c r="G104" s="55">
        <v>13421884.67</v>
      </c>
      <c r="H104" s="55">
        <v>-899798.71</v>
      </c>
      <c r="I104" s="55">
        <v>12522085.960000001</v>
      </c>
      <c r="J104" s="55">
        <v>6415159.7699999996</v>
      </c>
      <c r="K104" s="55">
        <v>6415159.7699999996</v>
      </c>
      <c r="L104" s="55">
        <v>431989.77</v>
      </c>
      <c r="M104" s="110">
        <v>3.4498227482220498</v>
      </c>
      <c r="N104" s="55">
        <v>431989.77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687</v>
      </c>
      <c r="F105" s="72" t="s">
        <v>688</v>
      </c>
      <c r="G105" s="55">
        <v>95781568.099999994</v>
      </c>
      <c r="H105" s="55">
        <v>-3000000</v>
      </c>
      <c r="I105" s="55">
        <v>92781568.099999994</v>
      </c>
      <c r="J105" s="55">
        <v>81583687.680000007</v>
      </c>
      <c r="K105" s="55">
        <v>79559039.920000002</v>
      </c>
      <c r="L105" s="55">
        <v>9314736.8699999992</v>
      </c>
      <c r="M105" s="110">
        <v>10.0394259988801</v>
      </c>
      <c r="N105" s="55">
        <v>5117824.97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689</v>
      </c>
      <c r="F106" s="72" t="s">
        <v>690</v>
      </c>
      <c r="G106" s="55">
        <v>80972479.519999996</v>
      </c>
      <c r="H106" s="55">
        <v>0</v>
      </c>
      <c r="I106" s="55">
        <v>80972479.519999996</v>
      </c>
      <c r="J106" s="55">
        <v>36791926.880000003</v>
      </c>
      <c r="K106" s="55">
        <v>27071140.559999999</v>
      </c>
      <c r="L106" s="55">
        <v>3571019.36</v>
      </c>
      <c r="M106" s="110">
        <v>4.4101642695997301</v>
      </c>
      <c r="N106" s="55">
        <v>3401890.27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691</v>
      </c>
      <c r="F107" s="72" t="s">
        <v>692</v>
      </c>
      <c r="G107" s="55">
        <v>45900180.43</v>
      </c>
      <c r="H107" s="55">
        <v>8369512.29</v>
      </c>
      <c r="I107" s="55">
        <v>54269692.719999999</v>
      </c>
      <c r="J107" s="55">
        <v>28570195.399999999</v>
      </c>
      <c r="K107" s="55">
        <v>12834654.23</v>
      </c>
      <c r="L107" s="55">
        <v>361697.93</v>
      </c>
      <c r="M107" s="110">
        <v>0.66648236220196</v>
      </c>
      <c r="N107" s="55">
        <v>340839.1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693</v>
      </c>
      <c r="F108" s="72" t="s">
        <v>694</v>
      </c>
      <c r="G108" s="55">
        <v>1461142.76</v>
      </c>
      <c r="H108" s="55">
        <v>0</v>
      </c>
      <c r="I108" s="55">
        <v>1461142.76</v>
      </c>
      <c r="J108" s="55">
        <v>1011654.38</v>
      </c>
      <c r="K108" s="55">
        <v>1011654.38</v>
      </c>
      <c r="L108" s="55">
        <v>11654.38</v>
      </c>
      <c r="M108" s="110">
        <v>0.79762089776908995</v>
      </c>
      <c r="N108" s="55">
        <v>11654.38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125</v>
      </c>
      <c r="F109" s="73" t="s">
        <v>68</v>
      </c>
      <c r="G109" s="74">
        <v>237537255.47999999</v>
      </c>
      <c r="H109" s="74">
        <v>4469713.58</v>
      </c>
      <c r="I109" s="74">
        <v>242006969.06</v>
      </c>
      <c r="J109" s="74">
        <v>154372624.11000001</v>
      </c>
      <c r="K109" s="74">
        <v>126891648.86</v>
      </c>
      <c r="L109" s="74">
        <v>13691098.310000001</v>
      </c>
      <c r="M109" s="111">
        <v>5.6573157224268202</v>
      </c>
      <c r="N109" s="74">
        <v>9304198.4900000002</v>
      </c>
    </row>
    <row r="110" spans="1:14" ht="13.8" x14ac:dyDescent="0.2">
      <c r="A110" s="37" t="s">
        <v>68</v>
      </c>
      <c r="B110" s="72" t="s">
        <v>68</v>
      </c>
      <c r="C110" s="37" t="s">
        <v>451</v>
      </c>
      <c r="D110" s="72" t="s">
        <v>695</v>
      </c>
      <c r="E110" s="37" t="s">
        <v>696</v>
      </c>
      <c r="F110" s="72" t="s">
        <v>697</v>
      </c>
      <c r="G110" s="55">
        <v>131207571.92</v>
      </c>
      <c r="H110" s="55">
        <v>0</v>
      </c>
      <c r="I110" s="55">
        <v>131207571.92</v>
      </c>
      <c r="J110" s="55">
        <v>28124807.41</v>
      </c>
      <c r="K110" s="55">
        <v>26668935.920000002</v>
      </c>
      <c r="L110" s="55">
        <v>1272372.58</v>
      </c>
      <c r="M110" s="110">
        <v>0.96974020735312005</v>
      </c>
      <c r="N110" s="55">
        <v>1076835.28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 t="s">
        <v>698</v>
      </c>
      <c r="F111" s="72" t="s">
        <v>699</v>
      </c>
      <c r="G111" s="55">
        <v>51144715.32</v>
      </c>
      <c r="H111" s="55">
        <v>0</v>
      </c>
      <c r="I111" s="55">
        <v>51144715.32</v>
      </c>
      <c r="J111" s="55">
        <v>9903360.3499999996</v>
      </c>
      <c r="K111" s="55">
        <v>9417545.1400000006</v>
      </c>
      <c r="L111" s="55">
        <v>335792.33</v>
      </c>
      <c r="M111" s="110">
        <v>0.65655332696452995</v>
      </c>
      <c r="N111" s="55">
        <v>335285.44</v>
      </c>
    </row>
    <row r="112" spans="1:14" ht="13.8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 t="s">
        <v>700</v>
      </c>
      <c r="F112" s="72" t="s">
        <v>701</v>
      </c>
      <c r="G112" s="55">
        <v>30846656.879999999</v>
      </c>
      <c r="H112" s="55">
        <v>0</v>
      </c>
      <c r="I112" s="55">
        <v>30846656.879999999</v>
      </c>
      <c r="J112" s="55">
        <v>12111041.4</v>
      </c>
      <c r="K112" s="55">
        <v>9329930.7799999993</v>
      </c>
      <c r="L112" s="55">
        <v>468162.91</v>
      </c>
      <c r="M112" s="110">
        <v>1.5177103691374201</v>
      </c>
      <c r="N112" s="55">
        <v>367290.2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125</v>
      </c>
      <c r="F113" s="73" t="s">
        <v>68</v>
      </c>
      <c r="G113" s="74">
        <v>213198944.12</v>
      </c>
      <c r="H113" s="74">
        <v>0</v>
      </c>
      <c r="I113" s="74">
        <v>213198944.12</v>
      </c>
      <c r="J113" s="74">
        <v>50139209.159999996</v>
      </c>
      <c r="K113" s="74">
        <v>45416411.840000004</v>
      </c>
      <c r="L113" s="74">
        <v>2076327.82</v>
      </c>
      <c r="M113" s="111">
        <v>0.97389216844869997</v>
      </c>
      <c r="N113" s="74">
        <v>1779410.92</v>
      </c>
    </row>
    <row r="114" spans="1:14" ht="13.8" x14ac:dyDescent="0.2">
      <c r="A114" s="37" t="s">
        <v>68</v>
      </c>
      <c r="B114" s="72" t="s">
        <v>68</v>
      </c>
      <c r="C114" s="37" t="s">
        <v>453</v>
      </c>
      <c r="D114" s="72" t="s">
        <v>702</v>
      </c>
      <c r="E114" s="37" t="s">
        <v>703</v>
      </c>
      <c r="F114" s="72" t="s">
        <v>704</v>
      </c>
      <c r="G114" s="55">
        <v>17421417.59</v>
      </c>
      <c r="H114" s="55">
        <v>0</v>
      </c>
      <c r="I114" s="55">
        <v>17421417.59</v>
      </c>
      <c r="J114" s="55">
        <v>3806348.35</v>
      </c>
      <c r="K114" s="55">
        <v>3489329.08</v>
      </c>
      <c r="L114" s="55">
        <v>1968414.35</v>
      </c>
      <c r="M114" s="110">
        <v>11.2988184792142</v>
      </c>
      <c r="N114" s="55">
        <v>1968414.35</v>
      </c>
    </row>
    <row r="115" spans="1:14" ht="13.8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 t="s">
        <v>705</v>
      </c>
      <c r="F115" s="72" t="s">
        <v>706</v>
      </c>
      <c r="G115" s="55">
        <v>3407000</v>
      </c>
      <c r="H115" s="55">
        <v>0</v>
      </c>
      <c r="I115" s="55">
        <v>3407000</v>
      </c>
      <c r="J115" s="55">
        <v>3218000</v>
      </c>
      <c r="K115" s="55">
        <v>3218000</v>
      </c>
      <c r="L115" s="55">
        <v>533333.31999999995</v>
      </c>
      <c r="M115" s="110">
        <v>15.6540452010567</v>
      </c>
      <c r="N115" s="55">
        <v>0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707</v>
      </c>
      <c r="F116" s="72" t="s">
        <v>708</v>
      </c>
      <c r="G116" s="55">
        <v>27799487.329999998</v>
      </c>
      <c r="H116" s="55">
        <v>716000</v>
      </c>
      <c r="I116" s="55">
        <v>28515487.329999998</v>
      </c>
      <c r="J116" s="55">
        <v>25288105.68</v>
      </c>
      <c r="K116" s="55">
        <v>23467893.440000001</v>
      </c>
      <c r="L116" s="55">
        <v>113284.27</v>
      </c>
      <c r="M116" s="110">
        <v>0.39727278264263999</v>
      </c>
      <c r="N116" s="55">
        <v>113284.27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709</v>
      </c>
      <c r="F117" s="72" t="s">
        <v>710</v>
      </c>
      <c r="G117" s="55">
        <v>13863534.4</v>
      </c>
      <c r="H117" s="55">
        <v>967127.09</v>
      </c>
      <c r="I117" s="55">
        <v>14830661.49</v>
      </c>
      <c r="J117" s="55">
        <v>3886791.97</v>
      </c>
      <c r="K117" s="55">
        <v>2758626.94</v>
      </c>
      <c r="L117" s="55">
        <v>139502.01</v>
      </c>
      <c r="M117" s="110">
        <v>0.94063241949163001</v>
      </c>
      <c r="N117" s="55">
        <v>111271.13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711</v>
      </c>
      <c r="F118" s="72" t="s">
        <v>712</v>
      </c>
      <c r="G118" s="55">
        <v>17876225.629999999</v>
      </c>
      <c r="H118" s="55">
        <v>0</v>
      </c>
      <c r="I118" s="55">
        <v>17876225.629999999</v>
      </c>
      <c r="J118" s="55">
        <v>3955468.84</v>
      </c>
      <c r="K118" s="55">
        <v>3914744.54</v>
      </c>
      <c r="L118" s="55">
        <v>1617353.03</v>
      </c>
      <c r="M118" s="110">
        <v>9.0475084812408504</v>
      </c>
      <c r="N118" s="55">
        <v>977413.69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713</v>
      </c>
      <c r="F119" s="72" t="s">
        <v>714</v>
      </c>
      <c r="G119" s="55">
        <v>11891944.09</v>
      </c>
      <c r="H119" s="55">
        <v>0</v>
      </c>
      <c r="I119" s="55">
        <v>11891944.09</v>
      </c>
      <c r="J119" s="55">
        <v>7101276.0800000001</v>
      </c>
      <c r="K119" s="55">
        <v>7096235.5999999996</v>
      </c>
      <c r="L119" s="55">
        <v>137097.46</v>
      </c>
      <c r="M119" s="110">
        <v>1.1528599441977401</v>
      </c>
      <c r="N119" s="55">
        <v>137097.46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125</v>
      </c>
      <c r="F120" s="73" t="s">
        <v>68</v>
      </c>
      <c r="G120" s="74">
        <v>92259609.040000007</v>
      </c>
      <c r="H120" s="74">
        <v>1683127.09</v>
      </c>
      <c r="I120" s="74">
        <v>93942736.129999995</v>
      </c>
      <c r="J120" s="74">
        <v>47255990.920000002</v>
      </c>
      <c r="K120" s="74">
        <v>43944829.600000001</v>
      </c>
      <c r="L120" s="74">
        <v>4508984.4400000004</v>
      </c>
      <c r="M120" s="111">
        <v>4.7997158968846403</v>
      </c>
      <c r="N120" s="74">
        <v>3307480.9</v>
      </c>
    </row>
    <row r="121" spans="1:14" ht="13.8" x14ac:dyDescent="0.2">
      <c r="A121" s="37" t="s">
        <v>68</v>
      </c>
      <c r="B121" s="72" t="s">
        <v>68</v>
      </c>
      <c r="C121" s="37" t="s">
        <v>455</v>
      </c>
      <c r="D121" s="72" t="s">
        <v>715</v>
      </c>
      <c r="E121" s="37" t="s">
        <v>716</v>
      </c>
      <c r="F121" s="72" t="s">
        <v>717</v>
      </c>
      <c r="G121" s="55">
        <v>1420777.3</v>
      </c>
      <c r="H121" s="55">
        <v>0</v>
      </c>
      <c r="I121" s="55">
        <v>1420777.3</v>
      </c>
      <c r="J121" s="55">
        <v>212773.72</v>
      </c>
      <c r="K121" s="55">
        <v>212773.72</v>
      </c>
      <c r="L121" s="55">
        <v>126998.44</v>
      </c>
      <c r="M121" s="110">
        <v>8.9386591410208993</v>
      </c>
      <c r="N121" s="55">
        <v>126998.44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125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212773.72</v>
      </c>
      <c r="K122" s="74">
        <v>212773.72</v>
      </c>
      <c r="L122" s="74">
        <v>126998.44</v>
      </c>
      <c r="M122" s="111">
        <v>8.9386591410208993</v>
      </c>
      <c r="N122" s="74">
        <v>126998.44</v>
      </c>
    </row>
    <row r="123" spans="1:14" ht="13.8" x14ac:dyDescent="0.2">
      <c r="A123" s="37" t="s">
        <v>68</v>
      </c>
      <c r="B123" s="72" t="s">
        <v>68</v>
      </c>
      <c r="C123" s="96" t="s">
        <v>125</v>
      </c>
      <c r="D123" s="97" t="s">
        <v>68</v>
      </c>
      <c r="E123" s="96" t="s">
        <v>68</v>
      </c>
      <c r="F123" s="97" t="s">
        <v>68</v>
      </c>
      <c r="G123" s="98">
        <v>544416585.94000006</v>
      </c>
      <c r="H123" s="98">
        <v>6152840.6699999999</v>
      </c>
      <c r="I123" s="98">
        <v>550569426.61000001</v>
      </c>
      <c r="J123" s="98">
        <v>251980597.91</v>
      </c>
      <c r="K123" s="98">
        <v>216465664.02000001</v>
      </c>
      <c r="L123" s="98">
        <v>20403409.010000002</v>
      </c>
      <c r="M123" s="112">
        <v>3.70587395955295</v>
      </c>
      <c r="N123" s="98">
        <v>14518088.75</v>
      </c>
    </row>
    <row r="124" spans="1:14" ht="13.8" x14ac:dyDescent="0.2">
      <c r="A124" s="37" t="s">
        <v>9</v>
      </c>
      <c r="B124" s="72" t="s">
        <v>718</v>
      </c>
      <c r="C124" s="37" t="s">
        <v>719</v>
      </c>
      <c r="D124" s="72" t="s">
        <v>720</v>
      </c>
      <c r="E124" s="37" t="s">
        <v>721</v>
      </c>
      <c r="F124" s="72" t="s">
        <v>722</v>
      </c>
      <c r="G124" s="55">
        <v>6062730.5199999996</v>
      </c>
      <c r="H124" s="55">
        <v>-2574916.4</v>
      </c>
      <c r="I124" s="55">
        <v>3487814.12</v>
      </c>
      <c r="J124" s="55">
        <v>471007.01</v>
      </c>
      <c r="K124" s="55">
        <v>471007.01</v>
      </c>
      <c r="L124" s="55">
        <v>395591.06</v>
      </c>
      <c r="M124" s="110">
        <v>11.342091246537001</v>
      </c>
      <c r="N124" s="55">
        <v>395410.2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723</v>
      </c>
      <c r="F125" s="72" t="s">
        <v>724</v>
      </c>
      <c r="G125" s="55">
        <v>11135579.939999999</v>
      </c>
      <c r="H125" s="55">
        <v>-1051215.25</v>
      </c>
      <c r="I125" s="55">
        <v>10084364.689999999</v>
      </c>
      <c r="J125" s="55">
        <v>1332940.92</v>
      </c>
      <c r="K125" s="55">
        <v>1332940.92</v>
      </c>
      <c r="L125" s="55">
        <v>514892.53</v>
      </c>
      <c r="M125" s="110">
        <v>5.1058499551348504</v>
      </c>
      <c r="N125" s="55">
        <v>307557.68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725</v>
      </c>
      <c r="F126" s="72" t="s">
        <v>726</v>
      </c>
      <c r="G126" s="55">
        <v>60000000</v>
      </c>
      <c r="H126" s="55">
        <v>-12068399.6</v>
      </c>
      <c r="I126" s="55">
        <v>47931600.399999999</v>
      </c>
      <c r="J126" s="55">
        <v>0</v>
      </c>
      <c r="K126" s="55">
        <v>0</v>
      </c>
      <c r="L126" s="55">
        <v>0</v>
      </c>
      <c r="M126" s="110">
        <v>0</v>
      </c>
      <c r="N126" s="55">
        <v>0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 t="s">
        <v>727</v>
      </c>
      <c r="F127" s="72" t="s">
        <v>728</v>
      </c>
      <c r="G127" s="55">
        <v>1002296.9</v>
      </c>
      <c r="H127" s="55">
        <v>0</v>
      </c>
      <c r="I127" s="55">
        <v>1002296.9</v>
      </c>
      <c r="J127" s="55">
        <v>100959.39</v>
      </c>
      <c r="K127" s="55">
        <v>100959.39</v>
      </c>
      <c r="L127" s="55">
        <v>100509.39</v>
      </c>
      <c r="M127" s="110">
        <v>10.0279059029316</v>
      </c>
      <c r="N127" s="55">
        <v>100509.39</v>
      </c>
    </row>
    <row r="128" spans="1:14" ht="13.8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 t="s">
        <v>729</v>
      </c>
      <c r="F128" s="72" t="s">
        <v>730</v>
      </c>
      <c r="G128" s="55">
        <v>33220808.629999999</v>
      </c>
      <c r="H128" s="55">
        <v>0</v>
      </c>
      <c r="I128" s="55">
        <v>33220808.629999999</v>
      </c>
      <c r="J128" s="55">
        <v>11523027.85</v>
      </c>
      <c r="K128" s="55">
        <v>11446430.130000001</v>
      </c>
      <c r="L128" s="55">
        <v>946003.51</v>
      </c>
      <c r="M128" s="110">
        <v>2.84762336924488</v>
      </c>
      <c r="N128" s="55">
        <v>929337.51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731</v>
      </c>
      <c r="F129" s="72" t="s">
        <v>732</v>
      </c>
      <c r="G129" s="55">
        <v>10530775.01</v>
      </c>
      <c r="H129" s="55">
        <v>0</v>
      </c>
      <c r="I129" s="55">
        <v>10530775.01</v>
      </c>
      <c r="J129" s="55">
        <v>9927925.6500000004</v>
      </c>
      <c r="K129" s="55">
        <v>9927925.6500000004</v>
      </c>
      <c r="L129" s="55">
        <v>668419.15</v>
      </c>
      <c r="M129" s="110">
        <v>6.3472930469530597</v>
      </c>
      <c r="N129" s="55">
        <v>668419.15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 t="s">
        <v>733</v>
      </c>
      <c r="F130" s="72" t="s">
        <v>734</v>
      </c>
      <c r="G130" s="55">
        <v>7981964.8499999996</v>
      </c>
      <c r="H130" s="55">
        <v>0</v>
      </c>
      <c r="I130" s="55">
        <v>7981964.8499999996</v>
      </c>
      <c r="J130" s="55">
        <v>6086922.71</v>
      </c>
      <c r="K130" s="55">
        <v>1801208.42</v>
      </c>
      <c r="L130" s="55">
        <v>234509.57</v>
      </c>
      <c r="M130" s="110">
        <v>2.93799301809754</v>
      </c>
      <c r="N130" s="55">
        <v>42605.17</v>
      </c>
    </row>
    <row r="131" spans="1:14" ht="13.8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 t="s">
        <v>735</v>
      </c>
      <c r="F131" s="72" t="s">
        <v>736</v>
      </c>
      <c r="G131" s="55">
        <v>59306723.640000001</v>
      </c>
      <c r="H131" s="55">
        <v>0</v>
      </c>
      <c r="I131" s="55">
        <v>59306723.640000001</v>
      </c>
      <c r="J131" s="55">
        <v>37559441.049999997</v>
      </c>
      <c r="K131" s="55">
        <v>4182077.57</v>
      </c>
      <c r="L131" s="55">
        <v>860388.93</v>
      </c>
      <c r="M131" s="110">
        <v>1.4507443291298301</v>
      </c>
      <c r="N131" s="55">
        <v>750764.65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737</v>
      </c>
      <c r="F132" s="72" t="s">
        <v>738</v>
      </c>
      <c r="G132" s="55">
        <v>154374179.56</v>
      </c>
      <c r="H132" s="55">
        <v>-237403.88</v>
      </c>
      <c r="I132" s="55">
        <v>154136775.68000001</v>
      </c>
      <c r="J132" s="55">
        <v>6963.61</v>
      </c>
      <c r="K132" s="55">
        <v>6963.61</v>
      </c>
      <c r="L132" s="55">
        <v>6963.61</v>
      </c>
      <c r="M132" s="110">
        <v>4.5178121634399998E-3</v>
      </c>
      <c r="N132" s="55">
        <v>6263.61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739</v>
      </c>
      <c r="F133" s="72" t="s">
        <v>18</v>
      </c>
      <c r="G133" s="55">
        <v>40000000</v>
      </c>
      <c r="H133" s="55">
        <v>0</v>
      </c>
      <c r="I133" s="55">
        <v>40000000</v>
      </c>
      <c r="J133" s="55">
        <v>0</v>
      </c>
      <c r="K133" s="55">
        <v>0</v>
      </c>
      <c r="L133" s="55">
        <v>0</v>
      </c>
      <c r="M133" s="110">
        <v>0</v>
      </c>
      <c r="N133" s="55">
        <v>0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740</v>
      </c>
      <c r="F134" s="72" t="s">
        <v>741</v>
      </c>
      <c r="G134" s="55">
        <v>2209744.5699999998</v>
      </c>
      <c r="H134" s="55">
        <v>0</v>
      </c>
      <c r="I134" s="55">
        <v>2209744.5699999998</v>
      </c>
      <c r="J134" s="55">
        <v>688527.88</v>
      </c>
      <c r="K134" s="55">
        <v>405509.8</v>
      </c>
      <c r="L134" s="55">
        <v>87698.2</v>
      </c>
      <c r="M134" s="110">
        <v>3.9687030433567299</v>
      </c>
      <c r="N134" s="55">
        <v>87698.2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41" t="s">
        <v>125</v>
      </c>
      <c r="F135" s="73" t="s">
        <v>68</v>
      </c>
      <c r="G135" s="74">
        <v>385824803.62</v>
      </c>
      <c r="H135" s="74">
        <v>-15931935.130000001</v>
      </c>
      <c r="I135" s="74">
        <v>369892868.49000001</v>
      </c>
      <c r="J135" s="74">
        <v>67697716.069999993</v>
      </c>
      <c r="K135" s="74">
        <v>29675022.5</v>
      </c>
      <c r="L135" s="74">
        <v>3814975.95</v>
      </c>
      <c r="M135" s="111">
        <v>1.03137320964682</v>
      </c>
      <c r="N135" s="74">
        <v>3288565.56</v>
      </c>
    </row>
    <row r="136" spans="1:14" ht="13.8" x14ac:dyDescent="0.2">
      <c r="A136" s="37" t="s">
        <v>68</v>
      </c>
      <c r="B136" s="72" t="s">
        <v>68</v>
      </c>
      <c r="C136" s="37" t="s">
        <v>742</v>
      </c>
      <c r="D136" s="72" t="s">
        <v>743</v>
      </c>
      <c r="E136" s="37" t="s">
        <v>744</v>
      </c>
      <c r="F136" s="72" t="s">
        <v>745</v>
      </c>
      <c r="G136" s="55">
        <v>9811915.5399999991</v>
      </c>
      <c r="H136" s="55">
        <v>3000</v>
      </c>
      <c r="I136" s="55">
        <v>9814915.5399999991</v>
      </c>
      <c r="J136" s="55">
        <v>220311.9</v>
      </c>
      <c r="K136" s="55">
        <v>220311.9</v>
      </c>
      <c r="L136" s="55">
        <v>162258.76999999999</v>
      </c>
      <c r="M136" s="110">
        <v>1.6531855963377999</v>
      </c>
      <c r="N136" s="55">
        <v>160323.85999999999</v>
      </c>
    </row>
    <row r="137" spans="1:14" ht="13.8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37" t="s">
        <v>746</v>
      </c>
      <c r="F137" s="72" t="s">
        <v>747</v>
      </c>
      <c r="G137" s="55">
        <v>986400</v>
      </c>
      <c r="H137" s="55">
        <v>0</v>
      </c>
      <c r="I137" s="55">
        <v>986400</v>
      </c>
      <c r="J137" s="55">
        <v>0</v>
      </c>
      <c r="K137" s="55">
        <v>0</v>
      </c>
      <c r="L137" s="55">
        <v>0</v>
      </c>
      <c r="M137" s="110">
        <v>0</v>
      </c>
      <c r="N137" s="55">
        <v>0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41" t="s">
        <v>125</v>
      </c>
      <c r="F138" s="73" t="s">
        <v>68</v>
      </c>
      <c r="G138" s="74">
        <v>10798315.539999999</v>
      </c>
      <c r="H138" s="74">
        <v>3000</v>
      </c>
      <c r="I138" s="74">
        <v>10801315.539999999</v>
      </c>
      <c r="J138" s="74">
        <v>220311.9</v>
      </c>
      <c r="K138" s="74">
        <v>220311.9</v>
      </c>
      <c r="L138" s="74">
        <v>162258.76999999999</v>
      </c>
      <c r="M138" s="111">
        <v>1.50221303506147</v>
      </c>
      <c r="N138" s="74">
        <v>160323.85999999999</v>
      </c>
    </row>
    <row r="139" spans="1:14" ht="13.8" x14ac:dyDescent="0.2">
      <c r="A139" s="37" t="s">
        <v>68</v>
      </c>
      <c r="B139" s="72" t="s">
        <v>68</v>
      </c>
      <c r="C139" s="37" t="s">
        <v>748</v>
      </c>
      <c r="D139" s="72" t="s">
        <v>749</v>
      </c>
      <c r="E139" s="37" t="s">
        <v>750</v>
      </c>
      <c r="F139" s="72" t="s">
        <v>751</v>
      </c>
      <c r="G139" s="55">
        <v>14557406.52</v>
      </c>
      <c r="H139" s="55">
        <v>0</v>
      </c>
      <c r="I139" s="55">
        <v>14557406.52</v>
      </c>
      <c r="J139" s="55">
        <v>3609626.14</v>
      </c>
      <c r="K139" s="55">
        <v>2851534.11</v>
      </c>
      <c r="L139" s="55">
        <v>2304953.6</v>
      </c>
      <c r="M139" s="110">
        <v>15.833545603286501</v>
      </c>
      <c r="N139" s="55">
        <v>1793993.75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 t="s">
        <v>752</v>
      </c>
      <c r="F140" s="72" t="s">
        <v>753</v>
      </c>
      <c r="G140" s="55">
        <v>10385489.689999999</v>
      </c>
      <c r="H140" s="55">
        <v>0</v>
      </c>
      <c r="I140" s="55">
        <v>10385489.689999999</v>
      </c>
      <c r="J140" s="55">
        <v>1170378.45</v>
      </c>
      <c r="K140" s="55">
        <v>1040919.26</v>
      </c>
      <c r="L140" s="55">
        <v>990010.86</v>
      </c>
      <c r="M140" s="110">
        <v>9.5326353359462992</v>
      </c>
      <c r="N140" s="55">
        <v>990010.86</v>
      </c>
    </row>
    <row r="141" spans="1:14" ht="13.8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 t="s">
        <v>754</v>
      </c>
      <c r="F141" s="72" t="s">
        <v>755</v>
      </c>
      <c r="G141" s="55">
        <v>3914099.05</v>
      </c>
      <c r="H141" s="55">
        <v>1050000</v>
      </c>
      <c r="I141" s="55">
        <v>4964099.05</v>
      </c>
      <c r="J141" s="55">
        <v>1591409.92</v>
      </c>
      <c r="K141" s="55">
        <v>1591409.92</v>
      </c>
      <c r="L141" s="55">
        <v>1132306.69</v>
      </c>
      <c r="M141" s="110">
        <v>22.809913311459798</v>
      </c>
      <c r="N141" s="55">
        <v>1132306.69</v>
      </c>
    </row>
    <row r="142" spans="1:14" ht="13.8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 t="s">
        <v>756</v>
      </c>
      <c r="F142" s="72" t="s">
        <v>757</v>
      </c>
      <c r="G142" s="55">
        <v>1277618.05</v>
      </c>
      <c r="H142" s="55">
        <v>0</v>
      </c>
      <c r="I142" s="55">
        <v>1277618.05</v>
      </c>
      <c r="J142" s="55">
        <v>117713.57</v>
      </c>
      <c r="K142" s="55">
        <v>117713.57</v>
      </c>
      <c r="L142" s="55">
        <v>110215.94</v>
      </c>
      <c r="M142" s="110">
        <v>8.6266736760646108</v>
      </c>
      <c r="N142" s="55">
        <v>110215.94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758</v>
      </c>
      <c r="F143" s="72" t="s">
        <v>759</v>
      </c>
      <c r="G143" s="55">
        <v>666873.41</v>
      </c>
      <c r="H143" s="55">
        <v>0</v>
      </c>
      <c r="I143" s="55">
        <v>666873.41</v>
      </c>
      <c r="J143" s="55">
        <v>70661.56</v>
      </c>
      <c r="K143" s="55">
        <v>70661.56</v>
      </c>
      <c r="L143" s="55">
        <v>69588.240000000005</v>
      </c>
      <c r="M143" s="110">
        <v>10.4349999499905</v>
      </c>
      <c r="N143" s="55">
        <v>69588.240000000005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41" t="s">
        <v>125</v>
      </c>
      <c r="F144" s="73" t="s">
        <v>68</v>
      </c>
      <c r="G144" s="74">
        <v>30801486.719999999</v>
      </c>
      <c r="H144" s="74">
        <v>1050000</v>
      </c>
      <c r="I144" s="74">
        <v>31851486.719999999</v>
      </c>
      <c r="J144" s="74">
        <v>6559789.6399999997</v>
      </c>
      <c r="K144" s="74">
        <v>5672238.4199999999</v>
      </c>
      <c r="L144" s="74">
        <v>4607075.33</v>
      </c>
      <c r="M144" s="111">
        <v>14.4642395204339</v>
      </c>
      <c r="N144" s="74">
        <v>4096115.48</v>
      </c>
    </row>
    <row r="145" spans="1:14" ht="13.8" x14ac:dyDescent="0.2">
      <c r="A145" s="37" t="s">
        <v>68</v>
      </c>
      <c r="B145" s="72" t="s">
        <v>68</v>
      </c>
      <c r="C145" s="37" t="s">
        <v>760</v>
      </c>
      <c r="D145" s="72" t="s">
        <v>761</v>
      </c>
      <c r="E145" s="37" t="s">
        <v>762</v>
      </c>
      <c r="F145" s="72" t="s">
        <v>763</v>
      </c>
      <c r="G145" s="55">
        <v>40500</v>
      </c>
      <c r="H145" s="55">
        <v>0</v>
      </c>
      <c r="I145" s="55">
        <v>40500</v>
      </c>
      <c r="J145" s="55">
        <v>1360</v>
      </c>
      <c r="K145" s="55">
        <v>1360</v>
      </c>
      <c r="L145" s="55">
        <v>1360</v>
      </c>
      <c r="M145" s="110">
        <v>3.3580246913580201</v>
      </c>
      <c r="N145" s="55">
        <v>680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764</v>
      </c>
      <c r="F146" s="72" t="s">
        <v>765</v>
      </c>
      <c r="G146" s="55">
        <v>3418514.31</v>
      </c>
      <c r="H146" s="55">
        <v>84637</v>
      </c>
      <c r="I146" s="55">
        <v>3503151.31</v>
      </c>
      <c r="J146" s="55">
        <v>1346897.71</v>
      </c>
      <c r="K146" s="55">
        <v>1074666.1499999999</v>
      </c>
      <c r="L146" s="55">
        <v>182044.85</v>
      </c>
      <c r="M146" s="110">
        <v>5.1966025412701899</v>
      </c>
      <c r="N146" s="55">
        <v>182044.85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37" t="s">
        <v>766</v>
      </c>
      <c r="F147" s="72" t="s">
        <v>767</v>
      </c>
      <c r="G147" s="55">
        <v>43000</v>
      </c>
      <c r="H147" s="55">
        <v>0</v>
      </c>
      <c r="I147" s="55">
        <v>43000</v>
      </c>
      <c r="J147" s="55">
        <v>6166.8</v>
      </c>
      <c r="K147" s="55">
        <v>6166.8</v>
      </c>
      <c r="L147" s="55">
        <v>6166.8</v>
      </c>
      <c r="M147" s="110">
        <v>14.341395348837199</v>
      </c>
      <c r="N147" s="55">
        <v>4008.42</v>
      </c>
    </row>
    <row r="148" spans="1:14" ht="13.8" x14ac:dyDescent="0.2">
      <c r="A148" s="37" t="s">
        <v>68</v>
      </c>
      <c r="B148" s="72" t="s">
        <v>68</v>
      </c>
      <c r="C148" s="37" t="s">
        <v>68</v>
      </c>
      <c r="D148" s="72" t="s">
        <v>68</v>
      </c>
      <c r="E148" s="41" t="s">
        <v>125</v>
      </c>
      <c r="F148" s="73" t="s">
        <v>68</v>
      </c>
      <c r="G148" s="74">
        <v>3502014.31</v>
      </c>
      <c r="H148" s="74">
        <v>84637</v>
      </c>
      <c r="I148" s="74">
        <v>3586651.31</v>
      </c>
      <c r="J148" s="74">
        <v>1354424.51</v>
      </c>
      <c r="K148" s="74">
        <v>1082192.95</v>
      </c>
      <c r="L148" s="74">
        <v>189571.65</v>
      </c>
      <c r="M148" s="111">
        <v>5.2854775559434</v>
      </c>
      <c r="N148" s="74">
        <v>186733.27</v>
      </c>
    </row>
    <row r="149" spans="1:14" ht="13.8" x14ac:dyDescent="0.2">
      <c r="A149" s="37" t="s">
        <v>68</v>
      </c>
      <c r="B149" s="72" t="s">
        <v>68</v>
      </c>
      <c r="C149" s="96" t="s">
        <v>125</v>
      </c>
      <c r="D149" s="97" t="s">
        <v>68</v>
      </c>
      <c r="E149" s="96" t="s">
        <v>68</v>
      </c>
      <c r="F149" s="97" t="s">
        <v>68</v>
      </c>
      <c r="G149" s="98">
        <v>430926620.19</v>
      </c>
      <c r="H149" s="98">
        <v>-14794298.130000001</v>
      </c>
      <c r="I149" s="98">
        <v>416132322.06</v>
      </c>
      <c r="J149" s="98">
        <v>75832242.120000005</v>
      </c>
      <c r="K149" s="98">
        <v>36649765.770000003</v>
      </c>
      <c r="L149" s="98">
        <v>8773881.6999999993</v>
      </c>
      <c r="M149" s="112">
        <v>2.1084355227602201</v>
      </c>
      <c r="N149" s="98">
        <v>7731738.1699999999</v>
      </c>
    </row>
    <row r="150" spans="1:14" ht="13.8" x14ac:dyDescent="0.2">
      <c r="A150" s="37" t="s">
        <v>11</v>
      </c>
      <c r="B150" s="72" t="s">
        <v>768</v>
      </c>
      <c r="C150" s="37" t="s">
        <v>457</v>
      </c>
      <c r="D150" s="72" t="s">
        <v>769</v>
      </c>
      <c r="E150" s="37" t="s">
        <v>770</v>
      </c>
      <c r="F150" s="72" t="s">
        <v>771</v>
      </c>
      <c r="G150" s="55">
        <v>19721615.18</v>
      </c>
      <c r="H150" s="55">
        <v>-2725641.95</v>
      </c>
      <c r="I150" s="55">
        <v>16995973.23</v>
      </c>
      <c r="J150" s="55">
        <v>4579443.54</v>
      </c>
      <c r="K150" s="55">
        <v>4575622.74</v>
      </c>
      <c r="L150" s="55">
        <v>769024.87</v>
      </c>
      <c r="M150" s="110">
        <v>4.5247474774941097</v>
      </c>
      <c r="N150" s="55">
        <v>742782.31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 t="s">
        <v>772</v>
      </c>
      <c r="F151" s="72" t="s">
        <v>773</v>
      </c>
      <c r="G151" s="55">
        <v>58448289.420000002</v>
      </c>
      <c r="H151" s="55">
        <v>0</v>
      </c>
      <c r="I151" s="55">
        <v>58448289.420000002</v>
      </c>
      <c r="J151" s="55">
        <v>4890512.4000000004</v>
      </c>
      <c r="K151" s="55">
        <v>4761018.51</v>
      </c>
      <c r="L151" s="55">
        <v>3921853.15</v>
      </c>
      <c r="M151" s="110">
        <v>6.7099536854161697</v>
      </c>
      <c r="N151" s="55">
        <v>2761723.63</v>
      </c>
    </row>
    <row r="152" spans="1:14" ht="13.8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 t="s">
        <v>774</v>
      </c>
      <c r="F152" s="72" t="s">
        <v>775</v>
      </c>
      <c r="G152" s="55">
        <v>35350714.119999997</v>
      </c>
      <c r="H152" s="55">
        <v>0</v>
      </c>
      <c r="I152" s="55">
        <v>35350714.119999997</v>
      </c>
      <c r="J152" s="55">
        <v>4329015.12</v>
      </c>
      <c r="K152" s="55">
        <v>4329015.12</v>
      </c>
      <c r="L152" s="55">
        <v>4329015.12</v>
      </c>
      <c r="M152" s="110">
        <v>12.2459057129791</v>
      </c>
      <c r="N152" s="55">
        <v>4329015.12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776</v>
      </c>
      <c r="F153" s="72" t="s">
        <v>777</v>
      </c>
      <c r="G153" s="55">
        <v>465005694.81</v>
      </c>
      <c r="H153" s="55">
        <v>0</v>
      </c>
      <c r="I153" s="55">
        <v>465005694.81</v>
      </c>
      <c r="J153" s="55">
        <v>1745383.96</v>
      </c>
      <c r="K153" s="55">
        <v>1745383.96</v>
      </c>
      <c r="L153" s="55">
        <v>1745383.96</v>
      </c>
      <c r="M153" s="110">
        <v>0.37534679241147001</v>
      </c>
      <c r="N153" s="55">
        <v>1745375.59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 t="s">
        <v>778</v>
      </c>
      <c r="F154" s="72" t="s">
        <v>779</v>
      </c>
      <c r="G154" s="55">
        <v>1453505.65</v>
      </c>
      <c r="H154" s="55">
        <v>0</v>
      </c>
      <c r="I154" s="55">
        <v>1453505.65</v>
      </c>
      <c r="J154" s="55">
        <v>942017.27</v>
      </c>
      <c r="K154" s="55">
        <v>942017.27</v>
      </c>
      <c r="L154" s="55">
        <v>11654.38</v>
      </c>
      <c r="M154" s="110">
        <v>0.80181181270262003</v>
      </c>
      <c r="N154" s="55">
        <v>11654.38</v>
      </c>
    </row>
    <row r="155" spans="1:14" ht="13.8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37" t="s">
        <v>780</v>
      </c>
      <c r="F155" s="72" t="s">
        <v>781</v>
      </c>
      <c r="G155" s="55">
        <v>23860213.350000001</v>
      </c>
      <c r="H155" s="55">
        <v>0</v>
      </c>
      <c r="I155" s="55">
        <v>23860213.350000001</v>
      </c>
      <c r="J155" s="55">
        <v>5292432.96</v>
      </c>
      <c r="K155" s="55">
        <v>4681172.51</v>
      </c>
      <c r="L155" s="55">
        <v>916503.99</v>
      </c>
      <c r="M155" s="110">
        <v>3.8411391237622801</v>
      </c>
      <c r="N155" s="55">
        <v>892481.21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125</v>
      </c>
      <c r="F156" s="73" t="s">
        <v>68</v>
      </c>
      <c r="G156" s="74">
        <v>603840032.52999997</v>
      </c>
      <c r="H156" s="74">
        <v>-2725641.95</v>
      </c>
      <c r="I156" s="74">
        <v>601114390.58000004</v>
      </c>
      <c r="J156" s="74">
        <v>21778805.25</v>
      </c>
      <c r="K156" s="74">
        <v>21034230.109999999</v>
      </c>
      <c r="L156" s="74">
        <v>11693435.470000001</v>
      </c>
      <c r="M156" s="111">
        <v>1.9452928848895601</v>
      </c>
      <c r="N156" s="74">
        <v>10483032.24</v>
      </c>
    </row>
    <row r="157" spans="1:14" ht="13.8" x14ac:dyDescent="0.2">
      <c r="A157" s="37" t="s">
        <v>68</v>
      </c>
      <c r="B157" s="72" t="s">
        <v>68</v>
      </c>
      <c r="C157" s="37" t="s">
        <v>459</v>
      </c>
      <c r="D157" s="72" t="s">
        <v>782</v>
      </c>
      <c r="E157" s="37" t="s">
        <v>783</v>
      </c>
      <c r="F157" s="72" t="s">
        <v>784</v>
      </c>
      <c r="G157" s="55">
        <v>5437944.6100000003</v>
      </c>
      <c r="H157" s="55">
        <v>0</v>
      </c>
      <c r="I157" s="55">
        <v>5437944.6100000003</v>
      </c>
      <c r="J157" s="55">
        <v>641337.59</v>
      </c>
      <c r="K157" s="55">
        <v>641337.59</v>
      </c>
      <c r="L157" s="55">
        <v>387367.52</v>
      </c>
      <c r="M157" s="110">
        <v>7.1234179047660398</v>
      </c>
      <c r="N157" s="55">
        <v>384997.39</v>
      </c>
    </row>
    <row r="158" spans="1:14" ht="13.8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 t="s">
        <v>785</v>
      </c>
      <c r="F158" s="72" t="s">
        <v>786</v>
      </c>
      <c r="G158" s="55">
        <v>20660198.300000001</v>
      </c>
      <c r="H158" s="55">
        <v>0</v>
      </c>
      <c r="I158" s="55">
        <v>20660198.300000001</v>
      </c>
      <c r="J158" s="55">
        <v>14848987.960000001</v>
      </c>
      <c r="K158" s="55">
        <v>6123987.96</v>
      </c>
      <c r="L158" s="55">
        <v>112991.48</v>
      </c>
      <c r="M158" s="110">
        <v>0.54690414079907002</v>
      </c>
      <c r="N158" s="55">
        <v>110238.49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787</v>
      </c>
      <c r="F159" s="72" t="s">
        <v>788</v>
      </c>
      <c r="G159" s="55">
        <v>3441388.46</v>
      </c>
      <c r="H159" s="55">
        <v>0</v>
      </c>
      <c r="I159" s="55">
        <v>3441388.46</v>
      </c>
      <c r="J159" s="55">
        <v>11654.38</v>
      </c>
      <c r="K159" s="55">
        <v>11654.38</v>
      </c>
      <c r="L159" s="55">
        <v>11654.38</v>
      </c>
      <c r="M159" s="110">
        <v>0.33865342827354</v>
      </c>
      <c r="N159" s="55">
        <v>11654.38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125</v>
      </c>
      <c r="F160" s="73" t="s">
        <v>68</v>
      </c>
      <c r="G160" s="74">
        <v>29539531.370000001</v>
      </c>
      <c r="H160" s="74">
        <v>0</v>
      </c>
      <c r="I160" s="74">
        <v>29539531.370000001</v>
      </c>
      <c r="J160" s="74">
        <v>15501979.93</v>
      </c>
      <c r="K160" s="74">
        <v>6776979.9299999997</v>
      </c>
      <c r="L160" s="74">
        <v>512013.38</v>
      </c>
      <c r="M160" s="111">
        <v>1.7333158525324299</v>
      </c>
      <c r="N160" s="74">
        <v>506890.26</v>
      </c>
    </row>
    <row r="161" spans="1:14" ht="13.8" x14ac:dyDescent="0.2">
      <c r="A161" s="37" t="s">
        <v>68</v>
      </c>
      <c r="B161" s="72" t="s">
        <v>68</v>
      </c>
      <c r="C161" s="37" t="s">
        <v>461</v>
      </c>
      <c r="D161" s="72" t="s">
        <v>789</v>
      </c>
      <c r="E161" s="37" t="s">
        <v>790</v>
      </c>
      <c r="F161" s="72" t="s">
        <v>791</v>
      </c>
      <c r="G161" s="55">
        <v>103953434.31</v>
      </c>
      <c r="H161" s="55">
        <v>27922898.879999999</v>
      </c>
      <c r="I161" s="55">
        <v>131876333.19</v>
      </c>
      <c r="J161" s="55">
        <v>78787169.319999993</v>
      </c>
      <c r="K161" s="55">
        <v>51010746.810000002</v>
      </c>
      <c r="L161" s="55">
        <v>418853.89</v>
      </c>
      <c r="M161" s="110">
        <v>0.31761111328182001</v>
      </c>
      <c r="N161" s="55">
        <v>413840.08</v>
      </c>
    </row>
    <row r="162" spans="1:14" ht="13.8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37" t="s">
        <v>792</v>
      </c>
      <c r="F162" s="72" t="s">
        <v>793</v>
      </c>
      <c r="G162" s="55">
        <v>1564706.4</v>
      </c>
      <c r="H162" s="55">
        <v>0</v>
      </c>
      <c r="I162" s="55">
        <v>1564706.4</v>
      </c>
      <c r="J162" s="55">
        <v>121695.26</v>
      </c>
      <c r="K162" s="55">
        <v>121695.26</v>
      </c>
      <c r="L162" s="55">
        <v>121695.26</v>
      </c>
      <c r="M162" s="110">
        <v>7.7775140435291901</v>
      </c>
      <c r="N162" s="55">
        <v>121695.26</v>
      </c>
    </row>
    <row r="163" spans="1:14" ht="13.8" x14ac:dyDescent="0.2">
      <c r="A163" s="37" t="s">
        <v>68</v>
      </c>
      <c r="B163" s="72" t="s">
        <v>68</v>
      </c>
      <c r="C163" s="37" t="s">
        <v>68</v>
      </c>
      <c r="D163" s="72" t="s">
        <v>68</v>
      </c>
      <c r="E163" s="41" t="s">
        <v>125</v>
      </c>
      <c r="F163" s="73" t="s">
        <v>68</v>
      </c>
      <c r="G163" s="74">
        <v>105518140.70999999</v>
      </c>
      <c r="H163" s="74">
        <v>27922898.879999999</v>
      </c>
      <c r="I163" s="74">
        <v>133441039.59</v>
      </c>
      <c r="J163" s="74">
        <v>78908864.579999998</v>
      </c>
      <c r="K163" s="74">
        <v>51132442.07</v>
      </c>
      <c r="L163" s="74">
        <v>540549.15</v>
      </c>
      <c r="M163" s="111">
        <v>0.40508463637636999</v>
      </c>
      <c r="N163" s="74">
        <v>535535.34</v>
      </c>
    </row>
    <row r="164" spans="1:14" ht="13.8" x14ac:dyDescent="0.2">
      <c r="A164" s="37" t="s">
        <v>68</v>
      </c>
      <c r="B164" s="72" t="s">
        <v>68</v>
      </c>
      <c r="C164" s="37" t="s">
        <v>465</v>
      </c>
      <c r="D164" s="72" t="s">
        <v>794</v>
      </c>
      <c r="E164" s="37" t="s">
        <v>795</v>
      </c>
      <c r="F164" s="72" t="s">
        <v>796</v>
      </c>
      <c r="G164" s="55">
        <v>75009305.659999996</v>
      </c>
      <c r="H164" s="55">
        <v>7775595.5899999999</v>
      </c>
      <c r="I164" s="55">
        <v>82784901.25</v>
      </c>
      <c r="J164" s="55">
        <v>39157488.670000002</v>
      </c>
      <c r="K164" s="55">
        <v>9561005.9100000001</v>
      </c>
      <c r="L164" s="55">
        <v>948255.17</v>
      </c>
      <c r="M164" s="110">
        <v>1.14544458673254</v>
      </c>
      <c r="N164" s="55">
        <v>278745.74</v>
      </c>
    </row>
    <row r="165" spans="1:14" ht="13.8" x14ac:dyDescent="0.2">
      <c r="A165" s="37" t="s">
        <v>68</v>
      </c>
      <c r="B165" s="72" t="s">
        <v>68</v>
      </c>
      <c r="C165" s="37" t="s">
        <v>68</v>
      </c>
      <c r="D165" s="72" t="s">
        <v>68</v>
      </c>
      <c r="E165" s="41" t="s">
        <v>125</v>
      </c>
      <c r="F165" s="73" t="s">
        <v>68</v>
      </c>
      <c r="G165" s="74">
        <v>75009305.659999996</v>
      </c>
      <c r="H165" s="74">
        <v>7775595.5899999999</v>
      </c>
      <c r="I165" s="74">
        <v>82784901.25</v>
      </c>
      <c r="J165" s="74">
        <v>39157488.670000002</v>
      </c>
      <c r="K165" s="74">
        <v>9561005.9100000001</v>
      </c>
      <c r="L165" s="74">
        <v>948255.17</v>
      </c>
      <c r="M165" s="111">
        <v>1.14544458673254</v>
      </c>
      <c r="N165" s="74">
        <v>278745.74</v>
      </c>
    </row>
    <row r="166" spans="1:14" ht="13.8" x14ac:dyDescent="0.2">
      <c r="A166" s="37" t="s">
        <v>68</v>
      </c>
      <c r="B166" s="72" t="s">
        <v>68</v>
      </c>
      <c r="C166" s="96" t="s">
        <v>125</v>
      </c>
      <c r="D166" s="97" t="s">
        <v>68</v>
      </c>
      <c r="E166" s="96" t="s">
        <v>68</v>
      </c>
      <c r="F166" s="97" t="s">
        <v>68</v>
      </c>
      <c r="G166" s="98">
        <v>813907010.26999998</v>
      </c>
      <c r="H166" s="98">
        <v>32972852.52</v>
      </c>
      <c r="I166" s="98">
        <v>846879862.78999996</v>
      </c>
      <c r="J166" s="98">
        <v>155347138.43000001</v>
      </c>
      <c r="K166" s="98">
        <v>88504658.019999996</v>
      </c>
      <c r="L166" s="98">
        <v>13694253.17</v>
      </c>
      <c r="M166" s="112">
        <v>1.6170242996314801</v>
      </c>
      <c r="N166" s="98">
        <v>11804203.58</v>
      </c>
    </row>
    <row r="167" spans="1:14" ht="13.8" x14ac:dyDescent="0.2">
      <c r="A167" s="37" t="s">
        <v>21</v>
      </c>
      <c r="B167" s="72" t="s">
        <v>797</v>
      </c>
      <c r="C167" s="37" t="s">
        <v>798</v>
      </c>
      <c r="D167" s="72" t="s">
        <v>799</v>
      </c>
      <c r="E167" s="37" t="s">
        <v>800</v>
      </c>
      <c r="F167" s="72" t="s">
        <v>801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0</v>
      </c>
      <c r="L167" s="55">
        <v>0</v>
      </c>
      <c r="M167" s="110">
        <v>0</v>
      </c>
      <c r="N167" s="55">
        <v>0</v>
      </c>
    </row>
    <row r="168" spans="1:14" ht="13.8" x14ac:dyDescent="0.2">
      <c r="A168" s="37" t="s">
        <v>68</v>
      </c>
      <c r="B168" s="72" t="s">
        <v>68</v>
      </c>
      <c r="C168" s="37" t="s">
        <v>68</v>
      </c>
      <c r="D168" s="72" t="s">
        <v>68</v>
      </c>
      <c r="E168" s="41" t="s">
        <v>125</v>
      </c>
      <c r="F168" s="73" t="s">
        <v>68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0</v>
      </c>
      <c r="L168" s="74">
        <v>0</v>
      </c>
      <c r="M168" s="111">
        <v>0</v>
      </c>
      <c r="N168" s="74">
        <v>0</v>
      </c>
    </row>
    <row r="169" spans="1:14" ht="13.8" x14ac:dyDescent="0.2">
      <c r="A169" s="37" t="s">
        <v>68</v>
      </c>
      <c r="B169" s="72" t="s">
        <v>68</v>
      </c>
      <c r="C169" s="96" t="s">
        <v>125</v>
      </c>
      <c r="D169" s="97" t="s">
        <v>68</v>
      </c>
      <c r="E169" s="96" t="s">
        <v>68</v>
      </c>
      <c r="F169" s="97" t="s">
        <v>68</v>
      </c>
      <c r="G169" s="98">
        <v>63521435.890000001</v>
      </c>
      <c r="H169" s="98">
        <v>0</v>
      </c>
      <c r="I169" s="98">
        <v>63521435.890000001</v>
      </c>
      <c r="J169" s="98">
        <v>63521435.890000001</v>
      </c>
      <c r="K169" s="98">
        <v>0</v>
      </c>
      <c r="L169" s="98">
        <v>0</v>
      </c>
      <c r="M169" s="112">
        <v>0</v>
      </c>
      <c r="N169" s="98">
        <v>0</v>
      </c>
    </row>
    <row r="170" spans="1:14" ht="13.8" x14ac:dyDescent="0.2">
      <c r="A170" s="129" t="s">
        <v>260</v>
      </c>
      <c r="B170" s="130" t="s">
        <v>68</v>
      </c>
      <c r="C170" s="113" t="s">
        <v>68</v>
      </c>
      <c r="D170" s="94" t="s">
        <v>68</v>
      </c>
      <c r="E170" s="78" t="s">
        <v>68</v>
      </c>
      <c r="F170" s="95" t="s">
        <v>68</v>
      </c>
      <c r="G170" s="66">
        <v>8546300921.4300003</v>
      </c>
      <c r="H170" s="66">
        <v>67997140.280000001</v>
      </c>
      <c r="I170" s="66">
        <v>8614298061.7099991</v>
      </c>
      <c r="J170" s="66">
        <v>3578003965.2800002</v>
      </c>
      <c r="K170" s="66">
        <v>3259795803.0900002</v>
      </c>
      <c r="L170" s="66">
        <v>1253703113.9400001</v>
      </c>
      <c r="M170" s="71">
        <v>14.5537466309951</v>
      </c>
      <c r="N170" s="66">
        <v>1198490016.29</v>
      </c>
    </row>
    <row r="171" spans="1:14" ht="13.8" x14ac:dyDescent="0.3">
      <c r="A171" s="39" t="s">
        <v>61</v>
      </c>
      <c r="B171" s="92"/>
      <c r="C171" s="18"/>
      <c r="D171" s="92"/>
      <c r="E171" s="40"/>
      <c r="F171" s="92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3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802</v>
      </c>
      <c r="B7" s="42" t="s">
        <v>803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804</v>
      </c>
      <c r="B8" s="42" t="s">
        <v>805</v>
      </c>
      <c r="C8" s="38">
        <v>11664310.91</v>
      </c>
      <c r="D8" s="38">
        <v>0</v>
      </c>
      <c r="E8" s="38">
        <v>11664310.91</v>
      </c>
      <c r="F8" s="38">
        <v>3612696.9</v>
      </c>
      <c r="G8" s="38">
        <v>1925127.5</v>
      </c>
      <c r="H8" s="55">
        <v>70932.39</v>
      </c>
      <c r="I8" s="49">
        <v>0.60811470602338003</v>
      </c>
      <c r="J8" s="38">
        <v>64409.14</v>
      </c>
    </row>
    <row r="9" spans="1:10" ht="13.8" x14ac:dyDescent="0.2">
      <c r="A9" s="37" t="s">
        <v>806</v>
      </c>
      <c r="B9" s="42" t="s">
        <v>807</v>
      </c>
      <c r="C9" s="38">
        <v>452784142.95999998</v>
      </c>
      <c r="D9" s="38">
        <v>0</v>
      </c>
      <c r="E9" s="38">
        <v>452784142.95999998</v>
      </c>
      <c r="F9" s="38">
        <v>4259674.55</v>
      </c>
      <c r="G9" s="38">
        <v>4150635.43</v>
      </c>
      <c r="H9" s="55">
        <v>3586715.55</v>
      </c>
      <c r="I9" s="49">
        <v>0.79214689952533002</v>
      </c>
      <c r="J9" s="38">
        <v>2425766.69</v>
      </c>
    </row>
    <row r="10" spans="1:10" ht="13.8" x14ac:dyDescent="0.2">
      <c r="A10" s="37" t="s">
        <v>808</v>
      </c>
      <c r="B10" s="42" t="s">
        <v>809</v>
      </c>
      <c r="C10" s="38">
        <v>51668909.68</v>
      </c>
      <c r="D10" s="38">
        <v>0</v>
      </c>
      <c r="E10" s="38">
        <v>51668909.68</v>
      </c>
      <c r="F10" s="38">
        <v>13131203.539999999</v>
      </c>
      <c r="G10" s="38">
        <v>12370514.119999999</v>
      </c>
      <c r="H10" s="55">
        <v>0</v>
      </c>
      <c r="I10" s="49">
        <v>0</v>
      </c>
      <c r="J10" s="38">
        <v>0</v>
      </c>
    </row>
    <row r="11" spans="1:10" ht="13.8" x14ac:dyDescent="0.2">
      <c r="A11" s="37" t="s">
        <v>810</v>
      </c>
      <c r="B11" s="42" t="s">
        <v>811</v>
      </c>
      <c r="C11" s="38">
        <v>1644765</v>
      </c>
      <c r="D11" s="38">
        <v>0</v>
      </c>
      <c r="E11" s="38">
        <v>1644765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3.8" x14ac:dyDescent="0.2">
      <c r="A12" s="37" t="s">
        <v>812</v>
      </c>
      <c r="B12" s="42" t="s">
        <v>813</v>
      </c>
      <c r="C12" s="38">
        <v>37730279.090000004</v>
      </c>
      <c r="D12" s="38">
        <v>0</v>
      </c>
      <c r="E12" s="38">
        <v>37730279.090000004</v>
      </c>
      <c r="F12" s="38">
        <v>2620298.6800000002</v>
      </c>
      <c r="G12" s="38">
        <v>2468624.1800000002</v>
      </c>
      <c r="H12" s="55">
        <v>153078.29999999999</v>
      </c>
      <c r="I12" s="49">
        <v>0.40571738055489998</v>
      </c>
      <c r="J12" s="38">
        <v>0</v>
      </c>
    </row>
    <row r="13" spans="1:10" ht="13.8" x14ac:dyDescent="0.2">
      <c r="A13" s="37" t="s">
        <v>814</v>
      </c>
      <c r="B13" s="42" t="s">
        <v>815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816</v>
      </c>
      <c r="B14" s="42" t="s">
        <v>817</v>
      </c>
      <c r="C14" s="38">
        <v>129220.3</v>
      </c>
      <c r="D14" s="38">
        <v>0</v>
      </c>
      <c r="E14" s="38">
        <v>129220.3</v>
      </c>
      <c r="F14" s="38">
        <v>73170.39</v>
      </c>
      <c r="G14" s="38">
        <v>73170.3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818</v>
      </c>
      <c r="B15" s="42" t="s">
        <v>819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820</v>
      </c>
      <c r="B16" s="42" t="s">
        <v>821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822</v>
      </c>
      <c r="B17" s="42" t="s">
        <v>823</v>
      </c>
      <c r="C17" s="38">
        <v>24390972.859999999</v>
      </c>
      <c r="D17" s="38">
        <v>0</v>
      </c>
      <c r="E17" s="38">
        <v>24390972.859999999</v>
      </c>
      <c r="F17" s="38">
        <v>17586186.039999999</v>
      </c>
      <c r="G17" s="38">
        <v>5430855.4800000004</v>
      </c>
      <c r="H17" s="55">
        <v>408319.38</v>
      </c>
      <c r="I17" s="49">
        <v>1.6740594249507099</v>
      </c>
      <c r="J17" s="38">
        <v>354524.34</v>
      </c>
    </row>
    <row r="18" spans="1:10" ht="13.8" x14ac:dyDescent="0.2">
      <c r="A18" s="37" t="s">
        <v>824</v>
      </c>
      <c r="B18" s="42" t="s">
        <v>825</v>
      </c>
      <c r="C18" s="38">
        <v>6800</v>
      </c>
      <c r="D18" s="38">
        <v>0</v>
      </c>
      <c r="E18" s="38">
        <v>6800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826</v>
      </c>
      <c r="B19" s="42" t="s">
        <v>827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828</v>
      </c>
      <c r="B20" s="42" t="s">
        <v>829</v>
      </c>
      <c r="C20" s="38">
        <v>52947.16</v>
      </c>
      <c r="D20" s="38">
        <v>0</v>
      </c>
      <c r="E20" s="38">
        <v>52947.16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830</v>
      </c>
      <c r="B21" s="42" t="s">
        <v>831</v>
      </c>
      <c r="C21" s="38">
        <v>34200</v>
      </c>
      <c r="D21" s="38">
        <v>0</v>
      </c>
      <c r="E21" s="38">
        <v>34200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832</v>
      </c>
      <c r="B22" s="42" t="s">
        <v>833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834</v>
      </c>
      <c r="B23" s="42" t="s">
        <v>835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836</v>
      </c>
      <c r="B24" s="42" t="s">
        <v>837</v>
      </c>
      <c r="C24" s="38">
        <v>42175</v>
      </c>
      <c r="D24" s="38">
        <v>0</v>
      </c>
      <c r="E24" s="38">
        <v>42175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838</v>
      </c>
      <c r="B25" s="42" t="s">
        <v>839</v>
      </c>
      <c r="C25" s="38">
        <v>117531.25</v>
      </c>
      <c r="D25" s="38">
        <v>0</v>
      </c>
      <c r="E25" s="38">
        <v>117531.25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840</v>
      </c>
      <c r="B26" s="42" t="s">
        <v>841</v>
      </c>
      <c r="C26" s="38">
        <v>72372</v>
      </c>
      <c r="D26" s="38">
        <v>0</v>
      </c>
      <c r="E26" s="38">
        <v>72372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842</v>
      </c>
      <c r="B27" s="42" t="s">
        <v>843</v>
      </c>
      <c r="C27" s="38">
        <v>21000</v>
      </c>
      <c r="D27" s="38">
        <v>0</v>
      </c>
      <c r="E27" s="38">
        <v>21000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844</v>
      </c>
      <c r="B28" s="42" t="s">
        <v>845</v>
      </c>
      <c r="C28" s="38">
        <v>3461656.95</v>
      </c>
      <c r="D28" s="38">
        <v>0</v>
      </c>
      <c r="E28" s="38">
        <v>3461656.95</v>
      </c>
      <c r="F28" s="38">
        <v>490668.6</v>
      </c>
      <c r="G28" s="38">
        <v>155566.51</v>
      </c>
      <c r="H28" s="55">
        <v>118626.51</v>
      </c>
      <c r="I28" s="49">
        <v>3.42687076488038</v>
      </c>
      <c r="J28" s="38">
        <v>57411.02</v>
      </c>
    </row>
    <row r="29" spans="1:10" ht="13.8" x14ac:dyDescent="0.2">
      <c r="A29" s="37" t="s">
        <v>846</v>
      </c>
      <c r="B29" s="42" t="s">
        <v>847</v>
      </c>
      <c r="C29" s="38">
        <v>3650745.47</v>
      </c>
      <c r="D29" s="38">
        <v>0</v>
      </c>
      <c r="E29" s="38">
        <v>3650745.47</v>
      </c>
      <c r="F29" s="38">
        <v>3288904.39</v>
      </c>
      <c r="G29" s="38">
        <v>3288904.39</v>
      </c>
      <c r="H29" s="55">
        <v>91079.81</v>
      </c>
      <c r="I29" s="49">
        <v>2.49482772076137</v>
      </c>
      <c r="J29" s="38">
        <v>91079.81</v>
      </c>
    </row>
    <row r="30" spans="1:10" ht="13.8" x14ac:dyDescent="0.2">
      <c r="A30" s="37" t="s">
        <v>848</v>
      </c>
      <c r="B30" s="42" t="s">
        <v>849</v>
      </c>
      <c r="C30" s="38">
        <v>0</v>
      </c>
      <c r="D30" s="38">
        <v>474800.1</v>
      </c>
      <c r="E30" s="38">
        <v>474800.1</v>
      </c>
      <c r="F30" s="38">
        <v>474800.1</v>
      </c>
      <c r="G30" s="38">
        <v>474800.1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850</v>
      </c>
      <c r="B31" s="42" t="s">
        <v>851</v>
      </c>
      <c r="C31" s="38">
        <v>0</v>
      </c>
      <c r="D31" s="38">
        <v>103500</v>
      </c>
      <c r="E31" s="38">
        <v>103500</v>
      </c>
      <c r="F31" s="38">
        <v>1103500</v>
      </c>
      <c r="G31" s="38">
        <v>1103500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852</v>
      </c>
      <c r="B32" s="42" t="s">
        <v>853</v>
      </c>
      <c r="C32" s="38">
        <v>0</v>
      </c>
      <c r="D32" s="38">
        <v>4184756.14</v>
      </c>
      <c r="E32" s="38">
        <v>4184756.14</v>
      </c>
      <c r="F32" s="38">
        <v>4184756.14</v>
      </c>
      <c r="G32" s="38">
        <v>4184756.14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854</v>
      </c>
      <c r="B33" s="42" t="s">
        <v>855</v>
      </c>
      <c r="C33" s="38">
        <v>30000000</v>
      </c>
      <c r="D33" s="38">
        <v>-6034199.7999999998</v>
      </c>
      <c r="E33" s="38">
        <v>23965800.199999999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3.8" x14ac:dyDescent="0.2">
      <c r="A34" s="37" t="s">
        <v>856</v>
      </c>
      <c r="B34" s="42" t="s">
        <v>857</v>
      </c>
      <c r="C34" s="38">
        <v>18257055</v>
      </c>
      <c r="D34" s="38">
        <v>0</v>
      </c>
      <c r="E34" s="38">
        <v>18257055</v>
      </c>
      <c r="F34" s="38">
        <v>8618883.8100000005</v>
      </c>
      <c r="G34" s="38">
        <v>85000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858</v>
      </c>
      <c r="B35" s="42" t="s">
        <v>859</v>
      </c>
      <c r="C35" s="38">
        <v>4164144.29</v>
      </c>
      <c r="D35" s="38">
        <v>0</v>
      </c>
      <c r="E35" s="38">
        <v>4164144.29</v>
      </c>
      <c r="F35" s="38">
        <v>3535576.2</v>
      </c>
      <c r="G35" s="38">
        <v>3534297.44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860</v>
      </c>
      <c r="B36" s="42" t="s">
        <v>861</v>
      </c>
      <c r="C36" s="38">
        <v>5085641.54</v>
      </c>
      <c r="D36" s="38">
        <v>0</v>
      </c>
      <c r="E36" s="38">
        <v>5085641.54</v>
      </c>
      <c r="F36" s="38">
        <v>508497.6</v>
      </c>
      <c r="G36" s="38">
        <v>507670</v>
      </c>
      <c r="H36" s="55">
        <v>186934</v>
      </c>
      <c r="I36" s="49">
        <v>3.6757211165928898</v>
      </c>
      <c r="J36" s="38">
        <v>167701</v>
      </c>
    </row>
    <row r="37" spans="1:10" ht="13.8" x14ac:dyDescent="0.2">
      <c r="A37" s="37" t="s">
        <v>862</v>
      </c>
      <c r="B37" s="42" t="s">
        <v>863</v>
      </c>
      <c r="C37" s="38">
        <v>17533559.25</v>
      </c>
      <c r="D37" s="38">
        <v>0</v>
      </c>
      <c r="E37" s="38">
        <v>17533559.25</v>
      </c>
      <c r="F37" s="38">
        <v>2434761.61</v>
      </c>
      <c r="G37" s="38">
        <v>1942628.93</v>
      </c>
      <c r="H37" s="55">
        <v>43132.34</v>
      </c>
      <c r="I37" s="49">
        <v>0.24599876947402999</v>
      </c>
      <c r="J37" s="38">
        <v>43132.34</v>
      </c>
    </row>
    <row r="38" spans="1:10" ht="13.8" x14ac:dyDescent="0.2">
      <c r="A38" s="37" t="s">
        <v>864</v>
      </c>
      <c r="B38" s="42" t="s">
        <v>865</v>
      </c>
      <c r="C38" s="38">
        <v>29518975.379999999</v>
      </c>
      <c r="D38" s="38">
        <v>0</v>
      </c>
      <c r="E38" s="38">
        <v>29518975.379999999</v>
      </c>
      <c r="F38" s="38">
        <v>17929072.25</v>
      </c>
      <c r="G38" s="38">
        <v>9740680.7300000004</v>
      </c>
      <c r="H38" s="55">
        <v>366476.73</v>
      </c>
      <c r="I38" s="49">
        <v>1.24149542889723</v>
      </c>
      <c r="J38" s="38">
        <v>288466.84000000003</v>
      </c>
    </row>
    <row r="39" spans="1:10" ht="13.8" x14ac:dyDescent="0.2">
      <c r="A39" s="37" t="s">
        <v>866</v>
      </c>
      <c r="B39" s="42" t="s">
        <v>867</v>
      </c>
      <c r="C39" s="38">
        <v>34704142.350000001</v>
      </c>
      <c r="D39" s="38">
        <v>0</v>
      </c>
      <c r="E39" s="38">
        <v>34704142.350000001</v>
      </c>
      <c r="F39" s="38">
        <v>19749028.52</v>
      </c>
      <c r="G39" s="38">
        <v>11907949.58</v>
      </c>
      <c r="H39" s="55">
        <v>47185.32</v>
      </c>
      <c r="I39" s="49">
        <v>0.13596451836821999</v>
      </c>
      <c r="J39" s="38">
        <v>44824.3</v>
      </c>
    </row>
    <row r="40" spans="1:10" ht="13.8" x14ac:dyDescent="0.2">
      <c r="A40" s="37" t="s">
        <v>868</v>
      </c>
      <c r="B40" s="42" t="s">
        <v>869</v>
      </c>
      <c r="C40" s="38">
        <v>92759661.290000007</v>
      </c>
      <c r="D40" s="38">
        <v>27720495</v>
      </c>
      <c r="E40" s="38">
        <v>120480156.29000001</v>
      </c>
      <c r="F40" s="38">
        <v>78065518.120000005</v>
      </c>
      <c r="G40" s="38">
        <v>50289095.609999999</v>
      </c>
      <c r="H40" s="55">
        <v>116842.45</v>
      </c>
      <c r="I40" s="49">
        <v>9.6980659386560003E-2</v>
      </c>
      <c r="J40" s="38">
        <v>116842.45</v>
      </c>
    </row>
    <row r="41" spans="1:10" ht="13.8" x14ac:dyDescent="0.2">
      <c r="A41" s="37" t="s">
        <v>870</v>
      </c>
      <c r="B41" s="42" t="s">
        <v>871</v>
      </c>
      <c r="C41" s="38">
        <v>51915076.57</v>
      </c>
      <c r="D41" s="38">
        <v>0</v>
      </c>
      <c r="E41" s="38">
        <v>51915076.57</v>
      </c>
      <c r="F41" s="38">
        <v>5611849.7800000003</v>
      </c>
      <c r="G41" s="38">
        <v>1456126.77</v>
      </c>
      <c r="H41" s="55">
        <v>494691.95</v>
      </c>
      <c r="I41" s="49">
        <v>0.95288687349420997</v>
      </c>
      <c r="J41" s="38">
        <v>494691.95</v>
      </c>
    </row>
    <row r="42" spans="1:10" ht="13.8" x14ac:dyDescent="0.2">
      <c r="A42" s="37" t="s">
        <v>872</v>
      </c>
      <c r="B42" s="42" t="s">
        <v>873</v>
      </c>
      <c r="C42" s="38">
        <v>518701.17</v>
      </c>
      <c r="D42" s="38">
        <v>0</v>
      </c>
      <c r="E42" s="38">
        <v>518701.17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 t="s">
        <v>874</v>
      </c>
      <c r="B43" s="42" t="s">
        <v>875</v>
      </c>
      <c r="C43" s="38">
        <v>2211512.88</v>
      </c>
      <c r="D43" s="38">
        <v>0</v>
      </c>
      <c r="E43" s="38">
        <v>2211512.88</v>
      </c>
      <c r="F43" s="38">
        <v>53255.55</v>
      </c>
      <c r="G43" s="38">
        <v>53255.55</v>
      </c>
      <c r="H43" s="55">
        <v>4882.45</v>
      </c>
      <c r="I43" s="49">
        <v>0.22077420593635</v>
      </c>
      <c r="J43" s="38">
        <v>4882.45</v>
      </c>
    </row>
    <row r="44" spans="1:10" ht="13.8" x14ac:dyDescent="0.2">
      <c r="A44" s="37" t="s">
        <v>876</v>
      </c>
      <c r="B44" s="42" t="s">
        <v>877</v>
      </c>
      <c r="C44" s="38">
        <v>11723916.789999999</v>
      </c>
      <c r="D44" s="38">
        <v>222616.07</v>
      </c>
      <c r="E44" s="38">
        <v>11946532.859999999</v>
      </c>
      <c r="F44" s="38">
        <v>3187836.93</v>
      </c>
      <c r="G44" s="38">
        <v>2135243.9</v>
      </c>
      <c r="H44" s="55">
        <v>6658.43</v>
      </c>
      <c r="I44" s="49">
        <v>5.5735250369540003E-2</v>
      </c>
      <c r="J44" s="38">
        <v>6658.43</v>
      </c>
    </row>
    <row r="45" spans="1:10" ht="13.8" x14ac:dyDescent="0.2">
      <c r="A45" s="37" t="s">
        <v>878</v>
      </c>
      <c r="B45" s="42" t="s">
        <v>879</v>
      </c>
      <c r="C45" s="38">
        <v>6749247</v>
      </c>
      <c r="D45" s="38">
        <v>151988.01</v>
      </c>
      <c r="E45" s="38">
        <v>6901235.0099999998</v>
      </c>
      <c r="F45" s="38">
        <v>11250</v>
      </c>
      <c r="G45" s="38">
        <v>3750</v>
      </c>
      <c r="H45" s="55">
        <v>149.5</v>
      </c>
      <c r="I45" s="49">
        <v>2.1662789309900001E-3</v>
      </c>
      <c r="J45" s="38">
        <v>0</v>
      </c>
    </row>
    <row r="46" spans="1:10" ht="13.8" x14ac:dyDescent="0.2">
      <c r="A46" s="37" t="s">
        <v>880</v>
      </c>
      <c r="B46" s="42" t="s">
        <v>881</v>
      </c>
      <c r="C46" s="38">
        <v>55327709.32</v>
      </c>
      <c r="D46" s="38">
        <v>7775595.5899999999</v>
      </c>
      <c r="E46" s="38">
        <v>63103304.909999996</v>
      </c>
      <c r="F46" s="38">
        <v>28222804.91</v>
      </c>
      <c r="G46" s="38">
        <v>364245.15</v>
      </c>
      <c r="H46" s="55">
        <v>0</v>
      </c>
      <c r="I46" s="49">
        <v>0</v>
      </c>
      <c r="J46" s="38">
        <v>0</v>
      </c>
    </row>
    <row r="47" spans="1:10" ht="13.8" x14ac:dyDescent="0.2">
      <c r="A47" s="37" t="s">
        <v>882</v>
      </c>
      <c r="B47" s="42" t="s">
        <v>883</v>
      </c>
      <c r="C47" s="38">
        <v>1480000</v>
      </c>
      <c r="D47" s="38">
        <v>0</v>
      </c>
      <c r="E47" s="38">
        <v>1480000</v>
      </c>
      <c r="F47" s="38">
        <v>160764.54999999999</v>
      </c>
      <c r="G47" s="38">
        <v>160764.54999999999</v>
      </c>
      <c r="H47" s="55">
        <v>44403.55</v>
      </c>
      <c r="I47" s="49">
        <v>3.0002398648648598</v>
      </c>
      <c r="J47" s="38">
        <v>44403.55</v>
      </c>
    </row>
    <row r="48" spans="1:10" ht="13.8" x14ac:dyDescent="0.2">
      <c r="A48" s="37" t="s">
        <v>884</v>
      </c>
      <c r="B48" s="42" t="s">
        <v>885</v>
      </c>
      <c r="C48" s="38">
        <v>4168383</v>
      </c>
      <c r="D48" s="38">
        <v>0</v>
      </c>
      <c r="E48" s="38">
        <v>4168383</v>
      </c>
      <c r="F48" s="38">
        <v>833676.6</v>
      </c>
      <c r="G48" s="38">
        <v>0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886</v>
      </c>
      <c r="B49" s="42" t="s">
        <v>887</v>
      </c>
      <c r="C49" s="38">
        <v>6855448.0099999998</v>
      </c>
      <c r="D49" s="38">
        <v>0</v>
      </c>
      <c r="E49" s="38">
        <v>6855448.0099999998</v>
      </c>
      <c r="F49" s="38">
        <v>2650750.52</v>
      </c>
      <c r="G49" s="38">
        <v>232102.51</v>
      </c>
      <c r="H49" s="55">
        <v>7377.38</v>
      </c>
      <c r="I49" s="49">
        <v>0.10761338995260999</v>
      </c>
      <c r="J49" s="38">
        <v>7377.38</v>
      </c>
    </row>
    <row r="50" spans="1:10" ht="13.8" x14ac:dyDescent="0.2">
      <c r="A50" s="37" t="s">
        <v>888</v>
      </c>
      <c r="B50" s="42" t="s">
        <v>889</v>
      </c>
      <c r="C50" s="38">
        <v>3450000</v>
      </c>
      <c r="D50" s="38">
        <v>0</v>
      </c>
      <c r="E50" s="38">
        <v>3450000</v>
      </c>
      <c r="F50" s="38">
        <v>3204630</v>
      </c>
      <c r="G50" s="38">
        <v>3156552.28</v>
      </c>
      <c r="H50" s="55">
        <v>2348.21</v>
      </c>
      <c r="I50" s="49">
        <v>6.8064057971010006E-2</v>
      </c>
      <c r="J50" s="38">
        <v>0</v>
      </c>
    </row>
    <row r="51" spans="1:10" ht="13.8" x14ac:dyDescent="0.2">
      <c r="A51" s="37" t="s">
        <v>890</v>
      </c>
      <c r="B51" s="42" t="s">
        <v>891</v>
      </c>
      <c r="C51" s="38">
        <v>3387794.68</v>
      </c>
      <c r="D51" s="38">
        <v>0</v>
      </c>
      <c r="E51" s="38">
        <v>3387794.68</v>
      </c>
      <c r="F51" s="38">
        <v>3387794.68</v>
      </c>
      <c r="G51" s="38">
        <v>3387794.68</v>
      </c>
      <c r="H51" s="55">
        <v>546979.4</v>
      </c>
      <c r="I51" s="49">
        <v>16.145588846606199</v>
      </c>
      <c r="J51" s="38">
        <v>546979.4</v>
      </c>
    </row>
    <row r="52" spans="1:10" ht="13.8" x14ac:dyDescent="0.2">
      <c r="A52" s="37" t="s">
        <v>892</v>
      </c>
      <c r="B52" s="42" t="s">
        <v>893</v>
      </c>
      <c r="C52" s="38">
        <v>0</v>
      </c>
      <c r="D52" s="38">
        <v>3000</v>
      </c>
      <c r="E52" s="38">
        <v>3000</v>
      </c>
      <c r="F52" s="38">
        <v>1349.34</v>
      </c>
      <c r="G52" s="38">
        <v>1349.34</v>
      </c>
      <c r="H52" s="55">
        <v>1349.34</v>
      </c>
      <c r="I52" s="49">
        <v>44.978000000000002</v>
      </c>
      <c r="J52" s="38">
        <v>1349.34</v>
      </c>
    </row>
    <row r="53" spans="1:10" ht="13.8" x14ac:dyDescent="0.2">
      <c r="A53" s="37" t="s">
        <v>894</v>
      </c>
      <c r="B53" s="42" t="s">
        <v>895</v>
      </c>
      <c r="C53" s="38">
        <v>34636649.390000001</v>
      </c>
      <c r="D53" s="38">
        <v>0</v>
      </c>
      <c r="E53" s="38">
        <v>34636649.390000001</v>
      </c>
      <c r="F53" s="38">
        <v>24000000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896</v>
      </c>
      <c r="B54" s="42" t="s">
        <v>897</v>
      </c>
      <c r="C54" s="38">
        <v>2650000</v>
      </c>
      <c r="D54" s="38">
        <v>0</v>
      </c>
      <c r="E54" s="38">
        <v>2650000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898</v>
      </c>
      <c r="B55" s="42" t="s">
        <v>899</v>
      </c>
      <c r="C55" s="38">
        <v>1706489.77</v>
      </c>
      <c r="D55" s="38">
        <v>0</v>
      </c>
      <c r="E55" s="38">
        <v>1706489.77</v>
      </c>
      <c r="F55" s="38">
        <v>1616193.83</v>
      </c>
      <c r="G55" s="38">
        <v>1616193.83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900</v>
      </c>
      <c r="B56" s="42" t="s">
        <v>901</v>
      </c>
      <c r="C56" s="38">
        <v>1018289.05</v>
      </c>
      <c r="D56" s="38">
        <v>0</v>
      </c>
      <c r="E56" s="38">
        <v>1018289.05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902</v>
      </c>
      <c r="B57" s="42" t="s">
        <v>903</v>
      </c>
      <c r="C57" s="38">
        <v>2749089.42</v>
      </c>
      <c r="D57" s="38">
        <v>0</v>
      </c>
      <c r="E57" s="38">
        <v>2749089.42</v>
      </c>
      <c r="F57" s="38">
        <v>846592.78</v>
      </c>
      <c r="G57" s="38">
        <v>846592.78</v>
      </c>
      <c r="H57" s="55">
        <v>119514.45</v>
      </c>
      <c r="I57" s="49">
        <v>4.3474195175506498</v>
      </c>
      <c r="J57" s="38">
        <v>119514.45</v>
      </c>
    </row>
    <row r="58" spans="1:10" ht="13.8" x14ac:dyDescent="0.2">
      <c r="A58" s="37" t="s">
        <v>904</v>
      </c>
      <c r="B58" s="42" t="s">
        <v>905</v>
      </c>
      <c r="C58" s="38">
        <v>29663060.170000002</v>
      </c>
      <c r="D58" s="38">
        <v>0</v>
      </c>
      <c r="E58" s="38">
        <v>29663060.170000002</v>
      </c>
      <c r="F58" s="38">
        <v>9446973.9399999995</v>
      </c>
      <c r="G58" s="38">
        <v>8708358.9700000007</v>
      </c>
      <c r="H58" s="55">
        <v>96873.61</v>
      </c>
      <c r="I58" s="49">
        <v>0.32657995987201999</v>
      </c>
      <c r="J58" s="38">
        <v>92429.28</v>
      </c>
    </row>
    <row r="59" spans="1:10" ht="13.8" x14ac:dyDescent="0.2">
      <c r="A59" s="37" t="s">
        <v>906</v>
      </c>
      <c r="B59" s="42" t="s">
        <v>907</v>
      </c>
      <c r="C59" s="38">
        <v>39548258.789999999</v>
      </c>
      <c r="D59" s="38">
        <v>0</v>
      </c>
      <c r="E59" s="38">
        <v>39548258.789999999</v>
      </c>
      <c r="F59" s="38">
        <v>4694780.8</v>
      </c>
      <c r="G59" s="38">
        <v>4694658.47</v>
      </c>
      <c r="H59" s="55">
        <v>936197.76</v>
      </c>
      <c r="I59" s="49">
        <v>2.3672287697195</v>
      </c>
      <c r="J59" s="38">
        <v>338776.56</v>
      </c>
    </row>
    <row r="60" spans="1:10" ht="13.8" x14ac:dyDescent="0.2">
      <c r="A60" s="37" t="s">
        <v>908</v>
      </c>
      <c r="B60" s="42" t="s">
        <v>909</v>
      </c>
      <c r="C60" s="38">
        <v>0</v>
      </c>
      <c r="D60" s="38">
        <v>0</v>
      </c>
      <c r="E60" s="38">
        <v>0</v>
      </c>
      <c r="F60" s="38">
        <v>441616.32</v>
      </c>
      <c r="G60" s="38">
        <v>441616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910</v>
      </c>
      <c r="B61" s="42" t="s">
        <v>911</v>
      </c>
      <c r="C61" s="38">
        <v>191000</v>
      </c>
      <c r="D61" s="38">
        <v>0</v>
      </c>
      <c r="E61" s="38">
        <v>191000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912</v>
      </c>
      <c r="B62" s="42" t="s">
        <v>913</v>
      </c>
      <c r="C62" s="38">
        <v>180000</v>
      </c>
      <c r="D62" s="38">
        <v>0</v>
      </c>
      <c r="E62" s="38">
        <v>180000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914</v>
      </c>
      <c r="B63" s="42" t="s">
        <v>915</v>
      </c>
      <c r="C63" s="38">
        <v>355651.93</v>
      </c>
      <c r="D63" s="38">
        <v>0</v>
      </c>
      <c r="E63" s="38">
        <v>355651.93</v>
      </c>
      <c r="F63" s="38">
        <v>198723.82</v>
      </c>
      <c r="G63" s="38">
        <v>198723.82</v>
      </c>
      <c r="H63" s="55">
        <v>1493.73</v>
      </c>
      <c r="I63" s="49">
        <v>0.41999772080527997</v>
      </c>
      <c r="J63" s="38">
        <v>1055.77</v>
      </c>
    </row>
    <row r="64" spans="1:10" ht="13.8" x14ac:dyDescent="0.2">
      <c r="A64" s="37" t="s">
        <v>916</v>
      </c>
      <c r="B64" s="42" t="s">
        <v>917</v>
      </c>
      <c r="C64" s="38">
        <v>670674.65</v>
      </c>
      <c r="D64" s="38">
        <v>0</v>
      </c>
      <c r="E64" s="38">
        <v>670674.65</v>
      </c>
      <c r="F64" s="38">
        <v>322916.52</v>
      </c>
      <c r="G64" s="38">
        <v>322916.52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918</v>
      </c>
      <c r="B65" s="42" t="s">
        <v>919</v>
      </c>
      <c r="C65" s="38">
        <v>725500</v>
      </c>
      <c r="D65" s="38">
        <v>0</v>
      </c>
      <c r="E65" s="38">
        <v>725500</v>
      </c>
      <c r="F65" s="38">
        <v>1878.56</v>
      </c>
      <c r="G65" s="38">
        <v>1878.56</v>
      </c>
      <c r="H65" s="55">
        <v>1878.56</v>
      </c>
      <c r="I65" s="49">
        <v>0.25893314955203001</v>
      </c>
      <c r="J65" s="38">
        <v>123.86</v>
      </c>
    </row>
    <row r="66" spans="1:10" ht="13.8" x14ac:dyDescent="0.2">
      <c r="A66" s="37" t="s">
        <v>920</v>
      </c>
      <c r="B66" s="42" t="s">
        <v>921</v>
      </c>
      <c r="C66" s="38">
        <v>50000</v>
      </c>
      <c r="D66" s="38">
        <v>0</v>
      </c>
      <c r="E66" s="38">
        <v>50000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922</v>
      </c>
      <c r="B67" s="42" t="s">
        <v>923</v>
      </c>
      <c r="C67" s="38">
        <v>125000</v>
      </c>
      <c r="D67" s="38">
        <v>0</v>
      </c>
      <c r="E67" s="38">
        <v>125000</v>
      </c>
      <c r="F67" s="38">
        <v>69466.710000000006</v>
      </c>
      <c r="G67" s="38">
        <v>15148.6</v>
      </c>
      <c r="H67" s="55">
        <v>15148.6</v>
      </c>
      <c r="I67" s="49">
        <v>12.118880000000001</v>
      </c>
      <c r="J67" s="38">
        <v>15148.6</v>
      </c>
    </row>
    <row r="68" spans="1:10" ht="13.8" x14ac:dyDescent="0.2">
      <c r="A68" s="37" t="s">
        <v>924</v>
      </c>
      <c r="B68" s="42" t="s">
        <v>925</v>
      </c>
      <c r="C68" s="38">
        <v>27210093.789999999</v>
      </c>
      <c r="D68" s="38">
        <v>0</v>
      </c>
      <c r="E68" s="38">
        <v>27210093.789999999</v>
      </c>
      <c r="F68" s="38">
        <v>4373666.51</v>
      </c>
      <c r="G68" s="38">
        <v>3721587.76</v>
      </c>
      <c r="H68" s="55">
        <v>38269.54</v>
      </c>
      <c r="I68" s="49">
        <v>0.14064464567948001</v>
      </c>
      <c r="J68" s="38">
        <v>0</v>
      </c>
    </row>
    <row r="69" spans="1:10" ht="13.8" x14ac:dyDescent="0.2">
      <c r="A69" s="37" t="s">
        <v>926</v>
      </c>
      <c r="B69" s="42" t="s">
        <v>927</v>
      </c>
      <c r="C69" s="38">
        <v>51600</v>
      </c>
      <c r="D69" s="38">
        <v>0</v>
      </c>
      <c r="E69" s="38">
        <v>51600</v>
      </c>
      <c r="F69" s="38">
        <v>51600</v>
      </c>
      <c r="G69" s="38">
        <v>51600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928</v>
      </c>
      <c r="B70" s="42" t="s">
        <v>929</v>
      </c>
      <c r="C70" s="38">
        <v>3635318.02</v>
      </c>
      <c r="D70" s="38">
        <v>0</v>
      </c>
      <c r="E70" s="38">
        <v>3635318.02</v>
      </c>
      <c r="F70" s="38">
        <v>3635318.02</v>
      </c>
      <c r="G70" s="38">
        <v>3635318.02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930</v>
      </c>
      <c r="B71" s="42" t="s">
        <v>931</v>
      </c>
      <c r="C71" s="38">
        <v>657292</v>
      </c>
      <c r="D71" s="38">
        <v>0</v>
      </c>
      <c r="E71" s="38">
        <v>657292</v>
      </c>
      <c r="F71" s="38">
        <v>185815.32</v>
      </c>
      <c r="G71" s="38">
        <v>185815.32</v>
      </c>
      <c r="H71" s="55">
        <v>185815.32</v>
      </c>
      <c r="I71" s="49">
        <v>28.2698283259191</v>
      </c>
      <c r="J71" s="38">
        <v>177515.51</v>
      </c>
    </row>
    <row r="72" spans="1:10" s="88" customFormat="1" ht="13.8" x14ac:dyDescent="0.2">
      <c r="A72" s="37" t="s">
        <v>932</v>
      </c>
      <c r="B72" s="42" t="s">
        <v>933</v>
      </c>
      <c r="C72" s="38">
        <v>810500</v>
      </c>
      <c r="D72" s="38">
        <v>0</v>
      </c>
      <c r="E72" s="38">
        <v>810500</v>
      </c>
      <c r="F72" s="38">
        <v>810500</v>
      </c>
      <c r="G72" s="38">
        <v>810500</v>
      </c>
      <c r="H72" s="55">
        <v>0</v>
      </c>
      <c r="I72" s="49">
        <v>0</v>
      </c>
      <c r="J72" s="38">
        <v>0</v>
      </c>
    </row>
    <row r="73" spans="1:10" s="88" customFormat="1" ht="13.8" x14ac:dyDescent="0.2">
      <c r="A73" s="37" t="s">
        <v>934</v>
      </c>
      <c r="B73" s="42" t="s">
        <v>935</v>
      </c>
      <c r="C73" s="38">
        <v>383328</v>
      </c>
      <c r="D73" s="38">
        <v>0</v>
      </c>
      <c r="E73" s="38">
        <v>383328</v>
      </c>
      <c r="F73" s="38">
        <v>259825.78</v>
      </c>
      <c r="G73" s="38">
        <v>259825.78</v>
      </c>
      <c r="H73" s="55">
        <v>6488.18</v>
      </c>
      <c r="I73" s="49">
        <v>1.6925922447616699</v>
      </c>
      <c r="J73" s="38">
        <v>324.94</v>
      </c>
    </row>
    <row r="74" spans="1:10" s="88" customFormat="1" ht="13.8" x14ac:dyDescent="0.2">
      <c r="A74" s="37" t="s">
        <v>936</v>
      </c>
      <c r="B74" s="42" t="s">
        <v>937</v>
      </c>
      <c r="C74" s="38">
        <v>245043.59</v>
      </c>
      <c r="D74" s="38">
        <v>0</v>
      </c>
      <c r="E74" s="38">
        <v>245043.59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3.8" x14ac:dyDescent="0.2">
      <c r="A75" s="37" t="s">
        <v>938</v>
      </c>
      <c r="B75" s="42" t="s">
        <v>939</v>
      </c>
      <c r="C75" s="38">
        <v>725531.71</v>
      </c>
      <c r="D75" s="38">
        <v>0</v>
      </c>
      <c r="E75" s="38">
        <v>725531.71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8" customFormat="1" ht="13.8" x14ac:dyDescent="0.2">
      <c r="A76" s="37" t="s">
        <v>940</v>
      </c>
      <c r="B76" s="42" t="s">
        <v>941</v>
      </c>
      <c r="C76" s="38">
        <v>50000</v>
      </c>
      <c r="D76" s="38">
        <v>0</v>
      </c>
      <c r="E76" s="38">
        <v>50000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942</v>
      </c>
      <c r="B77" s="42" t="s">
        <v>943</v>
      </c>
      <c r="C77" s="38">
        <v>9612607.1799999997</v>
      </c>
      <c r="D77" s="38">
        <v>0</v>
      </c>
      <c r="E77" s="38">
        <v>9612607.1799999997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944</v>
      </c>
      <c r="B78" s="42" t="s">
        <v>945</v>
      </c>
      <c r="C78" s="38">
        <v>50000</v>
      </c>
      <c r="D78" s="38">
        <v>0</v>
      </c>
      <c r="E78" s="38">
        <v>50000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946</v>
      </c>
      <c r="B79" s="42" t="s">
        <v>947</v>
      </c>
      <c r="C79" s="38">
        <v>63000</v>
      </c>
      <c r="D79" s="38">
        <v>0</v>
      </c>
      <c r="E79" s="38">
        <v>63000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948</v>
      </c>
      <c r="B80" s="42" t="s">
        <v>949</v>
      </c>
      <c r="C80" s="38">
        <v>65933.289999999994</v>
      </c>
      <c r="D80" s="38">
        <v>0</v>
      </c>
      <c r="E80" s="38">
        <v>65933.289999999994</v>
      </c>
      <c r="F80" s="38">
        <v>4320</v>
      </c>
      <c r="G80" s="38">
        <v>4320</v>
      </c>
      <c r="H80" s="55">
        <v>4320</v>
      </c>
      <c r="I80" s="49">
        <v>6.5520771070274204</v>
      </c>
      <c r="J80" s="38">
        <v>0</v>
      </c>
    </row>
    <row r="81" spans="1:10" s="88" customFormat="1" ht="13.8" x14ac:dyDescent="0.2">
      <c r="A81" s="37" t="s">
        <v>950</v>
      </c>
      <c r="B81" s="42" t="s">
        <v>951</v>
      </c>
      <c r="C81" s="38">
        <v>472000</v>
      </c>
      <c r="D81" s="38">
        <v>0</v>
      </c>
      <c r="E81" s="38">
        <v>472000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952</v>
      </c>
      <c r="B82" s="42" t="s">
        <v>953</v>
      </c>
      <c r="C82" s="38">
        <v>5000</v>
      </c>
      <c r="D82" s="38">
        <v>0</v>
      </c>
      <c r="E82" s="38">
        <v>5000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954</v>
      </c>
      <c r="B83" s="42" t="s">
        <v>955</v>
      </c>
      <c r="C83" s="38">
        <v>383000</v>
      </c>
      <c r="D83" s="38">
        <v>9278535.5700000003</v>
      </c>
      <c r="E83" s="38">
        <v>9661535.5700000003</v>
      </c>
      <c r="F83" s="38">
        <v>5080798.7699999996</v>
      </c>
      <c r="G83" s="38">
        <v>2867986.8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956</v>
      </c>
      <c r="B84" s="42" t="s">
        <v>957</v>
      </c>
      <c r="C84" s="38">
        <v>2200000</v>
      </c>
      <c r="D84" s="38">
        <v>0</v>
      </c>
      <c r="E84" s="38">
        <v>2200000</v>
      </c>
      <c r="F84" s="38">
        <v>363056.84</v>
      </c>
      <c r="G84" s="38">
        <v>363056.84</v>
      </c>
      <c r="H84" s="55">
        <v>257988.87</v>
      </c>
      <c r="I84" s="49">
        <v>11.726766818181799</v>
      </c>
      <c r="J84" s="38">
        <v>257988.87</v>
      </c>
    </row>
    <row r="85" spans="1:10" s="88" customFormat="1" ht="13.8" x14ac:dyDescent="0.2">
      <c r="A85" s="37" t="s">
        <v>958</v>
      </c>
      <c r="B85" s="42" t="s">
        <v>959</v>
      </c>
      <c r="C85" s="38">
        <v>0</v>
      </c>
      <c r="D85" s="38">
        <v>0</v>
      </c>
      <c r="E85" s="38">
        <v>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960</v>
      </c>
      <c r="B86" s="42" t="s">
        <v>961</v>
      </c>
      <c r="C86" s="38">
        <v>100000</v>
      </c>
      <c r="D86" s="38">
        <v>0</v>
      </c>
      <c r="E86" s="38">
        <v>100000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962</v>
      </c>
      <c r="B87" s="42" t="s">
        <v>963</v>
      </c>
      <c r="C87" s="38">
        <v>750000</v>
      </c>
      <c r="D87" s="38">
        <v>0</v>
      </c>
      <c r="E87" s="38">
        <v>750000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964</v>
      </c>
      <c r="B88" s="42" t="s">
        <v>965</v>
      </c>
      <c r="C88" s="38">
        <v>1550000</v>
      </c>
      <c r="D88" s="38">
        <v>0</v>
      </c>
      <c r="E88" s="38">
        <v>1550000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966</v>
      </c>
      <c r="B89" s="42" t="s">
        <v>967</v>
      </c>
      <c r="C89" s="38">
        <v>300000</v>
      </c>
      <c r="D89" s="38">
        <v>0</v>
      </c>
      <c r="E89" s="38">
        <v>300000</v>
      </c>
      <c r="F89" s="38">
        <v>2880</v>
      </c>
      <c r="G89" s="38">
        <v>2880</v>
      </c>
      <c r="H89" s="55">
        <v>2880</v>
      </c>
      <c r="I89" s="49">
        <v>0.96</v>
      </c>
      <c r="J89" s="38">
        <v>2880</v>
      </c>
    </row>
    <row r="90" spans="1:10" s="88" customFormat="1" ht="13.8" x14ac:dyDescent="0.2">
      <c r="A90" s="37" t="s">
        <v>968</v>
      </c>
      <c r="B90" s="42" t="s">
        <v>969</v>
      </c>
      <c r="C90" s="38">
        <v>2228582.87</v>
      </c>
      <c r="D90" s="38">
        <v>0</v>
      </c>
      <c r="E90" s="38">
        <v>2228582.87</v>
      </c>
      <c r="F90" s="38">
        <v>10612.45</v>
      </c>
      <c r="G90" s="38">
        <v>10612.45</v>
      </c>
      <c r="H90" s="55">
        <v>10612.45</v>
      </c>
      <c r="I90" s="49">
        <v>0.47619723470279002</v>
      </c>
      <c r="J90" s="38">
        <v>10612.45</v>
      </c>
    </row>
    <row r="91" spans="1:10" s="88" customFormat="1" ht="13.8" x14ac:dyDescent="0.2">
      <c r="A91" s="37" t="s">
        <v>970</v>
      </c>
      <c r="B91" s="42" t="s">
        <v>971</v>
      </c>
      <c r="C91" s="38">
        <v>5000</v>
      </c>
      <c r="D91" s="38">
        <v>303577.37</v>
      </c>
      <c r="E91" s="38">
        <v>308577.37</v>
      </c>
      <c r="F91" s="38">
        <v>203577.37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972</v>
      </c>
      <c r="B92" s="42" t="s">
        <v>973</v>
      </c>
      <c r="C92" s="38">
        <v>373400</v>
      </c>
      <c r="D92" s="38">
        <v>0</v>
      </c>
      <c r="E92" s="38">
        <v>373400</v>
      </c>
      <c r="F92" s="38">
        <v>114574</v>
      </c>
      <c r="G92" s="38">
        <v>114574</v>
      </c>
      <c r="H92" s="55">
        <v>13323.92</v>
      </c>
      <c r="I92" s="49">
        <v>3.5682699517943202</v>
      </c>
      <c r="J92" s="38">
        <v>13323.92</v>
      </c>
    </row>
    <row r="93" spans="1:10" s="88" customFormat="1" ht="13.8" x14ac:dyDescent="0.2">
      <c r="A93" s="37" t="s">
        <v>974</v>
      </c>
      <c r="B93" s="42" t="s">
        <v>975</v>
      </c>
      <c r="C93" s="38">
        <v>200000</v>
      </c>
      <c r="D93" s="38">
        <v>0</v>
      </c>
      <c r="E93" s="38">
        <v>200000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3.8" x14ac:dyDescent="0.2">
      <c r="A94" s="37" t="s">
        <v>976</v>
      </c>
      <c r="B94" s="42" t="s">
        <v>977</v>
      </c>
      <c r="C94" s="38">
        <v>800000</v>
      </c>
      <c r="D94" s="38">
        <v>0</v>
      </c>
      <c r="E94" s="38">
        <v>800000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978</v>
      </c>
      <c r="B95" s="42" t="s">
        <v>979</v>
      </c>
      <c r="C95" s="38">
        <v>4000000</v>
      </c>
      <c r="D95" s="38">
        <v>0</v>
      </c>
      <c r="E95" s="38">
        <v>4000000</v>
      </c>
      <c r="F95" s="38">
        <v>10735.96</v>
      </c>
      <c r="G95" s="38">
        <v>10735.96</v>
      </c>
      <c r="H95" s="55">
        <v>10735.96</v>
      </c>
      <c r="I95" s="49">
        <v>0.268399</v>
      </c>
      <c r="J95" s="38">
        <v>10735.96</v>
      </c>
    </row>
    <row r="96" spans="1:10" s="88" customFormat="1" ht="13.8" x14ac:dyDescent="0.2">
      <c r="A96" s="37" t="s">
        <v>980</v>
      </c>
      <c r="B96" s="42" t="s">
        <v>981</v>
      </c>
      <c r="C96" s="38">
        <v>2927906.68</v>
      </c>
      <c r="D96" s="38">
        <v>0</v>
      </c>
      <c r="E96" s="38">
        <v>2927906.68</v>
      </c>
      <c r="F96" s="38">
        <v>836984.39</v>
      </c>
      <c r="G96" s="38">
        <v>543940.71</v>
      </c>
      <c r="H96" s="55">
        <v>53914.07</v>
      </c>
      <c r="I96" s="49">
        <v>1.84138621521913</v>
      </c>
      <c r="J96" s="38">
        <v>53914.07</v>
      </c>
    </row>
    <row r="97" spans="1:10" s="88" customFormat="1" ht="13.8" x14ac:dyDescent="0.2">
      <c r="A97" s="37" t="s">
        <v>982</v>
      </c>
      <c r="B97" s="42" t="s">
        <v>983</v>
      </c>
      <c r="C97" s="38">
        <v>3100000</v>
      </c>
      <c r="D97" s="38">
        <v>0</v>
      </c>
      <c r="E97" s="38">
        <v>3100000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8" customFormat="1" ht="13.8" x14ac:dyDescent="0.2">
      <c r="A98" s="37" t="s">
        <v>984</v>
      </c>
      <c r="B98" s="42" t="s">
        <v>985</v>
      </c>
      <c r="C98" s="38">
        <v>600000</v>
      </c>
      <c r="D98" s="38">
        <v>0</v>
      </c>
      <c r="E98" s="38">
        <v>600000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986</v>
      </c>
      <c r="B99" s="42" t="s">
        <v>987</v>
      </c>
      <c r="C99" s="38">
        <v>27178304.809999999</v>
      </c>
      <c r="D99" s="38">
        <v>0</v>
      </c>
      <c r="E99" s="38">
        <v>27178304.809999999</v>
      </c>
      <c r="F99" s="38">
        <v>7732056.5999999996</v>
      </c>
      <c r="G99" s="38">
        <v>7254321.2199999997</v>
      </c>
      <c r="H99" s="55">
        <v>122849.01</v>
      </c>
      <c r="I99" s="49">
        <v>0.45201130408544998</v>
      </c>
      <c r="J99" s="38">
        <v>82615.149999999994</v>
      </c>
    </row>
    <row r="100" spans="1:10" s="88" customFormat="1" ht="13.8" x14ac:dyDescent="0.2">
      <c r="A100" s="37" t="s">
        <v>988</v>
      </c>
      <c r="B100" s="42" t="s">
        <v>989</v>
      </c>
      <c r="C100" s="38">
        <v>13984000</v>
      </c>
      <c r="D100" s="38">
        <v>0</v>
      </c>
      <c r="E100" s="38">
        <v>13984000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3.8" x14ac:dyDescent="0.2">
      <c r="A101" s="37" t="s">
        <v>990</v>
      </c>
      <c r="B101" s="42" t="s">
        <v>991</v>
      </c>
      <c r="C101" s="38">
        <v>1165208.58</v>
      </c>
      <c r="D101" s="38">
        <v>0</v>
      </c>
      <c r="E101" s="38">
        <v>1165208.58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992</v>
      </c>
      <c r="B102" s="42" t="s">
        <v>993</v>
      </c>
      <c r="C102" s="38">
        <v>58205.71</v>
      </c>
      <c r="D102" s="38">
        <v>0</v>
      </c>
      <c r="E102" s="38">
        <v>58205.71</v>
      </c>
      <c r="F102" s="38">
        <v>12377.38</v>
      </c>
      <c r="G102" s="38">
        <v>12377.38</v>
      </c>
      <c r="H102" s="55">
        <v>12377.38</v>
      </c>
      <c r="I102" s="49">
        <v>21.264889647424599</v>
      </c>
      <c r="J102" s="38">
        <v>10637.8</v>
      </c>
    </row>
    <row r="103" spans="1:10" s="88" customFormat="1" ht="13.8" x14ac:dyDescent="0.2">
      <c r="A103" s="37" t="s">
        <v>994</v>
      </c>
      <c r="B103" s="42" t="s">
        <v>995</v>
      </c>
      <c r="C103" s="38">
        <v>32642.05</v>
      </c>
      <c r="D103" s="38">
        <v>0</v>
      </c>
      <c r="E103" s="38">
        <v>32642.05</v>
      </c>
      <c r="F103" s="38">
        <v>29023.74</v>
      </c>
      <c r="G103" s="38">
        <v>29023.74</v>
      </c>
      <c r="H103" s="55">
        <v>29023.74</v>
      </c>
      <c r="I103" s="49">
        <v>88.915187618424696</v>
      </c>
      <c r="J103" s="38">
        <v>25107.24</v>
      </c>
    </row>
    <row r="104" spans="1:10" s="88" customFormat="1" ht="13.8" x14ac:dyDescent="0.2">
      <c r="A104" s="37" t="s">
        <v>996</v>
      </c>
      <c r="B104" s="42" t="s">
        <v>997</v>
      </c>
      <c r="C104" s="38">
        <v>200000</v>
      </c>
      <c r="D104" s="38">
        <v>0</v>
      </c>
      <c r="E104" s="38">
        <v>200000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998</v>
      </c>
      <c r="B105" s="42" t="s">
        <v>999</v>
      </c>
      <c r="C105" s="38">
        <v>55000</v>
      </c>
      <c r="D105" s="38">
        <v>0</v>
      </c>
      <c r="E105" s="38">
        <v>55000</v>
      </c>
      <c r="F105" s="38">
        <v>7809.3</v>
      </c>
      <c r="G105" s="38">
        <v>7809.3</v>
      </c>
      <c r="H105" s="55">
        <v>7809.3</v>
      </c>
      <c r="I105" s="49">
        <v>14.1987272727273</v>
      </c>
      <c r="J105" s="38">
        <v>7809.3</v>
      </c>
    </row>
    <row r="106" spans="1:10" s="88" customFormat="1" ht="13.8" x14ac:dyDescent="0.2">
      <c r="A106" s="37" t="s">
        <v>1000</v>
      </c>
      <c r="B106" s="42" t="s">
        <v>1001</v>
      </c>
      <c r="C106" s="38">
        <v>650000</v>
      </c>
      <c r="D106" s="38">
        <v>0</v>
      </c>
      <c r="E106" s="38">
        <v>650000</v>
      </c>
      <c r="F106" s="38">
        <v>13478.4</v>
      </c>
      <c r="G106" s="38">
        <v>13478.39</v>
      </c>
      <c r="H106" s="55">
        <v>13478.39</v>
      </c>
      <c r="I106" s="49">
        <v>2.0735984615384599</v>
      </c>
      <c r="J106" s="38">
        <v>13478.39</v>
      </c>
    </row>
    <row r="107" spans="1:10" s="88" customFormat="1" ht="13.8" x14ac:dyDescent="0.2">
      <c r="A107" s="37" t="s">
        <v>1002</v>
      </c>
      <c r="B107" s="42" t="s">
        <v>1003</v>
      </c>
      <c r="C107" s="38">
        <v>496904.3</v>
      </c>
      <c r="D107" s="38">
        <v>0</v>
      </c>
      <c r="E107" s="38">
        <v>496904.3</v>
      </c>
      <c r="F107" s="38">
        <v>99503.48</v>
      </c>
      <c r="G107" s="38">
        <v>99503.48</v>
      </c>
      <c r="H107" s="55">
        <v>91746.41</v>
      </c>
      <c r="I107" s="49">
        <v>18.463597517670902</v>
      </c>
      <c r="J107" s="38">
        <v>91746.41</v>
      </c>
    </row>
    <row r="108" spans="1:10" s="88" customFormat="1" ht="13.8" x14ac:dyDescent="0.2">
      <c r="A108" s="37" t="s">
        <v>1004</v>
      </c>
      <c r="B108" s="42" t="s">
        <v>1005</v>
      </c>
      <c r="C108" s="38">
        <v>650000</v>
      </c>
      <c r="D108" s="38">
        <v>0</v>
      </c>
      <c r="E108" s="38">
        <v>650000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1006</v>
      </c>
      <c r="B109" s="42" t="s">
        <v>1007</v>
      </c>
      <c r="C109" s="38">
        <v>1677156.09</v>
      </c>
      <c r="D109" s="38">
        <v>0</v>
      </c>
      <c r="E109" s="38">
        <v>1677156.09</v>
      </c>
      <c r="F109" s="38">
        <v>399845.03</v>
      </c>
      <c r="G109" s="38">
        <v>399845.03</v>
      </c>
      <c r="H109" s="55">
        <v>197288.17</v>
      </c>
      <c r="I109" s="49">
        <v>11.763256334716001</v>
      </c>
      <c r="J109" s="38">
        <v>197288.17</v>
      </c>
    </row>
    <row r="110" spans="1:10" s="88" customFormat="1" ht="13.8" x14ac:dyDescent="0.2">
      <c r="A110" s="37" t="s">
        <v>1008</v>
      </c>
      <c r="B110" s="42" t="s">
        <v>1009</v>
      </c>
      <c r="C110" s="38">
        <v>776121.9</v>
      </c>
      <c r="D110" s="38">
        <v>0</v>
      </c>
      <c r="E110" s="38">
        <v>776121.9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1010</v>
      </c>
      <c r="B111" s="42" t="s">
        <v>1011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1012</v>
      </c>
      <c r="B112" s="42" t="s">
        <v>1013</v>
      </c>
      <c r="C112" s="38">
        <v>502881.49</v>
      </c>
      <c r="D112" s="38">
        <v>0</v>
      </c>
      <c r="E112" s="38">
        <v>502881.49</v>
      </c>
      <c r="F112" s="38">
        <v>0</v>
      </c>
      <c r="G112" s="38">
        <v>0</v>
      </c>
      <c r="H112" s="55">
        <v>0</v>
      </c>
      <c r="I112" s="49">
        <v>0</v>
      </c>
      <c r="J112" s="38">
        <v>0</v>
      </c>
    </row>
    <row r="113" spans="1:10" s="88" customFormat="1" ht="13.8" x14ac:dyDescent="0.2">
      <c r="A113" s="37" t="s">
        <v>1014</v>
      </c>
      <c r="B113" s="42" t="s">
        <v>1015</v>
      </c>
      <c r="C113" s="38">
        <v>93814168.549999997</v>
      </c>
      <c r="D113" s="38">
        <v>429453.22</v>
      </c>
      <c r="E113" s="38">
        <v>94243621.769999996</v>
      </c>
      <c r="F113" s="38">
        <v>41274329.350000001</v>
      </c>
      <c r="G113" s="38">
        <v>20385578</v>
      </c>
      <c r="H113" s="55">
        <v>752998.75</v>
      </c>
      <c r="I113" s="49">
        <v>0.79899173637202003</v>
      </c>
      <c r="J113" s="38">
        <v>658794.76</v>
      </c>
    </row>
    <row r="114" spans="1:10" s="88" customFormat="1" ht="13.8" x14ac:dyDescent="0.2">
      <c r="A114" s="37" t="s">
        <v>1016</v>
      </c>
      <c r="B114" s="42" t="s">
        <v>1017</v>
      </c>
      <c r="C114" s="38">
        <v>7144728231.8999996</v>
      </c>
      <c r="D114" s="38">
        <v>24654166.530000001</v>
      </c>
      <c r="E114" s="38">
        <v>7169382398.4300003</v>
      </c>
      <c r="F114" s="38">
        <v>3153789628.9899998</v>
      </c>
      <c r="G114" s="38">
        <v>2991840932.6300001</v>
      </c>
      <c r="H114" s="55">
        <v>1235218815.4400001</v>
      </c>
      <c r="I114" s="49">
        <v>17.229082601459499</v>
      </c>
      <c r="J114" s="38">
        <v>1186512279.9400001</v>
      </c>
    </row>
    <row r="115" spans="1:10" s="88" customFormat="1" ht="13.8" x14ac:dyDescent="0.2">
      <c r="A115" s="37" t="s">
        <v>1018</v>
      </c>
      <c r="B115" s="42" t="s">
        <v>1019</v>
      </c>
      <c r="C115" s="38">
        <v>0</v>
      </c>
      <c r="D115" s="38">
        <v>0</v>
      </c>
      <c r="E115" s="38">
        <v>0</v>
      </c>
      <c r="F115" s="38">
        <v>1061.78</v>
      </c>
      <c r="G115" s="38">
        <v>1061.78</v>
      </c>
      <c r="H115" s="55">
        <v>1061.78</v>
      </c>
      <c r="I115" s="49">
        <v>0</v>
      </c>
      <c r="J115" s="38">
        <v>0</v>
      </c>
    </row>
    <row r="116" spans="1:10" s="88" customFormat="1" ht="13.8" x14ac:dyDescent="0.2">
      <c r="A116" s="37" t="s">
        <v>1020</v>
      </c>
      <c r="B116" s="42" t="s">
        <v>1021</v>
      </c>
      <c r="C116" s="38">
        <v>79607504.930000007</v>
      </c>
      <c r="D116" s="38">
        <v>0</v>
      </c>
      <c r="E116" s="38">
        <v>79607504.930000007</v>
      </c>
      <c r="F116" s="38">
        <v>79377379.180000007</v>
      </c>
      <c r="G116" s="38">
        <v>77433247.950000003</v>
      </c>
      <c r="H116" s="55">
        <v>9196082.0600000005</v>
      </c>
      <c r="I116" s="49">
        <v>11.5517777728196</v>
      </c>
      <c r="J116" s="38">
        <v>5031445.37</v>
      </c>
    </row>
    <row r="117" spans="1:10" s="88" customFormat="1" ht="13.8" x14ac:dyDescent="0.2">
      <c r="A117" s="37" t="s">
        <v>1022</v>
      </c>
      <c r="B117" s="42" t="s">
        <v>1023</v>
      </c>
      <c r="C117" s="38">
        <v>0</v>
      </c>
      <c r="D117" s="38">
        <v>474800.13</v>
      </c>
      <c r="E117" s="38">
        <v>474800.13</v>
      </c>
      <c r="F117" s="38">
        <v>474800.13</v>
      </c>
      <c r="G117" s="38">
        <v>474800.13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1024</v>
      </c>
      <c r="B118" s="42" t="s">
        <v>1025</v>
      </c>
      <c r="C118" s="38">
        <v>0</v>
      </c>
      <c r="D118" s="38">
        <v>103500</v>
      </c>
      <c r="E118" s="38">
        <v>103500</v>
      </c>
      <c r="F118" s="38">
        <v>1103500</v>
      </c>
      <c r="G118" s="38">
        <v>1103500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1026</v>
      </c>
      <c r="B119" s="42" t="s">
        <v>1027</v>
      </c>
      <c r="C119" s="38">
        <v>0</v>
      </c>
      <c r="D119" s="38">
        <v>4184756.15</v>
      </c>
      <c r="E119" s="38">
        <v>4184756.15</v>
      </c>
      <c r="F119" s="38">
        <v>4184756.15</v>
      </c>
      <c r="G119" s="38">
        <v>4184756.15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1028</v>
      </c>
      <c r="B120" s="42" t="s">
        <v>1029</v>
      </c>
      <c r="C120" s="38">
        <v>30000000</v>
      </c>
      <c r="D120" s="38">
        <v>-6034199.7999999998</v>
      </c>
      <c r="E120" s="38">
        <v>23965800.199999999</v>
      </c>
      <c r="F120" s="38">
        <v>0</v>
      </c>
      <c r="G120" s="38">
        <v>0</v>
      </c>
      <c r="H120" s="55">
        <v>0</v>
      </c>
      <c r="I120" s="49">
        <v>0</v>
      </c>
      <c r="J120" s="38">
        <v>0</v>
      </c>
    </row>
    <row r="121" spans="1:10" s="88" customFormat="1" ht="13.8" x14ac:dyDescent="0.2">
      <c r="A121" s="37" t="s">
        <v>1030</v>
      </c>
      <c r="B121" s="42" t="s">
        <v>1031</v>
      </c>
      <c r="C121" s="38">
        <v>2768104.99</v>
      </c>
      <c r="D121" s="38">
        <v>0</v>
      </c>
      <c r="E121" s="38">
        <v>2768104.99</v>
      </c>
      <c r="F121" s="38">
        <v>2736883.21</v>
      </c>
      <c r="G121" s="38">
        <v>2350802.0699999998</v>
      </c>
      <c r="H121" s="55">
        <v>5965.5</v>
      </c>
      <c r="I121" s="49">
        <v>0.21550844428050001</v>
      </c>
      <c r="J121" s="38">
        <v>3969.09</v>
      </c>
    </row>
    <row r="122" spans="1:10" s="88" customFormat="1" ht="13.8" x14ac:dyDescent="0.2">
      <c r="A122" s="132" t="s">
        <v>260</v>
      </c>
      <c r="B122" s="133" t="s">
        <v>68</v>
      </c>
      <c r="C122" s="66">
        <v>8546300921.4300003</v>
      </c>
      <c r="D122" s="66">
        <v>67997140.280000001</v>
      </c>
      <c r="E122" s="66">
        <v>8614298061.7099991</v>
      </c>
      <c r="F122" s="66">
        <v>3578003965.2800002</v>
      </c>
      <c r="G122" s="66">
        <v>3259795803.0900002</v>
      </c>
      <c r="H122" s="68">
        <v>1253703113.9400001</v>
      </c>
      <c r="I122" s="67">
        <v>14.5537466309951</v>
      </c>
      <c r="J122" s="66">
        <v>1198490016.29</v>
      </c>
    </row>
    <row r="123" spans="1:10" ht="13.8" x14ac:dyDescent="0.3">
      <c r="A123" s="69" t="s">
        <v>61</v>
      </c>
      <c r="B123" s="69"/>
      <c r="C123" s="69"/>
      <c r="D123" s="69"/>
      <c r="E123" s="69"/>
      <c r="F123" s="69"/>
      <c r="G123" s="69"/>
      <c r="H123" s="69"/>
      <c r="I123" s="69"/>
      <c r="J123" s="69"/>
    </row>
  </sheetData>
  <mergeCells count="4">
    <mergeCell ref="A2:J2"/>
    <mergeCell ref="A5:B6"/>
    <mergeCell ref="A1:J1"/>
    <mergeCell ref="A122:B122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2023-12-27T10:03:26Z</cp:lastPrinted>
  <dcterms:created xsi:type="dcterms:W3CDTF">2014-04-10T11:24:13Z</dcterms:created>
  <dcterms:modified xsi:type="dcterms:W3CDTF">2024-03-25T08:43:06Z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FEBRERO 2024.xlsx</vt:lpwstr>
  </property>
</Properties>
</file>