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eiconta\CIMCA\PUBLICACION MENSUAL WEB CCAA\2023\13 DICIEMBRE (P)\Definitivos\"/>
    </mc:Choice>
  </mc:AlternateContent>
  <bookViews>
    <workbookView xWindow="0" yWindow="0" windowWidth="23040" windowHeight="8760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CONCEPTO'!$A$4:$L$118</definedName>
    <definedName name="_xlnm._FilterDatabase" localSheetId="7" hidden="1">'GASTOS X PROGRAMA'!$C$5:$F$165</definedName>
    <definedName name="_xlnm._FilterDatabase" localSheetId="10" hidden="1">'GTOS CAP VI X PROYECTO'!$A$4:$N$727</definedName>
    <definedName name="_xlnm._FilterDatabase" localSheetId="4" hidden="1">'GTOS X SECC Y X CAP'!$A$4:$D$192</definedName>
    <definedName name="_xlnm._FilterDatabase" localSheetId="6" hidden="1">'ING X SOCIEDAD Y X CAP'!$A$4:$I$84</definedName>
    <definedName name="_xlnm._FilterDatabase" localSheetId="3" hidden="1">'INGR X CONCEPTO'!$A$4:$J$115</definedName>
    <definedName name="_xlnm.Print_Area" localSheetId="8">'GASTOS X FINANCIACIÓN'!$A$1:$J$154</definedName>
    <definedName name="_xlnm.Print_Area" localSheetId="10">'GTOS CAP VI X PROYECTO'!$A$1:$N$727</definedName>
    <definedName name="_xlnm.Print_Area" localSheetId="6">'ING X SOCIEDAD Y X CAP'!$A$1:$I$84</definedName>
    <definedName name="_xlnm.Print_Area" localSheetId="1">'INGRESOS X CAP'!$A$1:$H$19</definedName>
    <definedName name="_xlnm.Print_Area" localSheetId="9">'INGRESOS X FINANCIACIÓN'!$A$1:$H$173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G168" i="22" l="1"/>
  <c r="G150" i="22"/>
  <c r="G151" i="22"/>
  <c r="G152" i="22"/>
  <c r="G153" i="22"/>
  <c r="G154" i="22"/>
  <c r="G155" i="22"/>
  <c r="G156" i="22"/>
  <c r="G157" i="22"/>
  <c r="G158" i="22"/>
  <c r="G159" i="22"/>
  <c r="G160" i="22"/>
  <c r="G161" i="22"/>
  <c r="G162" i="22"/>
  <c r="G163" i="22"/>
  <c r="G164" i="22"/>
  <c r="G165" i="22"/>
  <c r="G166" i="22"/>
  <c r="G172" i="22" l="1"/>
  <c r="G167" i="22"/>
  <c r="G169" i="22"/>
  <c r="G170" i="22"/>
  <c r="G171" i="22"/>
  <c r="F696" i="19"/>
  <c r="F704" i="19"/>
  <c r="F712" i="19"/>
  <c r="F720" i="19"/>
  <c r="F725" i="19"/>
  <c r="F714" i="19" l="1"/>
  <c r="F698" i="19"/>
  <c r="F723" i="19"/>
  <c r="F707" i="19"/>
  <c r="F718" i="19"/>
  <c r="G147" i="22"/>
  <c r="G139" i="22"/>
  <c r="F724" i="19"/>
  <c r="F716" i="19"/>
  <c r="F708" i="19"/>
  <c r="F700" i="19"/>
  <c r="F692" i="19"/>
  <c r="G143" i="22"/>
  <c r="G145" i="22"/>
  <c r="F713" i="19"/>
  <c r="F699" i="19"/>
  <c r="F719" i="19"/>
  <c r="F711" i="19"/>
  <c r="F697" i="19"/>
  <c r="F717" i="19"/>
  <c r="F709" i="19"/>
  <c r="F703" i="19"/>
  <c r="F695" i="19"/>
  <c r="G142" i="22"/>
  <c r="F715" i="19"/>
  <c r="F701" i="19"/>
  <c r="F693" i="19"/>
  <c r="F726" i="19"/>
  <c r="F710" i="19"/>
  <c r="F694" i="19"/>
  <c r="F721" i="19"/>
  <c r="F705" i="19"/>
  <c r="F702" i="19"/>
  <c r="F722" i="19"/>
  <c r="F706" i="19"/>
  <c r="G149" i="22"/>
  <c r="G141" i="22"/>
  <c r="G140" i="22"/>
  <c r="G148" i="22"/>
  <c r="G144" i="22"/>
  <c r="G146" i="22"/>
  <c r="F690" i="19" l="1"/>
  <c r="F691" i="19"/>
  <c r="F689" i="19"/>
  <c r="F688" i="19"/>
  <c r="F685" i="19" l="1"/>
  <c r="F683" i="19"/>
  <c r="F687" i="19"/>
  <c r="F684" i="19"/>
  <c r="F682" i="19"/>
  <c r="F686" i="19"/>
  <c r="F681" i="19" l="1"/>
  <c r="F679" i="19"/>
  <c r="F677" i="19"/>
  <c r="F675" i="19"/>
  <c r="F673" i="19"/>
  <c r="F671" i="19"/>
  <c r="F669" i="19"/>
  <c r="F680" i="19"/>
  <c r="F676" i="19"/>
  <c r="F674" i="19"/>
  <c r="F672" i="19"/>
  <c r="F670" i="19"/>
  <c r="F668" i="19"/>
  <c r="F678" i="19"/>
  <c r="F667" i="19" l="1"/>
  <c r="F665" i="19"/>
  <c r="F663" i="19"/>
  <c r="F661" i="19"/>
  <c r="F659" i="19"/>
  <c r="F657" i="19"/>
  <c r="F655" i="19"/>
  <c r="F666" i="19"/>
  <c r="F664" i="19"/>
  <c r="F662" i="19"/>
  <c r="F660" i="19"/>
  <c r="F658" i="19"/>
  <c r="F656" i="19"/>
  <c r="I114" i="16"/>
  <c r="I112" i="16"/>
  <c r="I113" i="16"/>
  <c r="I108" i="16"/>
  <c r="F653" i="19" l="1"/>
  <c r="F639" i="19"/>
  <c r="F637" i="19"/>
  <c r="F635" i="19"/>
  <c r="F633" i="19"/>
  <c r="F631" i="19"/>
  <c r="F629" i="19"/>
  <c r="F627" i="19"/>
  <c r="F625" i="19"/>
  <c r="F623" i="19"/>
  <c r="F621" i="19"/>
  <c r="F619" i="19"/>
  <c r="F617" i="19"/>
  <c r="F615" i="19"/>
  <c r="F613" i="19"/>
  <c r="F611" i="19"/>
  <c r="F652" i="19"/>
  <c r="F638" i="19"/>
  <c r="F636" i="19"/>
  <c r="F634" i="19"/>
  <c r="F632" i="19"/>
  <c r="F630" i="19"/>
  <c r="F628" i="19"/>
  <c r="F626" i="19"/>
  <c r="F624" i="19"/>
  <c r="F622" i="19"/>
  <c r="F620" i="19"/>
  <c r="F618" i="19"/>
  <c r="F616" i="19"/>
  <c r="F614" i="19"/>
  <c r="F612" i="19"/>
  <c r="F610" i="19"/>
  <c r="F651" i="19"/>
  <c r="F654" i="19"/>
  <c r="I111" i="16"/>
  <c r="I109" i="16"/>
  <c r="I106" i="16"/>
  <c r="I104" i="16"/>
  <c r="F649" i="19"/>
  <c r="F647" i="19"/>
  <c r="F645" i="19"/>
  <c r="F643" i="19"/>
  <c r="F641" i="19"/>
  <c r="F640" i="19"/>
  <c r="F650" i="19"/>
  <c r="F648" i="19"/>
  <c r="F646" i="19"/>
  <c r="F644" i="19"/>
  <c r="F642" i="19"/>
  <c r="I110" i="16"/>
  <c r="I107" i="16"/>
  <c r="I105" i="16"/>
  <c r="F607" i="19" l="1"/>
  <c r="F606" i="19"/>
  <c r="F605" i="19"/>
  <c r="F603" i="19"/>
  <c r="F600" i="19"/>
  <c r="F598" i="19"/>
  <c r="F596" i="19"/>
  <c r="F594" i="19"/>
  <c r="F592" i="19"/>
  <c r="F590" i="19"/>
  <c r="F588" i="19"/>
  <c r="F586" i="19"/>
  <c r="F584" i="19"/>
  <c r="F582" i="19"/>
  <c r="F580" i="19"/>
  <c r="F578" i="19"/>
  <c r="F576" i="19"/>
  <c r="F574" i="19"/>
  <c r="F572" i="19"/>
  <c r="F570" i="19"/>
  <c r="F568" i="19"/>
  <c r="F566" i="19"/>
  <c r="F564" i="19"/>
  <c r="F562" i="19"/>
  <c r="F560" i="19"/>
  <c r="F558" i="19"/>
  <c r="F608" i="19"/>
  <c r="F601" i="19"/>
  <c r="F599" i="19"/>
  <c r="F597" i="19"/>
  <c r="F595" i="19"/>
  <c r="F593" i="19"/>
  <c r="F591" i="19"/>
  <c r="F589" i="19"/>
  <c r="F587" i="19"/>
  <c r="F585" i="19"/>
  <c r="F583" i="19"/>
  <c r="F581" i="19"/>
  <c r="F579" i="19"/>
  <c r="F577" i="19"/>
  <c r="F575" i="19"/>
  <c r="F573" i="19"/>
  <c r="F571" i="19"/>
  <c r="F569" i="19"/>
  <c r="F567" i="19"/>
  <c r="F565" i="19"/>
  <c r="F563" i="19"/>
  <c r="F561" i="19"/>
  <c r="F559" i="19"/>
  <c r="F557" i="19"/>
  <c r="F609" i="19"/>
  <c r="F604" i="19"/>
  <c r="F602" i="19"/>
  <c r="F555" i="19" l="1"/>
  <c r="F553" i="19"/>
  <c r="F551" i="19"/>
  <c r="F549" i="19"/>
  <c r="F547" i="19"/>
  <c r="G137" i="22"/>
  <c r="F556" i="19"/>
  <c r="F554" i="19"/>
  <c r="F552" i="19"/>
  <c r="F550" i="19"/>
  <c r="F548" i="19"/>
  <c r="F546" i="19"/>
  <c r="G136" i="22"/>
  <c r="G138" i="22"/>
  <c r="F347" i="19" l="1"/>
  <c r="F346" i="19"/>
  <c r="F321" i="19"/>
  <c r="F328" i="19"/>
  <c r="F318" i="19"/>
  <c r="F310" i="19"/>
  <c r="F309" i="19"/>
  <c r="F307" i="19"/>
  <c r="F304" i="19"/>
  <c r="F298" i="19"/>
  <c r="F170" i="19"/>
  <c r="F146" i="19"/>
  <c r="F358" i="19"/>
  <c r="F357" i="19"/>
  <c r="F355" i="19"/>
  <c r="F353" i="19"/>
  <c r="F351" i="19"/>
  <c r="F344" i="19"/>
  <c r="F331" i="19"/>
  <c r="F329" i="19"/>
  <c r="F326" i="19"/>
  <c r="F324" i="19"/>
  <c r="F322" i="19"/>
  <c r="F319" i="19"/>
  <c r="F315" i="19"/>
  <c r="F314" i="19"/>
  <c r="F312" i="19"/>
  <c r="F356" i="19"/>
  <c r="F350" i="19"/>
  <c r="F348" i="19"/>
  <c r="F345" i="19"/>
  <c r="F342" i="19"/>
  <c r="F339" i="19"/>
  <c r="F338" i="19"/>
  <c r="F336" i="19"/>
  <c r="F334" i="19"/>
  <c r="F332" i="19"/>
  <c r="F313" i="19"/>
  <c r="F311" i="19"/>
  <c r="F308" i="19"/>
  <c r="F30" i="19"/>
  <c r="F28" i="19"/>
  <c r="F26" i="19"/>
  <c r="F24" i="19"/>
  <c r="F22" i="19"/>
  <c r="F20" i="19"/>
  <c r="F18" i="19"/>
  <c r="I103" i="16"/>
  <c r="I101" i="16"/>
  <c r="I99" i="16"/>
  <c r="I97" i="16"/>
  <c r="F463" i="19"/>
  <c r="F462" i="19"/>
  <c r="F459" i="19"/>
  <c r="F458" i="19"/>
  <c r="F436" i="19"/>
  <c r="F434" i="19"/>
  <c r="F432" i="19"/>
  <c r="F427" i="19"/>
  <c r="F426" i="19"/>
  <c r="F424" i="19"/>
  <c r="F422" i="19"/>
  <c r="F399" i="19"/>
  <c r="F397" i="19"/>
  <c r="F385" i="19"/>
  <c r="F384" i="19"/>
  <c r="F382" i="19"/>
  <c r="F380" i="19"/>
  <c r="F377" i="19"/>
  <c r="F376" i="19"/>
  <c r="F374" i="19"/>
  <c r="F369" i="19"/>
  <c r="F368" i="19"/>
  <c r="F366" i="19"/>
  <c r="F364" i="19"/>
  <c r="F362" i="19"/>
  <c r="F360" i="19"/>
  <c r="F340" i="19"/>
  <c r="F316" i="19"/>
  <c r="F305" i="19"/>
  <c r="F303" i="19"/>
  <c r="F363" i="19"/>
  <c r="F359" i="19"/>
  <c r="F354" i="19"/>
  <c r="F352" i="19"/>
  <c r="F349" i="19"/>
  <c r="F343" i="19"/>
  <c r="F341" i="19"/>
  <c r="F337" i="19"/>
  <c r="F335" i="19"/>
  <c r="F333" i="19"/>
  <c r="F330" i="19"/>
  <c r="F327" i="19"/>
  <c r="F325" i="19"/>
  <c r="F323" i="19"/>
  <c r="F320" i="19"/>
  <c r="F317" i="19"/>
  <c r="F306" i="19"/>
  <c r="F301" i="19"/>
  <c r="F299" i="19"/>
  <c r="F255" i="19"/>
  <c r="F253" i="19"/>
  <c r="F251" i="19"/>
  <c r="F249" i="19"/>
  <c r="F247" i="19"/>
  <c r="F150" i="19"/>
  <c r="F148" i="19"/>
  <c r="F147" i="19"/>
  <c r="F144" i="19"/>
  <c r="F133" i="19"/>
  <c r="F131" i="19"/>
  <c r="F129" i="19"/>
  <c r="F127" i="19"/>
  <c r="F125" i="19"/>
  <c r="F123" i="19"/>
  <c r="F121" i="19"/>
  <c r="F119" i="19"/>
  <c r="F117" i="19"/>
  <c r="F115" i="19"/>
  <c r="F113" i="19"/>
  <c r="F111" i="19"/>
  <c r="F109" i="19"/>
  <c r="F29" i="19"/>
  <c r="F27" i="19"/>
  <c r="F25" i="19"/>
  <c r="F23" i="19"/>
  <c r="F21" i="19"/>
  <c r="F19" i="19"/>
  <c r="I102" i="16"/>
  <c r="I100" i="16"/>
  <c r="I98" i="16"/>
  <c r="F542" i="19"/>
  <c r="F536" i="19"/>
  <c r="F532" i="19"/>
  <c r="F531" i="19"/>
  <c r="F526" i="19"/>
  <c r="F514" i="19"/>
  <c r="F513" i="19"/>
  <c r="F510" i="19"/>
  <c r="F509" i="19"/>
  <c r="F507" i="19"/>
  <c r="F505" i="19"/>
  <c r="F503" i="19"/>
  <c r="F497" i="19"/>
  <c r="F495" i="19"/>
  <c r="F492" i="19"/>
  <c r="F491" i="19"/>
  <c r="F489" i="19"/>
  <c r="F487" i="19"/>
  <c r="F485" i="19"/>
  <c r="F483" i="19"/>
  <c r="F469" i="19"/>
  <c r="F467" i="19"/>
  <c r="F465" i="19"/>
  <c r="F421" i="19"/>
  <c r="F419" i="19"/>
  <c r="F412" i="19"/>
  <c r="F408" i="19"/>
  <c r="F407" i="19"/>
  <c r="F398" i="19"/>
  <c r="F290" i="19"/>
  <c r="F284" i="19"/>
  <c r="F282" i="19"/>
  <c r="F280" i="19"/>
  <c r="F278" i="19"/>
  <c r="F276" i="19"/>
  <c r="F274" i="19"/>
  <c r="F272" i="19"/>
  <c r="F270" i="19"/>
  <c r="F268" i="19"/>
  <c r="F266" i="19"/>
  <c r="F264" i="19"/>
  <c r="F262" i="19"/>
  <c r="F260" i="19"/>
  <c r="F258" i="19"/>
  <c r="F256" i="19"/>
  <c r="F254" i="19"/>
  <c r="F252" i="19"/>
  <c r="F250" i="19"/>
  <c r="F248" i="19"/>
  <c r="F246" i="19"/>
  <c r="F244" i="19"/>
  <c r="F242" i="19"/>
  <c r="F240" i="19"/>
  <c r="F238" i="19"/>
  <c r="F236" i="19"/>
  <c r="F234" i="19"/>
  <c r="F232" i="19"/>
  <c r="F230" i="19"/>
  <c r="F228" i="19"/>
  <c r="F226" i="19"/>
  <c r="F224" i="19"/>
  <c r="F222" i="19"/>
  <c r="F220" i="19"/>
  <c r="F218" i="19"/>
  <c r="F216" i="19"/>
  <c r="F214" i="19"/>
  <c r="F212" i="19"/>
  <c r="F210" i="19"/>
  <c r="F208" i="19"/>
  <c r="F206" i="19"/>
  <c r="F204" i="19"/>
  <c r="F202" i="19"/>
  <c r="F200" i="19"/>
  <c r="F198" i="19"/>
  <c r="F196" i="19"/>
  <c r="F194" i="19"/>
  <c r="F192" i="19"/>
  <c r="F190" i="19"/>
  <c r="F188" i="19"/>
  <c r="F186" i="19"/>
  <c r="F184" i="19"/>
  <c r="F182" i="19"/>
  <c r="F180" i="19"/>
  <c r="F178" i="19"/>
  <c r="F176" i="19"/>
  <c r="F174" i="19"/>
  <c r="F172" i="19"/>
  <c r="F171" i="19"/>
  <c r="F168" i="19"/>
  <c r="F166" i="19"/>
  <c r="F164" i="19"/>
  <c r="F162" i="19"/>
  <c r="F140" i="19"/>
  <c r="F132" i="19"/>
  <c r="F130" i="19"/>
  <c r="F128" i="19"/>
  <c r="F126" i="19"/>
  <c r="F124" i="19"/>
  <c r="F122" i="19"/>
  <c r="F120" i="19"/>
  <c r="F118" i="19"/>
  <c r="F116" i="19"/>
  <c r="F114" i="19"/>
  <c r="F112" i="19"/>
  <c r="F110" i="19"/>
  <c r="F108" i="19"/>
  <c r="F106" i="19"/>
  <c r="F104" i="19"/>
  <c r="F102" i="19"/>
  <c r="F100" i="19"/>
  <c r="F98" i="19"/>
  <c r="F96" i="19"/>
  <c r="F94" i="19"/>
  <c r="F92" i="19"/>
  <c r="F90" i="19"/>
  <c r="F88" i="19"/>
  <c r="F86" i="19"/>
  <c r="F84" i="19"/>
  <c r="F82" i="19"/>
  <c r="F80" i="19"/>
  <c r="F78" i="19"/>
  <c r="F76" i="19"/>
  <c r="F74" i="19"/>
  <c r="F72" i="19"/>
  <c r="F70" i="19"/>
  <c r="F68" i="19"/>
  <c r="F66" i="19"/>
  <c r="F64" i="19"/>
  <c r="F62" i="19"/>
  <c r="F60" i="19"/>
  <c r="F58" i="19"/>
  <c r="F56" i="19"/>
  <c r="F54" i="19"/>
  <c r="F52" i="19"/>
  <c r="F50" i="19"/>
  <c r="F48" i="19"/>
  <c r="F46" i="19"/>
  <c r="F44" i="19"/>
  <c r="F42" i="19"/>
  <c r="F40" i="19"/>
  <c r="F38" i="19"/>
  <c r="F36" i="19"/>
  <c r="F34" i="19"/>
  <c r="F32" i="19"/>
  <c r="F17" i="19"/>
  <c r="F545" i="19"/>
  <c r="F539" i="19"/>
  <c r="F527" i="19"/>
  <c r="F481" i="19"/>
  <c r="F480" i="19"/>
  <c r="F475" i="19"/>
  <c r="F474" i="19"/>
  <c r="F472" i="19"/>
  <c r="F470" i="19"/>
  <c r="F464" i="19"/>
  <c r="F454" i="19"/>
  <c r="F453" i="19"/>
  <c r="F451" i="19"/>
  <c r="F449" i="19"/>
  <c r="F445" i="19"/>
  <c r="F442" i="19"/>
  <c r="F440" i="19"/>
  <c r="F439" i="19"/>
  <c r="F437" i="19"/>
  <c r="F430" i="19"/>
  <c r="F429" i="19"/>
  <c r="F417" i="19"/>
  <c r="F416" i="19"/>
  <c r="F414" i="19"/>
  <c r="F411" i="19"/>
  <c r="F410" i="19"/>
  <c r="F405" i="19"/>
  <c r="F404" i="19"/>
  <c r="F402" i="19"/>
  <c r="F400" i="19"/>
  <c r="F395" i="19"/>
  <c r="F393" i="19"/>
  <c r="F391" i="19"/>
  <c r="F389" i="19"/>
  <c r="F387" i="19"/>
  <c r="F378" i="19"/>
  <c r="F372" i="19"/>
  <c r="F371" i="19"/>
  <c r="F296" i="19"/>
  <c r="F295" i="19"/>
  <c r="F293" i="19"/>
  <c r="F291" i="19"/>
  <c r="F288" i="19"/>
  <c r="F286" i="19"/>
  <c r="F283" i="19"/>
  <c r="F281" i="19"/>
  <c r="F279" i="19"/>
  <c r="F277" i="19"/>
  <c r="F275" i="19"/>
  <c r="F273" i="19"/>
  <c r="F271" i="19"/>
  <c r="F269" i="19"/>
  <c r="F267" i="19"/>
  <c r="F265" i="19"/>
  <c r="F263" i="19"/>
  <c r="F261" i="19"/>
  <c r="F259" i="19"/>
  <c r="F257" i="19"/>
  <c r="F245" i="19"/>
  <c r="F243" i="19"/>
  <c r="F241" i="19"/>
  <c r="F239" i="19"/>
  <c r="F237" i="19"/>
  <c r="F235" i="19"/>
  <c r="F233" i="19"/>
  <c r="F231" i="19"/>
  <c r="F229" i="19"/>
  <c r="F227" i="19"/>
  <c r="F225" i="19"/>
  <c r="F223" i="19"/>
  <c r="F221" i="19"/>
  <c r="F219" i="19"/>
  <c r="F217" i="19"/>
  <c r="F215" i="19"/>
  <c r="F213" i="19"/>
  <c r="F211" i="19"/>
  <c r="F209" i="19"/>
  <c r="F207" i="19"/>
  <c r="F205" i="19"/>
  <c r="F203" i="19"/>
  <c r="F201" i="19"/>
  <c r="F199" i="19"/>
  <c r="F197" i="19"/>
  <c r="F195" i="19"/>
  <c r="F193" i="19"/>
  <c r="F191" i="19"/>
  <c r="F189" i="19"/>
  <c r="F187" i="19"/>
  <c r="F185" i="19"/>
  <c r="F183" i="19"/>
  <c r="F181" i="19"/>
  <c r="F179" i="19"/>
  <c r="F177" i="19"/>
  <c r="F175" i="19"/>
  <c r="F173" i="19"/>
  <c r="F160" i="19"/>
  <c r="F159" i="19"/>
  <c r="F157" i="19"/>
  <c r="F155" i="19"/>
  <c r="F153" i="19"/>
  <c r="F151" i="19"/>
  <c r="F142" i="19"/>
  <c r="F141" i="19"/>
  <c r="F138" i="19"/>
  <c r="F136" i="19"/>
  <c r="F134" i="19"/>
  <c r="F105" i="19"/>
  <c r="F103" i="19"/>
  <c r="F101" i="19"/>
  <c r="F99" i="19"/>
  <c r="F97" i="19"/>
  <c r="F95" i="19"/>
  <c r="F93" i="19"/>
  <c r="F91" i="19"/>
  <c r="F89" i="19"/>
  <c r="F87" i="19"/>
  <c r="F85" i="19"/>
  <c r="F83" i="19"/>
  <c r="F81" i="19"/>
  <c r="F79" i="19"/>
  <c r="F77" i="19"/>
  <c r="F75" i="19"/>
  <c r="F73" i="19"/>
  <c r="F71" i="19"/>
  <c r="F69" i="19"/>
  <c r="F67" i="19"/>
  <c r="F65" i="19"/>
  <c r="F63" i="19"/>
  <c r="F61" i="19"/>
  <c r="F59" i="19"/>
  <c r="F57" i="19"/>
  <c r="F55" i="19"/>
  <c r="F53" i="19"/>
  <c r="F51" i="19"/>
  <c r="F49" i="19"/>
  <c r="F47" i="19"/>
  <c r="F45" i="19"/>
  <c r="F43" i="19"/>
  <c r="F41" i="19"/>
  <c r="F39" i="19"/>
  <c r="F37" i="19"/>
  <c r="F35" i="19"/>
  <c r="F33" i="19"/>
  <c r="F31" i="19"/>
  <c r="F543" i="19"/>
  <c r="F540" i="19"/>
  <c r="F537" i="19"/>
  <c r="F534" i="19"/>
  <c r="F529" i="19"/>
  <c r="F528" i="19"/>
  <c r="F524" i="19"/>
  <c r="F522" i="19"/>
  <c r="F520" i="19"/>
  <c r="F518" i="19"/>
  <c r="F516" i="19"/>
  <c r="F512" i="19"/>
  <c r="F501" i="19"/>
  <c r="F500" i="19"/>
  <c r="F498" i="19"/>
  <c r="F493" i="19"/>
  <c r="F482" i="19"/>
  <c r="F479" i="19"/>
  <c r="F477" i="19"/>
  <c r="F460" i="19"/>
  <c r="F456" i="19"/>
  <c r="F455" i="19"/>
  <c r="F448" i="19"/>
  <c r="F446" i="19"/>
  <c r="F443" i="19"/>
  <c r="F441" i="19"/>
  <c r="F438" i="19"/>
  <c r="F435" i="19"/>
  <c r="F433" i="19"/>
  <c r="F431" i="19"/>
  <c r="F428" i="19"/>
  <c r="F425" i="19"/>
  <c r="F423" i="19"/>
  <c r="F420" i="19"/>
  <c r="F418" i="19"/>
  <c r="F415" i="19"/>
  <c r="F413" i="19"/>
  <c r="F409" i="19"/>
  <c r="F406" i="19"/>
  <c r="F403" i="19"/>
  <c r="F401" i="19"/>
  <c r="F396" i="19"/>
  <c r="F394" i="19"/>
  <c r="F392" i="19"/>
  <c r="F390" i="19"/>
  <c r="F388" i="19"/>
  <c r="F386" i="19"/>
  <c r="F383" i="19"/>
  <c r="F381" i="19"/>
  <c r="F379" i="19"/>
  <c r="F375" i="19"/>
  <c r="F373" i="19"/>
  <c r="F370" i="19"/>
  <c r="F367" i="19"/>
  <c r="F365" i="19"/>
  <c r="F361" i="19"/>
  <c r="F302" i="19"/>
  <c r="F300" i="19"/>
  <c r="F297" i="19"/>
  <c r="F294" i="19"/>
  <c r="F292" i="19"/>
  <c r="F289" i="19"/>
  <c r="F287" i="19"/>
  <c r="F285" i="19"/>
  <c r="F169" i="19"/>
  <c r="F167" i="19"/>
  <c r="F165" i="19"/>
  <c r="F163" i="19"/>
  <c r="F161" i="19"/>
  <c r="F158" i="19"/>
  <c r="F156" i="19"/>
  <c r="F154" i="19"/>
  <c r="F152" i="19"/>
  <c r="F149" i="19"/>
  <c r="F145" i="19"/>
  <c r="F143" i="19"/>
  <c r="F139" i="19"/>
  <c r="F137" i="19"/>
  <c r="F135" i="19"/>
  <c r="F107" i="19"/>
  <c r="G135" i="22"/>
  <c r="G133" i="22"/>
  <c r="F544" i="19"/>
  <c r="F541" i="19"/>
  <c r="F538" i="19"/>
  <c r="F535" i="19"/>
  <c r="F533" i="19"/>
  <c r="F530" i="19"/>
  <c r="F525" i="19"/>
  <c r="F523" i="19"/>
  <c r="F521" i="19"/>
  <c r="F519" i="19"/>
  <c r="F517" i="19"/>
  <c r="F515" i="19"/>
  <c r="F511" i="19"/>
  <c r="F508" i="19"/>
  <c r="F506" i="19"/>
  <c r="F504" i="19"/>
  <c r="F502" i="19"/>
  <c r="F499" i="19"/>
  <c r="F496" i="19"/>
  <c r="F494" i="19"/>
  <c r="F490" i="19"/>
  <c r="F488" i="19"/>
  <c r="F486" i="19"/>
  <c r="F484" i="19"/>
  <c r="F478" i="19"/>
  <c r="F476" i="19"/>
  <c r="F473" i="19"/>
  <c r="F471" i="19"/>
  <c r="F468" i="19"/>
  <c r="F466" i="19"/>
  <c r="F461" i="19"/>
  <c r="F457" i="19"/>
  <c r="F452" i="19"/>
  <c r="F450" i="19"/>
  <c r="F447" i="19"/>
  <c r="F444" i="19"/>
  <c r="G134" i="22"/>
  <c r="G132" i="22" l="1"/>
  <c r="G117" i="22" l="1"/>
  <c r="G124" i="22"/>
  <c r="G123" i="22"/>
  <c r="G121" i="22"/>
  <c r="G116" i="22"/>
  <c r="G128" i="22"/>
  <c r="G126" i="22"/>
  <c r="G131" i="22"/>
  <c r="G119" i="22"/>
  <c r="G127" i="22"/>
  <c r="G130" i="22"/>
  <c r="G129" i="22"/>
  <c r="G125" i="22"/>
  <c r="G122" i="22"/>
  <c r="G120" i="22"/>
  <c r="G118" i="22"/>
  <c r="H14" i="25" l="1"/>
  <c r="F9" i="19" l="1"/>
  <c r="F11" i="19"/>
  <c r="F12" i="19"/>
  <c r="F14" i="19"/>
  <c r="F15" i="19"/>
  <c r="F16" i="19" l="1"/>
  <c r="F13" i="19"/>
  <c r="F10" i="19"/>
  <c r="F8" i="19"/>
  <c r="F7" i="19" l="1"/>
  <c r="I87" i="16"/>
  <c r="I88" i="16"/>
  <c r="I90" i="16"/>
  <c r="I92" i="16"/>
  <c r="I93" i="16"/>
  <c r="I96" i="16" l="1"/>
  <c r="I94" i="16"/>
  <c r="I91" i="16"/>
  <c r="I89" i="16"/>
  <c r="I95" i="16"/>
  <c r="G110" i="22" l="1"/>
  <c r="G108" i="22"/>
  <c r="G109" i="22"/>
  <c r="G106" i="22"/>
  <c r="G114" i="22"/>
  <c r="G112" i="22"/>
  <c r="G105" i="22"/>
  <c r="G104" i="22"/>
  <c r="G107" i="22"/>
  <c r="G113" i="22"/>
  <c r="G115" i="22"/>
  <c r="G111" i="22"/>
  <c r="G103" i="22" l="1"/>
  <c r="G101" i="22"/>
  <c r="G100" i="22"/>
  <c r="G99" i="22"/>
  <c r="G97" i="22"/>
  <c r="G95" i="22"/>
  <c r="G93" i="22"/>
  <c r="G91" i="22"/>
  <c r="G89" i="22"/>
  <c r="G102" i="22"/>
  <c r="G98" i="22"/>
  <c r="G96" i="22"/>
  <c r="G94" i="22"/>
  <c r="G92" i="22"/>
  <c r="G90" i="22"/>
  <c r="G82" i="22" l="1"/>
  <c r="G86" i="22"/>
  <c r="G84" i="22"/>
  <c r="G88" i="22"/>
  <c r="G80" i="22"/>
  <c r="G87" i="22"/>
  <c r="G85" i="22"/>
  <c r="G83" i="22"/>
  <c r="G81" i="22"/>
  <c r="G79" i="22" l="1"/>
  <c r="G21" i="22" l="1"/>
  <c r="G44" i="22"/>
  <c r="G7" i="22"/>
  <c r="I19" i="16"/>
  <c r="I21" i="16"/>
  <c r="G12" i="26"/>
  <c r="G15" i="26" l="1"/>
  <c r="I66" i="16"/>
  <c r="G7" i="26"/>
  <c r="G59" i="22"/>
  <c r="G78" i="22"/>
  <c r="G66" i="22"/>
  <c r="G77" i="22"/>
  <c r="I86" i="16"/>
  <c r="I83" i="16"/>
  <c r="I81" i="16"/>
  <c r="I79" i="16"/>
  <c r="I77" i="16"/>
  <c r="I75" i="16"/>
  <c r="I73" i="16"/>
  <c r="I71" i="16"/>
  <c r="I69" i="16"/>
  <c r="I67" i="16"/>
  <c r="I64" i="16"/>
  <c r="I62" i="16"/>
  <c r="I60" i="16"/>
  <c r="I58" i="16"/>
  <c r="I56" i="16"/>
  <c r="I54" i="16"/>
  <c r="I52" i="16"/>
  <c r="I50" i="16"/>
  <c r="I48" i="16"/>
  <c r="I46" i="16"/>
  <c r="I44" i="16"/>
  <c r="I42" i="16"/>
  <c r="I40" i="16"/>
  <c r="I38" i="16"/>
  <c r="I36" i="16"/>
  <c r="I34" i="16"/>
  <c r="I32" i="16"/>
  <c r="I30" i="16"/>
  <c r="I28" i="16"/>
  <c r="I26" i="16"/>
  <c r="I24" i="16"/>
  <c r="G16" i="26"/>
  <c r="I20" i="16"/>
  <c r="I17" i="16"/>
  <c r="I15" i="16"/>
  <c r="I13" i="16"/>
  <c r="G67" i="22"/>
  <c r="G64" i="22"/>
  <c r="G62" i="22"/>
  <c r="G60" i="22"/>
  <c r="G57" i="22"/>
  <c r="G55" i="22"/>
  <c r="G53" i="22"/>
  <c r="G51" i="22"/>
  <c r="G49" i="22"/>
  <c r="G47" i="22"/>
  <c r="G45" i="22"/>
  <c r="G42" i="22"/>
  <c r="G40" i="22"/>
  <c r="G38" i="22"/>
  <c r="G36" i="22"/>
  <c r="G34" i="22"/>
  <c r="G32" i="22"/>
  <c r="G30" i="22"/>
  <c r="G28" i="22"/>
  <c r="G26" i="22"/>
  <c r="G24" i="22"/>
  <c r="G22" i="22"/>
  <c r="G19" i="22"/>
  <c r="G17" i="22"/>
  <c r="G15" i="22"/>
  <c r="G13" i="22"/>
  <c r="G76" i="22"/>
  <c r="G74" i="22"/>
  <c r="G72" i="22"/>
  <c r="G70" i="22"/>
  <c r="G8" i="22"/>
  <c r="G11" i="22"/>
  <c r="G68" i="22"/>
  <c r="G9" i="22"/>
  <c r="G65" i="22"/>
  <c r="G63" i="22"/>
  <c r="G61" i="22"/>
  <c r="G58" i="22"/>
  <c r="G56" i="22"/>
  <c r="G54" i="22"/>
  <c r="G52" i="22"/>
  <c r="G50" i="22"/>
  <c r="G48" i="22"/>
  <c r="G46" i="22"/>
  <c r="G43" i="22"/>
  <c r="G41" i="22"/>
  <c r="G39" i="22"/>
  <c r="G37" i="22"/>
  <c r="G35" i="22"/>
  <c r="G33" i="22"/>
  <c r="G31" i="22"/>
  <c r="G29" i="22"/>
  <c r="G27" i="22"/>
  <c r="G25" i="22"/>
  <c r="G23" i="22"/>
  <c r="G20" i="22"/>
  <c r="G18" i="22"/>
  <c r="G16" i="22"/>
  <c r="G14" i="22"/>
  <c r="G12" i="22"/>
  <c r="G10" i="22"/>
  <c r="G75" i="22"/>
  <c r="G73" i="22"/>
  <c r="G71" i="22"/>
  <c r="G69" i="22"/>
  <c r="I22" i="16"/>
  <c r="I31" i="16"/>
  <c r="I18" i="16"/>
  <c r="I10" i="16"/>
  <c r="I8" i="16"/>
  <c r="I84" i="16"/>
  <c r="I27" i="16"/>
  <c r="I85" i="16"/>
  <c r="I16" i="16"/>
  <c r="I14" i="16"/>
  <c r="I12" i="16"/>
  <c r="I82" i="16"/>
  <c r="I80" i="16"/>
  <c r="I78" i="16"/>
  <c r="I76" i="16"/>
  <c r="I74" i="16"/>
  <c r="I72" i="16"/>
  <c r="I70" i="16"/>
  <c r="I68" i="16"/>
  <c r="I65" i="16"/>
  <c r="I63" i="16"/>
  <c r="I61" i="16"/>
  <c r="I59" i="16"/>
  <c r="I57" i="16"/>
  <c r="I55" i="16"/>
  <c r="I53" i="16"/>
  <c r="I51" i="16"/>
  <c r="I49" i="16"/>
  <c r="I47" i="16"/>
  <c r="I45" i="16"/>
  <c r="I43" i="16"/>
  <c r="I41" i="16"/>
  <c r="I39" i="16"/>
  <c r="I37" i="16"/>
  <c r="I35" i="16"/>
  <c r="I33" i="16"/>
  <c r="I29" i="16"/>
  <c r="I25" i="16"/>
  <c r="I23" i="16"/>
  <c r="I11" i="16"/>
  <c r="I9" i="16"/>
  <c r="G13" i="26"/>
  <c r="G11" i="26"/>
  <c r="G10" i="26"/>
  <c r="G9" i="26"/>
  <c r="G8" i="26"/>
  <c r="I7" i="16" l="1"/>
  <c r="J17" i="25" l="1"/>
  <c r="H17" i="25"/>
  <c r="G17" i="25"/>
  <c r="F17" i="25"/>
  <c r="E17" i="25"/>
  <c r="D17" i="25"/>
  <c r="C17" i="25"/>
  <c r="J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I17" i="25"/>
  <c r="H18" i="25"/>
  <c r="I14" i="25"/>
  <c r="I18" i="25" l="1"/>
  <c r="H18" i="26"/>
  <c r="G14" i="26"/>
  <c r="C18" i="26"/>
  <c r="E18" i="26"/>
  <c r="D18" i="26"/>
  <c r="G17" i="26"/>
  <c r="F18" i="26"/>
  <c r="G18" i="26" l="1"/>
</calcChain>
</file>

<file path=xl/sharedStrings.xml><?xml version="1.0" encoding="utf-8"?>
<sst xmlns="http://schemas.openxmlformats.org/spreadsheetml/2006/main" count="7338" uniqueCount="2685">
  <si>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</si>
  <si>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</si>
  <si>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</si>
  <si>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</si>
  <si>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</si>
  <si>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</si>
  <si>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</si>
  <si>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</si>
  <si>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</si>
  <si>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</si>
  <si>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</si>
  <si>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</si>
  <si>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</si>
  <si>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</si>
  <si>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</si>
  <si>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</si>
  <si>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</si>
  <si>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</si>
  <si>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</si>
  <si>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</si>
  <si>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</si>
  <si>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</si>
  <si>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</si>
  <si>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</si>
  <si>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</si>
  <si>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</si>
  <si>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</si>
  <si>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</si>
  <si>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</si>
  <si>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</si>
  <si>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</si>
  <si>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</si>
  <si>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</si>
  <si>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</si>
  <si>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</si>
  <si>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</si>
  <si>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</si>
  <si>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</si>
  <si>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</si>
  <si>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</si>
  <si>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</si>
  <si>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</si>
  <si>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</si>
  <si>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</si>
  <si>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</si>
  <si>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</si>
  <si>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</si>
  <si>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</si>
  <si>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</si>
  <si>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</si>
  <si>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</si>
  <si>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</si>
  <si>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</si>
  <si>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</si>
  <si>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</si>
  <si>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</si>
  <si>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</si>
  <si>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</si>
  <si>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</si>
  <si>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</si>
  <si>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</si>
  <si>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(1) Entidades consolidadas: Admón General;  Organismos Autónomos IASS, INAEM, SALUD, IAM, IAJU; Entidades de derecho Público: AST, IAA, INAGA, ACPUA, Banco de Sangre, CITA, IACS, IAF</t>
  </si>
  <si>
    <t>(1) Entidades consolidadas: Admón General;  Organismos Autónomos IASS, INAEM, SALUD, IAM, IAJU; Entidades de Dcho Público: AST, IAA, INAGA, ACPUA, Banco de Sangre, CITA, IACS, IAF</t>
  </si>
  <si>
    <r>
      <t xml:space="preserve">EJECUCIÓN </t>
    </r>
    <r>
      <rPr>
        <b/>
        <sz val="14"/>
        <color indexed="9"/>
        <rFont val="Calibri"/>
        <family val="2"/>
        <scheme val="minor"/>
      </rPr>
      <t>DEL PRESUPUESTO CONSOLIDADO DE GASTOS A FECHA 31/12/2023</t>
    </r>
  </si>
  <si>
    <t>EJECUCIÓN DEL PRESUPUESTO CONSOLIDADO DE GASTOS A FECHA 31/12/2023</t>
  </si>
  <si>
    <r>
      <t>EJECUCIÓN</t>
    </r>
    <r>
      <rPr>
        <b/>
        <sz val="14"/>
        <color indexed="9"/>
        <rFont val="Calibri"/>
        <family val="2"/>
        <scheme val="minor"/>
      </rPr>
      <t xml:space="preserve"> DEL PRESUPUESTO CONSOLIDADO DE INGRESOS A FECHA 31/12/2023</t>
    </r>
  </si>
  <si>
    <t>EJECUCIÓN DEL PRESUPUESTO CONSOLIDADO DE INGRESOS A FECHA 31/12/2023</t>
  </si>
  <si>
    <t>DATOS CONTABILIZADOS (actualizados a fecha 2 de junio)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</si>
  <si>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</si>
  <si>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</si>
  <si>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</si>
  <si>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</si>
  <si>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</si>
  <si>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</si>
  <si>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</si>
  <si>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</si>
  <si>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</si>
  <si>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</si>
  <si>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</si>
  <si>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</si>
  <si>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</si>
  <si>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</si>
  <si>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</si>
  <si>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</si>
  <si>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</si>
  <si>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</si>
  <si>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</si>
  <si>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</si>
  <si>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</si>
  <si>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</si>
  <si>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</si>
  <si>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</si>
  <si>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</si>
  <si>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</si>
  <si>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</si>
  <si>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</si>
  <si>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</si>
  <si>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</si>
  <si>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</si>
  <si>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</si>
  <si>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</si>
  <si>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</si>
  <si>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</si>
  <si>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</si>
  <si>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</si>
  <si>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</si>
  <si>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</si>
  <si>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</si>
  <si>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</si>
  <si>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</si>
  <si>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</si>
  <si>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172</t>
  </si>
  <si>
    <t>Otros 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</si>
  <si>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</si>
  <si>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</si>
  <si>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</si>
  <si>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</si>
  <si>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</si>
  <si>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</si>
  <si>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</si>
  <si>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</si>
  <si>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</si>
  <si>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</si>
  <si>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</si>
  <si>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</si>
  <si>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</si>
  <si>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</si>
  <si>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</si>
  <si>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</si>
  <si>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</si>
  <si>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</si>
  <si>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</si>
  <si>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</si>
  <si>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</si>
  <si>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</si>
  <si>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</si>
  <si>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</si>
  <si>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</si>
  <si>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</si>
  <si>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</si>
  <si>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</si>
  <si>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</si>
  <si>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</si>
  <si>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</si>
  <si>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</si>
  <si>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</si>
  <si>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</si>
  <si>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</si>
  <si>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</si>
  <si>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</si>
  <si>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</si>
  <si>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</si>
  <si>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</si>
  <si>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</si>
  <si>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</si>
  <si>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</si>
  <si>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</si>
  <si>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</si>
  <si>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</si>
  <si>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</si>
  <si>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</si>
  <si>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</si>
  <si>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</si>
  <si>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</si>
  <si>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</si>
  <si>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</si>
  <si>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</si>
  <si>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</si>
  <si>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</si>
  <si>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</si>
  <si>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</si>
  <si>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</si>
  <si>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</si>
  <si>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</si>
  <si>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</si>
  <si>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</si>
  <si>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</si>
  <si>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</si>
  <si>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</si>
  <si>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</si>
  <si>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</si>
  <si>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</si>
  <si>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</si>
  <si>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</si>
  <si>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</si>
  <si>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</si>
  <si>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</si>
  <si>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</si>
  <si>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</si>
  <si>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</si>
  <si>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</si>
  <si>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</si>
  <si>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</si>
  <si>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</si>
  <si>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</si>
  <si>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</si>
  <si>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</si>
  <si>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</si>
  <si>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</si>
  <si>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</si>
  <si>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</si>
  <si>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</si>
  <si>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</si>
  <si>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</si>
  <si>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350</t>
  </si>
  <si>
    <t>Intereses de depósitos</t>
  </si>
  <si>
    <t>352</t>
  </si>
  <si>
    <t>Intereses de demora</t>
  </si>
  <si>
    <t>354</t>
  </si>
  <si>
    <t>Intereses de arrendamiento financiero</t>
  </si>
  <si>
    <t>359</t>
  </si>
  <si>
    <t>Otros gastos financieros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</si>
  <si>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</si>
  <si>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</si>
  <si>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</si>
  <si>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</si>
  <si>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</si>
  <si>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</si>
  <si>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</si>
  <si>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</si>
  <si>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450</t>
  </si>
  <si>
    <t>A Comunidades Autónomas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</si>
  <si>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</si>
  <si>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</si>
  <si>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</si>
  <si>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</si>
  <si>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</si>
  <si>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</si>
  <si>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</si>
  <si>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</si>
  <si>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</si>
  <si>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</si>
  <si>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</si>
  <si>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</si>
  <si>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</si>
  <si>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</si>
  <si>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</si>
  <si>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</si>
  <si>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</si>
  <si>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</si>
  <si>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</si>
  <si>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</si>
  <si>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</si>
  <si>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</si>
  <si>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</si>
  <si>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</si>
  <si>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</si>
  <si>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</si>
  <si>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</si>
  <si>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</si>
  <si>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</si>
  <si>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710</t>
  </si>
  <si>
    <t>740</t>
  </si>
  <si>
    <t>760</t>
  </si>
  <si>
    <t>770</t>
  </si>
  <si>
    <t>780</t>
  </si>
  <si>
    <t>801</t>
  </si>
  <si>
    <t>Préstamos y anticipos concedidos a largo plazo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</si>
  <si>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</si>
  <si>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</si>
  <si>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</si>
  <si>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</si>
  <si>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</si>
  <si>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</si>
  <si>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</si>
  <si>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</si>
  <si>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</si>
  <si>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</si>
  <si>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</si>
  <si>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</si>
  <si>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</si>
  <si>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</si>
  <si>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</si>
  <si>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</si>
  <si>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</si>
  <si>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</si>
  <si>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</si>
  <si>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</si>
  <si>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el Valor Añadido (I.V.A.)</t>
  </si>
  <si>
    <t>Impuestos especiales</t>
  </si>
  <si>
    <t>Impuesto s/contaminación de las aguas</t>
  </si>
  <si>
    <t>S/ Emisiones contaminantes</t>
  </si>
  <si>
    <t>S/ Tendidos aéreos</t>
  </si>
  <si>
    <t>234</t>
  </si>
  <si>
    <t>S/ aprovechamiento hidroeléctrico</t>
  </si>
  <si>
    <t>235</t>
  </si>
  <si>
    <t>S/ líneas de alta tensión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</si>
  <si>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</si>
  <si>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</si>
  <si>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</si>
  <si>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</si>
  <si>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</si>
  <si>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</si>
  <si>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</si>
  <si>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303</t>
  </si>
  <si>
    <t>Venta de impresos</t>
  </si>
  <si>
    <t>Prestación de Servicios de las Cortes de Aragón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</si>
  <si>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</si>
  <si>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</si>
  <si>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</si>
  <si>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</si>
  <si>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</si>
  <si>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</si>
  <si>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</si>
  <si>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</si>
  <si>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</si>
  <si>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</si>
  <si>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</si>
  <si>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</si>
  <si>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</si>
  <si>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</si>
  <si>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391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</si>
  <si>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</si>
  <si>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</si>
  <si>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</si>
  <si>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</si>
  <si>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</si>
  <si>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</si>
  <si>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</si>
  <si>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397</t>
  </si>
  <si>
    <t>Sanciones Tributarias</t>
  </si>
  <si>
    <t>398</t>
  </si>
  <si>
    <t>Recargos de apremio e intereses de demora</t>
  </si>
  <si>
    <t>Ingresos del Estado: Financiación Autonómica</t>
  </si>
  <si>
    <t>402</t>
  </si>
  <si>
    <t>Subv Ind., Com y Turismo y en Ciencia, Tecn y Univ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</si>
  <si>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</si>
  <si>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</si>
  <si>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</si>
  <si>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</si>
  <si>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</si>
  <si>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</si>
  <si>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</si>
  <si>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409</t>
  </si>
  <si>
    <t>Otras subvenciones de Administraciones Públicas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</si>
  <si>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</si>
  <si>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</si>
  <si>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</si>
  <si>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</si>
  <si>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</si>
  <si>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</si>
  <si>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</si>
  <si>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</si>
  <si>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</si>
  <si>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</si>
  <si>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</si>
  <si>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</si>
  <si>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422</t>
  </si>
  <si>
    <t>Tesorería General de la Seguridad Social</t>
  </si>
  <si>
    <t>De Empresas Públicas y otros Entes Públicos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</si>
  <si>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</si>
  <si>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</si>
  <si>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</si>
  <si>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</si>
  <si>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</si>
  <si>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</si>
  <si>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</si>
  <si>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494</t>
  </si>
  <si>
    <t>REACT-UE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</si>
  <si>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</si>
  <si>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</si>
  <si>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</si>
  <si>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</si>
  <si>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</si>
  <si>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</si>
  <si>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</si>
  <si>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</si>
  <si>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</si>
  <si>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</si>
  <si>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</si>
  <si>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</si>
  <si>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</si>
  <si>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</si>
  <si>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</si>
  <si>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</si>
  <si>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551</t>
  </si>
  <si>
    <t>Escuelas de capacitación agraria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</si>
  <si>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</si>
  <si>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</si>
  <si>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</si>
  <si>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</si>
  <si>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</si>
  <si>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</si>
  <si>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</si>
  <si>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</si>
  <si>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terrenos</t>
  </si>
  <si>
    <t>Venta de inversiones reales</t>
  </si>
  <si>
    <t>620</t>
  </si>
  <si>
    <t>Venta de inmuebles</t>
  </si>
  <si>
    <t>702</t>
  </si>
  <si>
    <t>Subvenciones de Medio Ambiente</t>
  </si>
  <si>
    <t>703</t>
  </si>
  <si>
    <t>Subvenciones de Economía y Hacienda</t>
  </si>
  <si>
    <t>704</t>
  </si>
  <si>
    <t>Subvenciones de Fomento y Vivienda</t>
  </si>
  <si>
    <t>705</t>
  </si>
  <si>
    <t>Subvenciones de Agricultura, Pesca y Alimentación</t>
  </si>
  <si>
    <t>706</t>
  </si>
  <si>
    <t>Subv. de Ind,Com y Tur. y Ciencia,Tecn. y Univers.</t>
  </si>
  <si>
    <t>707</t>
  </si>
  <si>
    <t>Subvenciones de Educación, Cultura y Deporte</t>
  </si>
  <si>
    <t>708</t>
  </si>
  <si>
    <t>Subvenciones de Trabajo y Asuntos Sociales</t>
  </si>
  <si>
    <t>709</t>
  </si>
  <si>
    <t>Otras subvenciones gestionadas</t>
  </si>
  <si>
    <t>711</t>
  </si>
  <si>
    <t>712</t>
  </si>
  <si>
    <t>713</t>
  </si>
  <si>
    <t>719</t>
  </si>
  <si>
    <t>De otros Organismos Autónomos</t>
  </si>
  <si>
    <t>Colegios Públicos y otras Instituciones Públicas</t>
  </si>
  <si>
    <t>750</t>
  </si>
  <si>
    <t>De Diputaciones Provinciales</t>
  </si>
  <si>
    <t>761</t>
  </si>
  <si>
    <t>De Ayuntamientos</t>
  </si>
  <si>
    <t>Aportaciones De Empresas</t>
  </si>
  <si>
    <t>Aportaciones De Familias Y Otras Instituciones</t>
  </si>
  <si>
    <t>792</t>
  </si>
  <si>
    <t>796</t>
  </si>
  <si>
    <t>797</t>
  </si>
  <si>
    <t>799</t>
  </si>
  <si>
    <t>820</t>
  </si>
  <si>
    <t>Reintegro de préstamos a corto plazo</t>
  </si>
  <si>
    <t>821</t>
  </si>
  <si>
    <t>Reintegro de préstamos a largo plazo</t>
  </si>
  <si>
    <t>840</t>
  </si>
  <si>
    <t>Títulos representativos de propiedad</t>
  </si>
  <si>
    <t>870</t>
  </si>
  <si>
    <t>Remanentes de Tesorería</t>
  </si>
  <si>
    <t>Préstamos recibidos a largo plazo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</si>
  <si>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</si>
  <si>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</si>
  <si>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</si>
  <si>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</si>
  <si>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</si>
  <si>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</si>
  <si>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</si>
  <si>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</si>
  <si>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05</t>
  </si>
  <si>
    <t>Vicepresidencia del Gobierno</t>
  </si>
  <si>
    <t>09</t>
  </si>
  <si>
    <t>Consejo Económico y Social de Aragón</t>
  </si>
  <si>
    <t>10</t>
  </si>
  <si>
    <t>Presidencia y Relaciones Institucionales</t>
  </si>
  <si>
    <t>11</t>
  </si>
  <si>
    <t>Ciudadanía y Derechos Sociales</t>
  </si>
  <si>
    <t>12</t>
  </si>
  <si>
    <t>Hacienda y Administración Pública</t>
  </si>
  <si>
    <t>13</t>
  </si>
  <si>
    <t>Vertebración del Territorio, Movilidad y Vivienda</t>
  </si>
  <si>
    <t>14</t>
  </si>
  <si>
    <t>Agricultura, Ganadería y Medio Ambiente</t>
  </si>
  <si>
    <t>15</t>
  </si>
  <si>
    <t>Economía, Planificación y Empleo</t>
  </si>
  <si>
    <t>16</t>
  </si>
  <si>
    <t>Sanidad</t>
  </si>
  <si>
    <t>17</t>
  </si>
  <si>
    <t>Ciencia, Universidad y Sociedad del Conocimiento</t>
  </si>
  <si>
    <t>18</t>
  </si>
  <si>
    <t>Educación, Cultura y Deporte</t>
  </si>
  <si>
    <t>19</t>
  </si>
  <si>
    <t>Industria, Competitividad y Desarrollo Empresarial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</si>
  <si>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</si>
  <si>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</si>
  <si>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</si>
  <si>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</si>
  <si>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</si>
  <si>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</si>
  <si>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</si>
  <si>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</si>
  <si>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</si>
  <si>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</si>
  <si>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</si>
  <si>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</si>
  <si>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</si>
  <si>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</si>
  <si>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</si>
  <si>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</si>
  <si>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</si>
  <si>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</si>
  <si>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</si>
  <si>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</si>
  <si>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</si>
  <si>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</si>
  <si>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</si>
  <si>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</si>
  <si>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</si>
  <si>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</si>
  <si>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</si>
  <si>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</si>
  <si>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</si>
  <si>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</si>
  <si>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</si>
  <si>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</si>
  <si>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</si>
  <si>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</si>
  <si>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</si>
  <si>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</si>
  <si>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</si>
  <si>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</si>
  <si>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</si>
  <si>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</si>
  <si>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</si>
  <si>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</si>
  <si>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</si>
  <si>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</si>
  <si>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</si>
  <si>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</si>
  <si>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</si>
  <si>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</si>
  <si>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</si>
  <si>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</si>
  <si>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</si>
  <si>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</si>
  <si>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</si>
  <si>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</si>
  <si>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</si>
  <si>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</si>
  <si>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</si>
  <si>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</si>
  <si>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</si>
  <si>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</si>
  <si>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</si>
  <si>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</si>
  <si>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</si>
  <si>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</si>
  <si>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</si>
  <si>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</si>
  <si>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</si>
  <si>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</si>
  <si>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</si>
  <si>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</si>
  <si>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</si>
  <si>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</si>
  <si>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</si>
  <si>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</si>
  <si>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</si>
  <si>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</si>
  <si>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</si>
  <si>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</si>
  <si>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de Presidencia y Relacs.Instit</t>
  </si>
  <si>
    <t>1212</t>
  </si>
  <si>
    <t>Servicios Centrales, Edificios e Instalaciones</t>
  </si>
  <si>
    <t>1213</t>
  </si>
  <si>
    <t>Servicios de Seguridad y Protección Civil</t>
  </si>
  <si>
    <t>1215</t>
  </si>
  <si>
    <t>Servicios de Interior</t>
  </si>
  <si>
    <t>1216</t>
  </si>
  <si>
    <t>Comunidades Aragonesas en el Exterior</t>
  </si>
  <si>
    <t>1217</t>
  </si>
  <si>
    <t>Relaciones Institucionales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</si>
  <si>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</si>
  <si>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</si>
  <si>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</si>
  <si>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</si>
  <si>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</si>
  <si>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</si>
  <si>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</si>
  <si>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</si>
  <si>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</si>
  <si>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</si>
  <si>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</si>
  <si>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</si>
  <si>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</si>
  <si>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</si>
  <si>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</si>
  <si>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</si>
  <si>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</si>
  <si>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</si>
  <si>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</si>
  <si>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</si>
  <si>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</si>
  <si>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</si>
  <si>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</si>
  <si>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</si>
  <si>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</si>
  <si>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</si>
  <si>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</si>
  <si>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</si>
  <si>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</si>
  <si>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</si>
  <si>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</si>
  <si>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</si>
  <si>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</si>
  <si>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</si>
  <si>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</si>
  <si>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</si>
  <si>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</si>
  <si>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</si>
  <si>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</si>
  <si>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</si>
  <si>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</si>
  <si>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</si>
  <si>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</si>
  <si>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</si>
  <si>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Ciudadanía y Derechos Sociales</t>
  </si>
  <si>
    <t>3132</t>
  </si>
  <si>
    <t>Gestión y Desarrollo de los Servicios Sociales</t>
  </si>
  <si>
    <t>3133</t>
  </si>
  <si>
    <t>Polít Integral de Apoyo a las Familias y de Iguald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</si>
  <si>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</si>
  <si>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</si>
  <si>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</si>
  <si>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</si>
  <si>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</si>
  <si>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</si>
  <si>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</si>
  <si>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</si>
  <si>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</si>
  <si>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</si>
  <si>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</si>
  <si>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</si>
  <si>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</si>
  <si>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</si>
  <si>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</si>
  <si>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</si>
  <si>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</si>
  <si>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</si>
  <si>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</si>
  <si>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</si>
  <si>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</si>
  <si>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</si>
  <si>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</si>
  <si>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</si>
  <si>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</si>
  <si>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4134</t>
  </si>
  <si>
    <t>Salud Pública</t>
  </si>
  <si>
    <t>42</t>
  </si>
  <si>
    <t>Educación</t>
  </si>
  <si>
    <t>4211</t>
  </si>
  <si>
    <t>Servicios Generales Educación, Cultura y Deporte</t>
  </si>
  <si>
    <t>4212</t>
  </si>
  <si>
    <t>Gestión de Personal</t>
  </si>
  <si>
    <t>4220</t>
  </si>
  <si>
    <t>Formación Profesional</t>
  </si>
  <si>
    <t>4221</t>
  </si>
  <si>
    <t>Educación Infantil y Primaria</t>
  </si>
  <si>
    <t>4222</t>
  </si>
  <si>
    <t>Educ Secundaria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</si>
  <si>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</si>
  <si>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</si>
  <si>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</si>
  <si>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</si>
  <si>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</si>
  <si>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</si>
  <si>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</si>
  <si>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</si>
  <si>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</si>
  <si>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</si>
  <si>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</si>
  <si>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</si>
  <si>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</si>
  <si>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</si>
  <si>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</si>
  <si>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 y Participación</t>
  </si>
  <si>
    <t>4232</t>
  </si>
  <si>
    <t>Equidad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</si>
  <si>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</si>
  <si>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</si>
  <si>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</si>
  <si>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</si>
  <si>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</si>
  <si>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</si>
  <si>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</si>
  <si>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</si>
  <si>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4422</t>
  </si>
  <si>
    <t>Protección y Mejora del Medio Ambiente</t>
  </si>
  <si>
    <t>4423</t>
  </si>
  <si>
    <t>Gestión Ambiental</t>
  </si>
  <si>
    <t>4431</t>
  </si>
  <si>
    <t>Control del Consumo</t>
  </si>
  <si>
    <t>45</t>
  </si>
  <si>
    <t>Cultura</t>
  </si>
  <si>
    <t>4521</t>
  </si>
  <si>
    <t>Archivos, Museos y Bibliotecas</t>
  </si>
  <si>
    <t>4551</t>
  </si>
  <si>
    <t>Fomento y promoción de las lenguas propias</t>
  </si>
  <si>
    <t>4571</t>
  </si>
  <si>
    <t>Fomento y apoyo a la Actividad Deportiva</t>
  </si>
  <si>
    <t>4581</t>
  </si>
  <si>
    <t>Promoción de la Cultura</t>
  </si>
  <si>
    <t>4582</t>
  </si>
  <si>
    <t>Protección del Patrimonio Cultural</t>
  </si>
  <si>
    <t>46</t>
  </si>
  <si>
    <t>Otros Servicios Comunitarios y Sociales</t>
  </si>
  <si>
    <t>4631</t>
  </si>
  <si>
    <t>Elecciones Institucionales</t>
  </si>
  <si>
    <t>Producc. de Bienes Públicos de Carácter Económico</t>
  </si>
  <si>
    <t>Infraestructuras Básicas y del Transporte</t>
  </si>
  <si>
    <t>5111</t>
  </si>
  <si>
    <t>Serv.G. Verteb. Territorrio, Movilidad y Vivienda</t>
  </si>
  <si>
    <t>5121</t>
  </si>
  <si>
    <t>Gestión e Infraestructura de Recursos Hidráulicos</t>
  </si>
  <si>
    <t>5131</t>
  </si>
  <si>
    <t>Carreteras</t>
  </si>
  <si>
    <t>5132</t>
  </si>
  <si>
    <t>Transportes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</si>
  <si>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</si>
  <si>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</si>
  <si>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</si>
  <si>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</si>
  <si>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</si>
  <si>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</si>
  <si>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</si>
  <si>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</si>
  <si>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5411</t>
  </si>
  <si>
    <t>Serv. G. Ciencia, Universidad y Sdad. del Conocimi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</si>
  <si>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</si>
  <si>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</si>
  <si>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</si>
  <si>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</si>
  <si>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</si>
  <si>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</si>
  <si>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</si>
  <si>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Investigación y Dllo. Sociedad de la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</si>
  <si>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</si>
  <si>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</si>
  <si>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</si>
  <si>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</si>
  <si>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</si>
  <si>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</si>
  <si>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</si>
  <si>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</si>
  <si>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</si>
  <si>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</si>
  <si>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</si>
  <si>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Serv. Gen. de Hacienda y Administración Pública</t>
  </si>
  <si>
    <t>6112</t>
  </si>
  <si>
    <t>Serv. Generales Economía, Planificación y Empleo</t>
  </si>
  <si>
    <t>6120</t>
  </si>
  <si>
    <t>Fondo Inversiones de Teruel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</si>
  <si>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</si>
  <si>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</si>
  <si>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</si>
  <si>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</si>
  <si>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</si>
  <si>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</si>
  <si>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6124</t>
  </si>
  <si>
    <t>Corporación Empresarial Pública de Aragón</t>
  </si>
  <si>
    <t>6125</t>
  </si>
  <si>
    <t>Planificación Económica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</si>
  <si>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</si>
  <si>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</si>
  <si>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</si>
  <si>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</si>
  <si>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</si>
  <si>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</si>
  <si>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</si>
  <si>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</si>
  <si>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</si>
  <si>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</si>
  <si>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</si>
  <si>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</si>
  <si>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</si>
  <si>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</si>
  <si>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</si>
  <si>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</si>
  <si>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</si>
  <si>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</si>
  <si>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</si>
  <si>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</si>
  <si>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</si>
  <si>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</si>
  <si>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</si>
  <si>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</si>
  <si>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</si>
  <si>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</si>
  <si>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</si>
  <si>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</si>
  <si>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</si>
  <si>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</si>
  <si>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</si>
  <si>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</si>
  <si>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</si>
  <si>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</si>
  <si>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</si>
  <si>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</si>
  <si>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Agricultura, Ganadería y Medio Ambiente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</si>
  <si>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</si>
  <si>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</si>
  <si>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</si>
  <si>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</si>
  <si>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</si>
  <si>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</si>
  <si>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7161</t>
  </si>
  <si>
    <t>Calidad y Seguridad Alimentaria</t>
  </si>
  <si>
    <t>Industria</t>
  </si>
  <si>
    <t>7211</t>
  </si>
  <si>
    <t>Serv.Gen.  Industria, Competitividad y Des. Empres</t>
  </si>
  <si>
    <t>7221</t>
  </si>
  <si>
    <t>Actuaciones Administrativas sobre Industria</t>
  </si>
  <si>
    <t>7231</t>
  </si>
  <si>
    <t>Fomento Industrial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</si>
  <si>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</si>
  <si>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</si>
  <si>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</si>
  <si>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</si>
  <si>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</si>
  <si>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</si>
  <si>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</si>
  <si>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</si>
  <si>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</si>
  <si>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</si>
  <si>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</si>
  <si>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</si>
  <si>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</si>
  <si>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9112</t>
  </si>
  <si>
    <t>Cohesión Comarcal</t>
  </si>
  <si>
    <t>11201</t>
  </si>
  <si>
    <t>PROGRAMA OPERATIVO FONDO SOCIAL EUROPEO 2014-2020</t>
  </si>
  <si>
    <t>11202</t>
  </si>
  <si>
    <t>PROGRAMA OPERATIVO FONDO SOCIAL EUROPEO 2021-2027</t>
  </si>
  <si>
    <t>11209</t>
  </si>
  <si>
    <t>EUROPA REACT-UE</t>
  </si>
  <si>
    <t>12101</t>
  </si>
  <si>
    <t>FEAGA  GARANTÍA</t>
  </si>
  <si>
    <t>12202</t>
  </si>
  <si>
    <t>FEADER 2014-2020</t>
  </si>
  <si>
    <t>12203</t>
  </si>
  <si>
    <t>NEXT GENERATION RURAL DEVELOPMENT FEADER</t>
  </si>
  <si>
    <t>12204</t>
  </si>
  <si>
    <t>FEADER 2023-2027</t>
  </si>
  <si>
    <t>14104</t>
  </si>
  <si>
    <t>PROGRAMA DE COOPERACIÓN INTERRREGIONAL</t>
  </si>
  <si>
    <t>14106</t>
  </si>
  <si>
    <t>INTERREG EUROPE 2014-2020</t>
  </si>
  <si>
    <t>14201</t>
  </si>
  <si>
    <t>PROGRAMA OPERATIVO FEDER 2014-2020</t>
  </si>
  <si>
    <t>14208</t>
  </si>
  <si>
    <t>14209</t>
  </si>
  <si>
    <t>14210</t>
  </si>
  <si>
    <t>PROGRAMA OPERATIVO FEDER 2021-2027</t>
  </si>
  <si>
    <t>14211</t>
  </si>
  <si>
    <t>POCTEFA 2021-2027</t>
  </si>
  <si>
    <t>14212</t>
  </si>
  <si>
    <t>INTERREG EUROPE 2021-2027</t>
  </si>
  <si>
    <t>14213</t>
  </si>
  <si>
    <t>INSTRUMENTO INVERSIONES INTERR. INNOVACIÓN</t>
  </si>
  <si>
    <t>19001</t>
  </si>
  <si>
    <t>UNION EUROPEA  (PUNTO INFORMACIÓN EUROPEA)</t>
  </si>
  <si>
    <t>19003</t>
  </si>
  <si>
    <t>PROGRAMA LIFE</t>
  </si>
  <si>
    <t>19007</t>
  </si>
  <si>
    <t>PROGRAMA LIFE SURFING</t>
  </si>
  <si>
    <t>19008</t>
  </si>
  <si>
    <t>PROYECTO MATILDE</t>
  </si>
  <si>
    <t>19011</t>
  </si>
  <si>
    <t>FONDO HORIZONTE EUROPA</t>
  </si>
  <si>
    <t>19012</t>
  </si>
  <si>
    <t>FONDO DIGITAL EUROPA</t>
  </si>
  <si>
    <t>19013</t>
  </si>
  <si>
    <t>FONDO TRANSICIÓN JUSTA</t>
  </si>
  <si>
    <t>19090</t>
  </si>
  <si>
    <t>OTROS PROGRAMAS CON FINANCIACION UE</t>
  </si>
  <si>
    <t>32100</t>
  </si>
  <si>
    <t>PLAN MINER</t>
  </si>
  <si>
    <t>32219</t>
  </si>
  <si>
    <t>FONDO ESPECIAL DE TERUEL (FITE 2019)</t>
  </si>
  <si>
    <t>32220</t>
  </si>
  <si>
    <t>FONDO ESPECIAL DE TERUEL (FITE 2020)</t>
  </si>
  <si>
    <t>32221</t>
  </si>
  <si>
    <t>FONDO ESPECIAL DE TERUEL (FITE 2021)</t>
  </si>
  <si>
    <t>32222</t>
  </si>
  <si>
    <t>FONDO ESPECIAL DE TERUEL (FITE 2022)</t>
  </si>
  <si>
    <t>32223</t>
  </si>
  <si>
    <t>FONDO ESPECIAL DE TERUEL (FITE 2023)</t>
  </si>
  <si>
    <t>32427</t>
  </si>
  <si>
    <t>NEXT GENERATION EU MRR VIVIENDA</t>
  </si>
  <si>
    <t>32428</t>
  </si>
  <si>
    <t>NEXT GENERATION EU MRR TRANSPORTES</t>
  </si>
  <si>
    <t>32431</t>
  </si>
  <si>
    <t>NEXT GENERATION EU MRR JUSTICIA</t>
  </si>
  <si>
    <t>32433</t>
  </si>
  <si>
    <t>NEXT GENERATION EU MRR EMPLEO</t>
  </si>
  <si>
    <t>32434</t>
  </si>
  <si>
    <t>NEXT GENERATION EU MRR AGRICULTURA</t>
  </si>
  <si>
    <t>32435</t>
  </si>
  <si>
    <t>NEXT GENERATION EU MRR SERV. SOCIALES</t>
  </si>
  <si>
    <t>32436</t>
  </si>
  <si>
    <t>NEXT GENERATION EU MRR MEDIO AMBIENTE</t>
  </si>
  <si>
    <t>32437</t>
  </si>
  <si>
    <t>NEXT GENERATION EU MRR ENERGIA</t>
  </si>
  <si>
    <t>32438</t>
  </si>
  <si>
    <t>NEXT GENERATION EU MRR EDUCACIÓN Y CULTURA</t>
  </si>
  <si>
    <t>32439</t>
  </si>
  <si>
    <t>NEXT GENERATION EU MRR SALUD</t>
  </si>
  <si>
    <t>32440</t>
  </si>
  <si>
    <t>NEXT GENERATION EU MRR MUJER</t>
  </si>
  <si>
    <t>32441</t>
  </si>
  <si>
    <t>NEXT GENERATION EU MRR ADMINISTRACION PUBLICA</t>
  </si>
  <si>
    <t>32442</t>
  </si>
  <si>
    <t>NEXT GENERATION EU MRR TRANSFORMACIÓN DIGITAL</t>
  </si>
  <si>
    <t>32443</t>
  </si>
  <si>
    <t>NEXT GENERATION EU MRR TURISMO</t>
  </si>
  <si>
    <t>32444</t>
  </si>
  <si>
    <t>NEXT GENERATION EU MRR P.CIENTIFICA, TECN. E INNOV</t>
  </si>
  <si>
    <t>32445</t>
  </si>
  <si>
    <t>NEXT GENERATION EU MRR TRANSF. DIGITAL EMPLEO</t>
  </si>
  <si>
    <t>32446</t>
  </si>
  <si>
    <t>NEXT GENERATION EU MRR CS. CUALIFICACIONES Y FP</t>
  </si>
  <si>
    <t>32447</t>
  </si>
  <si>
    <t>NEXT GENERATION EU MRR PIREP</t>
  </si>
  <si>
    <t>32448</t>
  </si>
  <si>
    <t>NEXT GENERATION EU MRR RESTAURACIÓN MINERA</t>
  </si>
  <si>
    <t>32449</t>
  </si>
  <si>
    <t>NEXT GENERATION EU MRR MODER.COMERCIO F. TECNOLOG.</t>
  </si>
  <si>
    <t>32450</t>
  </si>
  <si>
    <t>NEXT GENERATION EU MRR TRANSICIÓN JUSTA</t>
  </si>
  <si>
    <t>32451</t>
  </si>
  <si>
    <t>NEXT GENERATION EU MRR RETO DEMOGRÁFICO</t>
  </si>
  <si>
    <t>32452</t>
  </si>
  <si>
    <t>NEXT GENERATION EU MRR MINERIA</t>
  </si>
  <si>
    <t>32454</t>
  </si>
  <si>
    <t>NEXT GENERATION EU MRR COMPE.DIGITALES INFANCIA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</si>
  <si>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</si>
  <si>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</si>
  <si>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</si>
  <si>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</si>
  <si>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</si>
  <si>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</si>
  <si>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33011</t>
  </si>
  <si>
    <t>C.S. EMPLEO FUNDACIÓN ESTATAL PREVEN. R. LABORALES</t>
  </si>
  <si>
    <t>34006</t>
  </si>
  <si>
    <t>C.S. AGRICULTURA - PROGRAMA APICOLA</t>
  </si>
  <si>
    <t>34011</t>
  </si>
  <si>
    <t>C.S. AGRICULTURA - APOYO ASOC. RAZAS AUTÓCTONAS</t>
  </si>
  <si>
    <t>34015</t>
  </si>
  <si>
    <t>C.S. AGRICULTURA - SEMILLAS Y PLANTAS DE VIVEROS</t>
  </si>
  <si>
    <t>34016</t>
  </si>
  <si>
    <t>C.S. AGRICULTURA - CONV. IDENTIFICACIÓN FRUTALES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</si>
  <si>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</si>
  <si>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</si>
  <si>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</si>
  <si>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</si>
  <si>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</si>
  <si>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</si>
  <si>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34039</t>
  </si>
  <si>
    <t>C.S. AGRICULTURA - PERS Y ANAL. ENCEF ESPONG TRANS</t>
  </si>
  <si>
    <t>34066</t>
  </si>
  <si>
    <t>AGE PDR 2023-2027</t>
  </si>
  <si>
    <t>34069</t>
  </si>
  <si>
    <t>Real Decreto Ley 4/2023 - sector apícola</t>
  </si>
  <si>
    <t>35005</t>
  </si>
  <si>
    <t>C.S. SERV. SOCIALES - PENSION. ANCIANOS Y ENFERMOS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</si>
  <si>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</si>
  <si>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</si>
  <si>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</si>
  <si>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</si>
  <si>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</si>
  <si>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</si>
  <si>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35017</t>
  </si>
  <si>
    <t>CS IGUALDAD - PLAN CORRESPONSABLES</t>
  </si>
  <si>
    <t>35018</t>
  </si>
  <si>
    <t>CSSS PROGR. REFUERZO ATENCIÓN INFANCIA  FAMILIA SS</t>
  </si>
  <si>
    <t>36006</t>
  </si>
  <si>
    <t>C.S. MEDIO AMBIENTE - CONSERVACIÓN BIODIVERSIDAD</t>
  </si>
  <si>
    <t>36008</t>
  </si>
  <si>
    <t>C.S. MEDIO AMBIENTE - AREAS INFL PARQUES NACIONALE</t>
  </si>
  <si>
    <t>36012</t>
  </si>
  <si>
    <t>CSMA - INFRAESTRCUTURAS DE GESTIÓN RESIDUOS CCLL</t>
  </si>
  <si>
    <t>36015</t>
  </si>
  <si>
    <t>MEDIDAS PREVENTIVAS LOBO IBÉRICO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</si>
  <si>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</si>
  <si>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</si>
  <si>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</si>
  <si>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</si>
  <si>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</si>
  <si>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</si>
  <si>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</si>
  <si>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</si>
  <si>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</si>
  <si>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</si>
  <si>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</si>
  <si>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</si>
  <si>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</si>
  <si>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</si>
  <si>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</si>
  <si>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</si>
  <si>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</si>
  <si>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</si>
  <si>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</si>
  <si>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</si>
  <si>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</si>
  <si>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</si>
  <si>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</si>
  <si>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</si>
  <si>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</si>
  <si>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</si>
  <si>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39059</t>
  </si>
  <si>
    <t>C.S. EDUCACIÓN. PROGRAMA LIBROS Y MATERIAL ESCOLAR</t>
  </si>
  <si>
    <t>39071</t>
  </si>
  <si>
    <t>CONVENIO Mº DEFENSA PROG.INCORPORACIÓN LABORAL</t>
  </si>
  <si>
    <t>39088</t>
  </si>
  <si>
    <t>ESTRATEGIA DE SALUD MENTAL</t>
  </si>
  <si>
    <t>39092</t>
  </si>
  <si>
    <t>CONFERENCIA SECTORIAL DE IGUALDAD</t>
  </si>
  <si>
    <t>39107</t>
  </si>
  <si>
    <t>FORMACIÓN PERMANENTE PROFESORADO</t>
  </si>
  <si>
    <t>39122</t>
  </si>
  <si>
    <t>DIFUSIÓN Y MEJORA DE LA CALIDAD DE LA FP</t>
  </si>
  <si>
    <t>39127</t>
  </si>
  <si>
    <t>PLAN ESTATAL VIVIENDA 2018-2021</t>
  </si>
  <si>
    <t>39128</t>
  </si>
  <si>
    <t>Cº.MAPAMA. ACTUACIONES DESCONTAMINACIÓN LINDANO</t>
  </si>
  <si>
    <t>39130</t>
  </si>
  <si>
    <t>ASIST. SANITARIA A REFUGIADOS PROG. REASENTAMIENTO</t>
  </si>
  <si>
    <t>39133</t>
  </si>
  <si>
    <t>PROGRAMA EFIC ENERGÉTICA PYME Y EMPRESA INDUSTRIAL</t>
  </si>
  <si>
    <t>39135</t>
  </si>
  <si>
    <t>PACTO DE ESTADO VIOLENCIA DE GÉNERO</t>
  </si>
  <si>
    <t>39137</t>
  </si>
  <si>
    <t>BONO SOCIAL TÉRMICO</t>
  </si>
  <si>
    <t>39143</t>
  </si>
  <si>
    <t>PROG. EFIC. ENERG. EN EXPLOTACIONES AGROPECUARIAS</t>
  </si>
  <si>
    <t>39144</t>
  </si>
  <si>
    <t>C.S. SISTEMA CUALIFICACIONES FP PARA EL EMPLEO</t>
  </si>
  <si>
    <t>39145</t>
  </si>
  <si>
    <t>MEMORIA DEMOCRÁTICA</t>
  </si>
  <si>
    <t>39148</t>
  </si>
  <si>
    <t>C.S. RETO DEMOGRÁFICO</t>
  </si>
  <si>
    <t>39149</t>
  </si>
  <si>
    <t>ESTRATEGIA DE AUTOSUFICIENCIA EN PLASMA</t>
  </si>
  <si>
    <t>39150</t>
  </si>
  <si>
    <t>BONO ALQUILER JOVEN 2022-2023</t>
  </si>
  <si>
    <t>39152</t>
  </si>
  <si>
    <t>CONV. MAPA IGP TRUFA NEGRA TERUEL</t>
  </si>
  <si>
    <t>39157</t>
  </si>
  <si>
    <t>PLAN ESTATAL DE VIVIENDA 2022-2025</t>
  </si>
  <si>
    <t>39158</t>
  </si>
  <si>
    <t>Mº.TTES. AYUDAS DIRECTAS TRANS. PUBLICO TERRESTRE</t>
  </si>
  <si>
    <t>39159</t>
  </si>
  <si>
    <t>CS EDUCACIÓN - PROGRAMA CÓDIGO ESCUELA 4.0</t>
  </si>
  <si>
    <t>39403</t>
  </si>
  <si>
    <t>INAEM.PROGRAMA 1ERA.EXPERIENCIA PROF. AAPP</t>
  </si>
  <si>
    <t>39404</t>
  </si>
  <si>
    <t>EMISION BONOS DIGITALES</t>
  </si>
  <si>
    <t>39405</t>
  </si>
  <si>
    <t>INAEM. PROGRAMA INVESTIGO</t>
  </si>
  <si>
    <t>39407</t>
  </si>
  <si>
    <t>AYUDAS REGIMEN PROTECC. TEMP. CONFLICTO UCRANIA</t>
  </si>
  <si>
    <t>39409</t>
  </si>
  <si>
    <t>CS EDUCACIÓN - PCT BIENESTAR EMOCIONAL AMB. EDUCAT</t>
  </si>
  <si>
    <t>39410</t>
  </si>
  <si>
    <t>CS EDUCACIÓN - PCT EDUCACIÓN INCLUSIVA</t>
  </si>
  <si>
    <t>39412</t>
  </si>
  <si>
    <t>SUBVENCIONES EN MATERIA DE INVESTIGACIÓN BIOMÉDICA</t>
  </si>
  <si>
    <t>39413</t>
  </si>
  <si>
    <t>EXPERIENCIAS TURISMO ESPAÑA</t>
  </si>
  <si>
    <t>39414</t>
  </si>
  <si>
    <t>SUBVENCIÓN EN INVERSIONES EN BIOSEGURIDAD</t>
  </si>
  <si>
    <t>39500</t>
  </si>
  <si>
    <t>C.S. CULTURA. AYUDAS GUIONES</t>
  </si>
  <si>
    <t>51001</t>
  </si>
  <si>
    <t>MANTENIMIENTO COLEGIOS PÚBLICOS</t>
  </si>
  <si>
    <t>51007</t>
  </si>
  <si>
    <t>DPH CENTRO DE INVEST. Y EXPER. TRUFICULTURA</t>
  </si>
  <si>
    <t>51008</t>
  </si>
  <si>
    <t>TRANSFERENCIA DPZ  INVESTIGACIÓN AGROALIMENTARIA</t>
  </si>
  <si>
    <t>53003</t>
  </si>
  <si>
    <t>AYUNTAMIENTOS-CONV. OBRAS Y MEJORAS INSTALACIONES</t>
  </si>
  <si>
    <t>55002</t>
  </si>
  <si>
    <t>CONVENIO INVESTIGACIÓN CON SALUD</t>
  </si>
  <si>
    <t>55007</t>
  </si>
  <si>
    <t>PROY.INVEST.POR CONVOCATORIAS COMPETITIVAS DGA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</si>
  <si>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</si>
  <si>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</si>
  <si>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</si>
  <si>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</si>
  <si>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</si>
  <si>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</si>
  <si>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72016</t>
  </si>
  <si>
    <t>FUNDACIÓN INST. INVESTIGACIÓN SANITARIA DE ARAGÓN</t>
  </si>
  <si>
    <t>72028</t>
  </si>
  <si>
    <t>HERENCIA Dª. CARMEN TORTAJADA DOÑATE</t>
  </si>
  <si>
    <t>72029</t>
  </si>
  <si>
    <t>FUNDACIÓN ESPAÑOLA DE ENDOCRINOLOGÍA</t>
  </si>
  <si>
    <t>72031</t>
  </si>
  <si>
    <t>DONACIÓN M.P. SIERRA ÁLVAREZ C.A. EL PINAR</t>
  </si>
  <si>
    <t>91001</t>
  </si>
  <si>
    <t>RECURSOS PROPIOS COFINANCIADORES</t>
  </si>
  <si>
    <t>91002</t>
  </si>
  <si>
    <t>RECURSOS PROPIOS</t>
  </si>
  <si>
    <t>91019</t>
  </si>
  <si>
    <t>COVID-19</t>
  </si>
  <si>
    <t>91072</t>
  </si>
  <si>
    <t>IMPUESTO MEDIOAMBIENTAL SOBRE AGUAS RESIDUALES</t>
  </si>
  <si>
    <t>91219</t>
  </si>
  <si>
    <t>REC. PROPIOS COFINANCIADO FITE 2019</t>
  </si>
  <si>
    <t>91220</t>
  </si>
  <si>
    <t>REC. PROPIOS COFINANCIADO FITE 2020</t>
  </si>
  <si>
    <t>91221</t>
  </si>
  <si>
    <t>REC. PROPIOS COFINANCIADO FITE 2021</t>
  </si>
  <si>
    <t>91222</t>
  </si>
  <si>
    <t>REC. PROPIOS COFINANCIADO FITE 2022</t>
  </si>
  <si>
    <t>91223</t>
  </si>
  <si>
    <t>REC. PROPIOS COFINANCIADO FITE 2023</t>
  </si>
  <si>
    <t>91324</t>
  </si>
  <si>
    <t>FONDOS PROPIOS CONFINANCIADORES DEL MRR</t>
  </si>
  <si>
    <t>11101</t>
  </si>
  <si>
    <t>PROGRAMA OPERATIVO FONDO SOCIAL EUROPEO 2007-2013</t>
  </si>
  <si>
    <t>12102</t>
  </si>
  <si>
    <t>FEADER 2007-2013</t>
  </si>
  <si>
    <t>FEADER  2023-2027</t>
  </si>
  <si>
    <t>Prog. Interreg. Europe FEDER</t>
  </si>
  <si>
    <t>14202</t>
  </si>
  <si>
    <t>POCTEFA 2014-2020</t>
  </si>
  <si>
    <t>32200</t>
  </si>
  <si>
    <t>FONDO ESPECIAL TERUEL</t>
  </si>
  <si>
    <t>32218</t>
  </si>
  <si>
    <t>FONDO ESPECIAL DE TERUEL (FITE 2018)</t>
  </si>
  <si>
    <t>32455</t>
  </si>
  <si>
    <t>NEXT GENERATION EU MRR MICROCREDENCIALES UNIVERSIT</t>
  </si>
  <si>
    <t>33003</t>
  </si>
  <si>
    <t>C.S.EMPLEO- MINISTERIO EMPLEO Y SEGURIDAD SOCIAL</t>
  </si>
  <si>
    <t>34046</t>
  </si>
  <si>
    <t>C.S. AGRICULTURA - CONCENTRACIÓN PARCELARIA</t>
  </si>
  <si>
    <t>34068</t>
  </si>
  <si>
    <t>AYUDAS MINIMIS OPFH CENTRALES ACONDICIONA.</t>
  </si>
  <si>
    <t>35011</t>
  </si>
  <si>
    <t>PLAN DE ACCION A FAVOR PERS .SITUACION DEPENDENCIA</t>
  </si>
  <si>
    <t>36004</t>
  </si>
  <si>
    <t>C.S. MEDIO AMBIENTE - PREV. LUCHA INCENDIOS FOREST</t>
  </si>
  <si>
    <t>CSMA-INFRAESTRUCTURAS GESTIÓN RESIDUOS CCLL</t>
  </si>
  <si>
    <t>36014</t>
  </si>
  <si>
    <t>PIMA. CAMBIO CLIMATICO</t>
  </si>
  <si>
    <t>39001</t>
  </si>
  <si>
    <t>PLANES DE VIVIENDA</t>
  </si>
  <si>
    <t>39075</t>
  </si>
  <si>
    <t>CONVENIO SALUD BUCODENTAL INFANTIL</t>
  </si>
  <si>
    <t>39103</t>
  </si>
  <si>
    <t>MCI-ESTRATEGIA ESTATAL INNOVACIÓN</t>
  </si>
  <si>
    <t>39116</t>
  </si>
  <si>
    <t>FONDO ESTATAL DE EMPLEO Y SOSTENIBILIDAD SOCIAL</t>
  </si>
  <si>
    <t>Plan Estatal Vivienda 2018-2021</t>
  </si>
  <si>
    <t>Cº. MAPAMA. Actuaciones descontam.Lindano</t>
  </si>
  <si>
    <t>39129</t>
  </si>
  <si>
    <t>DIAGNÓSTICO ENFERMEDADES RARAS BASE GENÉTICA</t>
  </si>
  <si>
    <t>39134</t>
  </si>
  <si>
    <t>CONVENIO AEMPS PROA</t>
  </si>
  <si>
    <t>39136</t>
  </si>
  <si>
    <t>PLAN MOVES II</t>
  </si>
  <si>
    <t>39146</t>
  </si>
  <si>
    <t>GASTOS DERIVADOS NNAMNA</t>
  </si>
  <si>
    <t>39151</t>
  </si>
  <si>
    <t>PROGRAMA ESCOLARIZACIÓN CONFLICTO ARMADO UCRANIA</t>
  </si>
  <si>
    <t>39160</t>
  </si>
  <si>
    <t>GASTOS MENORES Y PERS DISCAP DESPLAZ. CONF UCRANIA</t>
  </si>
  <si>
    <t>91003</t>
  </si>
  <si>
    <t>INGRESOS FINANC.INCONDICIONAL</t>
  </si>
  <si>
    <t>91218</t>
  </si>
  <si>
    <t>REC. PROPIOS COFINANCIADO FITE 2018</t>
  </si>
  <si>
    <t>2006/000433</t>
  </si>
  <si>
    <t>ACTIVIDAD LEGISLATIVA</t>
  </si>
  <si>
    <t>#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</si>
  <si>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</si>
  <si>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</si>
  <si>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</si>
  <si>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</si>
  <si>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</si>
  <si>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</si>
  <si>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</si>
  <si>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</si>
  <si>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</si>
  <si>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EQUIPAMIENTOS DIVERSOS PARA LAS UNIDADES DE LA PRESIDENCIA D</t>
  </si>
  <si>
    <t>EL GOBIERNO</t>
  </si>
  <si>
    <t>2020/000042</t>
  </si>
  <si>
    <t>INVERSION SGT</t>
  </si>
  <si>
    <t>2021/000148</t>
  </si>
  <si>
    <t>COMUNIDADES ARAGONESAS EN EL EXTERIOR</t>
  </si>
  <si>
    <t>2023/000003</t>
  </si>
  <si>
    <t>2009/000344</t>
  </si>
  <si>
    <t>EQUIPAMIENTO CESA</t>
  </si>
  <si>
    <t>2006/000775</t>
  </si>
  <si>
    <t>AYUDAS EQUIPAMIENTO DE LA POLICIAL LOCAL</t>
  </si>
  <si>
    <t>2006/003463</t>
  </si>
  <si>
    <t>ACONDICIONAMIENTO  Y EQUIPAMIENTO DE COMISARIAS DE POLICIA A</t>
  </si>
  <si>
    <t>DSCRITAS A LA C. AUTONOMA</t>
  </si>
  <si>
    <t>2008/000225</t>
  </si>
  <si>
    <t>ADQUISICIÓN DE MOBILIARIO Y EQUIPOS INFORMATICOS PARA EL DEP</t>
  </si>
  <si>
    <t>ARTAMENTO</t>
  </si>
  <si>
    <t>2008/000227</t>
  </si>
  <si>
    <t>ADQUISICIÓN DE DOS VEHICULOS PARA EL DEPARTAMENTO DE PRESIDE</t>
  </si>
  <si>
    <t>NCIA</t>
  </si>
  <si>
    <t>2008/000683</t>
  </si>
  <si>
    <t>APLICACIONES INFORMATICAS</t>
  </si>
  <si>
    <t>2008/000862</t>
  </si>
  <si>
    <t>NUEVO EDIFICIO JUZGADOS EN FRAGA</t>
  </si>
  <si>
    <t>2008/001827</t>
  </si>
  <si>
    <t>EQUIPAMIENTO DE LA DELEGACION TERUEL</t>
  </si>
  <si>
    <t>2009/000113</t>
  </si>
  <si>
    <t>EQUIPAMIENTO DE LA DELEGACIÓN TERRITORIAL</t>
  </si>
  <si>
    <t>2009/000148</t>
  </si>
  <si>
    <t>ADQUISICION Y REPOSICION DE EQUIPAMIENTOS DE CENTROS</t>
  </si>
  <si>
    <t>2009/000765</t>
  </si>
  <si>
    <t>ACTUACIONES EN EDIFICIOS JUZGADOS DE HUESCA</t>
  </si>
  <si>
    <t>2009/000783</t>
  </si>
  <si>
    <t>MODERNIZACION Y CONSOLIDACION DE LA INFRAESTRURA DE JUSTICIA</t>
  </si>
  <si>
    <t>2011/000014</t>
  </si>
  <si>
    <t>ACTUACIONES EN EDIFICIOS</t>
  </si>
  <si>
    <t>2011/000023</t>
  </si>
  <si>
    <t>ACTUACIONES INVERSIONES EN MATERIA PROTECCION CIVIL</t>
  </si>
  <si>
    <t>2013/000401</t>
  </si>
  <si>
    <t>EQUIPAMIENTO PROTECCION CIVIL</t>
  </si>
  <si>
    <t>2014/000048</t>
  </si>
  <si>
    <t>OBRAS Y ACONDICIONAMIENTO DE LA  COMISARÍA DE ZARAGOZA EXPO</t>
  </si>
  <si>
    <t>2014/000109</t>
  </si>
  <si>
    <t>REMODELACIONES DE LAS INSTALACIONES DE JUSTICIA EN TERUEL</t>
  </si>
  <si>
    <t>2015/000150</t>
  </si>
  <si>
    <t>CARTOGRAFÍA COMARCAL Y APLICACIÓN TURISMO PARA ACCESO TELEFÓ</t>
  </si>
  <si>
    <t>NICO</t>
  </si>
  <si>
    <t>2018/000299</t>
  </si>
  <si>
    <t>ANDORRA (TE) - CEE GLORIA FUERTES</t>
  </si>
  <si>
    <t>2019/000113</t>
  </si>
  <si>
    <t>ACTUACIONES INVERSORAS EN MATERIA DE PROTECCIÓN CIVIL</t>
  </si>
  <si>
    <t>2019/000143</t>
  </si>
  <si>
    <t>FORMACIÓN DE LOS POLICÍAS LOCALES PARA ERRADICAR LA VIOLENCI</t>
  </si>
  <si>
    <t>A DE GÉNERO</t>
  </si>
  <si>
    <t>2020/000066</t>
  </si>
  <si>
    <t>INVERSIONES EN MATERIA DE PROTECCIÓN CIVIL Y EMERGENCIAS</t>
  </si>
  <si>
    <t>2020/000218</t>
  </si>
  <si>
    <t>MOBILIARIO Y ENSERES PARA SERVICIO DE RELACIONES INSTITUCION</t>
  </si>
  <si>
    <t>ALES</t>
  </si>
  <si>
    <t>2020/000219</t>
  </si>
  <si>
    <t>APLICACIONES INFORMÁTICAS RELACIONES INSTITUCIONALES</t>
  </si>
  <si>
    <t>2021/000111</t>
  </si>
  <si>
    <t>OBRAS DE REFORMA DE LA COMISARÍA UNIDAD POLICÍA NACIONAL ADS</t>
  </si>
  <si>
    <t>CRITA EN TERUEL</t>
  </si>
  <si>
    <t>2021/000118</t>
  </si>
  <si>
    <t>BASE AERÓDROMO DE VILLANUEVA DE GÁLLEGO PARA ATENCIÓN EMERGE</t>
  </si>
  <si>
    <t>NCIAS SANITARIAS</t>
  </si>
  <si>
    <t>2021/000126</t>
  </si>
  <si>
    <t>APLICACIÓN WEB PARA GESTIÓN DE AUTORIZACIONES DE ESPECTÁCULO</t>
  </si>
  <si>
    <t>S PÚBLICOS.AST</t>
  </si>
  <si>
    <t>2021/000138</t>
  </si>
  <si>
    <t>EQUIPAMIENTO "PROYECTO 0". MECANISMO PARA LA RECUPERACIÓN Y</t>
  </si>
  <si>
    <t>RESILIENCIA</t>
  </si>
  <si>
    <t>2021/000139</t>
  </si>
  <si>
    <t>APLICACIONES "PROYECTO 0". MECANISMO PARA LA RECUPERACIÓN Y</t>
  </si>
  <si>
    <t>RESILENCIA</t>
  </si>
  <si>
    <t>2021/000234</t>
  </si>
  <si>
    <t>OBRAS DE MANTENIMIENTO DE EDIFICIOS DEL DEPARTAMENTO DE PRES</t>
  </si>
  <si>
    <t>IDENCIA Y RR.II.</t>
  </si>
  <si>
    <t>2021/000328</t>
  </si>
  <si>
    <t>DIGITALIZACIÓN DE LAS HOJAS REGISTRALES FÍSICAS PARA WEB REG</t>
  </si>
  <si>
    <t>ISTRO ASOCIACIONES</t>
  </si>
  <si>
    <t>2022/000318</t>
  </si>
  <si>
    <t>APLICACIONES INFORMÁTICAS EN MATERIA DE JUEGO</t>
  </si>
  <si>
    <t>2023/000080</t>
  </si>
  <si>
    <t>OBRAS DE REFORMA DEL PALACIO DE LOS LUNA DE ZARAGOZA. SEDE D</t>
  </si>
  <si>
    <t>EL TSJA Y FS</t>
  </si>
  <si>
    <t>2023/000110</t>
  </si>
  <si>
    <t>CENTRO INTEGRADO DE COORDINACIÓN DE EMERGENCIAS DE ARAGÓN (C</t>
  </si>
  <si>
    <t>ICEA)</t>
  </si>
  <si>
    <t>2023/000134</t>
  </si>
  <si>
    <t>OBRAS EN EDIFICIOS DEL DEPARTAMENTO DE PRESIDENCIA Y RELACIO</t>
  </si>
  <si>
    <t>NES INSTITUCIONALES</t>
  </si>
  <si>
    <t>2023/000144</t>
  </si>
  <si>
    <t>ADQUISICIÓN DE APLICACIONES INFORMÁTICOS</t>
  </si>
  <si>
    <t>2023/000263</t>
  </si>
  <si>
    <t>ADQUISICIÓN DE MOBILIARIO,EQUIPOS INFORMATICOS, ETC. PARA LO</t>
  </si>
  <si>
    <t>S SERVICIOS DE INTERIOR</t>
  </si>
  <si>
    <t>2006/000160</t>
  </si>
  <si>
    <t>EQUIPAMIENTO DEL DEPARTAMENTO DE CIUDADANIA Y DERECHOS SOCIA</t>
  </si>
  <si>
    <t>LES</t>
  </si>
  <si>
    <t>2019/000128</t>
  </si>
  <si>
    <t>EQUIPAMIENTO DIRECCION GENERAL IGUALDAD Y FAMILIAS</t>
  </si>
  <si>
    <t>2019/000129</t>
  </si>
  <si>
    <t>APLICACIONES GESTIÓN SERVICIOS A LAS FAMILIAS</t>
  </si>
  <si>
    <t>2020/000162</t>
  </si>
  <si>
    <t>PREVENCIÓN VIOLENCIA DE GÉNERO</t>
  </si>
  <si>
    <t>2020/000292</t>
  </si>
  <si>
    <t>NUEVA SEDE DEPARTAMENTO PLAZA EL PILAR (EDIFICIO ANTIGUO)</t>
  </si>
  <si>
    <t>2021/000019</t>
  </si>
  <si>
    <t>OBRAS Y EQUIPAMIENTO</t>
  </si>
  <si>
    <t>2021/000150</t>
  </si>
  <si>
    <t>PLAN FONDOS DE RECUPERACIÓN, TRANSFORMACIÓN Y RESILIENCIA</t>
  </si>
  <si>
    <t>2023/000175</t>
  </si>
  <si>
    <t>APLICACIONES INFORMATICAS DEPARTAMENTO CIUDADANIA Y DERECHOS</t>
  </si>
  <si>
    <t xml:space="preserve"> SOCIALES</t>
  </si>
  <si>
    <t>2006/000196</t>
  </si>
  <si>
    <t>OBRAS DE MANTENIMIENTO DE INMUEBLES ADSCRITOS AL DEPARTAMENT</t>
  </si>
  <si>
    <t>O DE HACIENDA Y ADMINISTRACIÓN PÚBLICA</t>
  </si>
  <si>
    <t>2006/000219</t>
  </si>
  <si>
    <t>RENOVACION DEL MOBILIARIO Y EQUIPAMIENTO</t>
  </si>
  <si>
    <t>2006/000376</t>
  </si>
  <si>
    <t>MOBILIARIO EDIFICIOS INTERADMINISTRATIVOS</t>
  </si>
  <si>
    <t>2006/001372</t>
  </si>
  <si>
    <t>APLICACIONES INFORMATICAS, LICENCIAS EN  MATERIA TRIBUTARIA</t>
  </si>
  <si>
    <t>2006/002599</t>
  </si>
  <si>
    <t>PLAN DE FORMACION CONTINUA EN LA ADMINISTRACIÓN  DE LA C.AUT</t>
  </si>
  <si>
    <t>ONOMA  ARAGON</t>
  </si>
  <si>
    <t>2007/000276</t>
  </si>
  <si>
    <t>ACTUACIONES EN EDIFICIOS EN ZARAGOZA</t>
  </si>
  <si>
    <t>2008/000390</t>
  </si>
  <si>
    <t>ACTUACIONES  EN EDIFCIOS</t>
  </si>
  <si>
    <t>2012/000004</t>
  </si>
  <si>
    <t>SISTEMA DE GESTIÓN DE RECURSOS HUMANOS DEL GOBIERNO DE ARAGÓ</t>
  </si>
  <si>
    <t>N.</t>
  </si>
  <si>
    <t>2013/000215</t>
  </si>
  <si>
    <t>ACTUACIÓN EN EDIFICIOS DE HUESCA</t>
  </si>
  <si>
    <t>2013/000277</t>
  </si>
  <si>
    <t>ADQUISICIÓN VEHÍCULOS PARA EL POOL DE LA ADMINISTRACIÓN DE L</t>
  </si>
  <si>
    <t>A CAA</t>
  </si>
  <si>
    <t>2014/000017</t>
  </si>
  <si>
    <t>2015/000308</t>
  </si>
  <si>
    <t>ADQUISUCIÓN VEHÍCULOS PARQUE MÓVIL CENTRALIZADO</t>
  </si>
  <si>
    <t>2017/000088</t>
  </si>
  <si>
    <t>ADAPTACIÓN APLICACIONES INFORMÁTICAS</t>
  </si>
  <si>
    <t>2017/000251</t>
  </si>
  <si>
    <t>DERRIBO DEL ANTIGÜO CENTRO "BUEN PASTOR"DE MENORES DEL BUEN</t>
  </si>
  <si>
    <t>PASTOR EN ZARAGOZA</t>
  </si>
  <si>
    <t>2022/000118</t>
  </si>
  <si>
    <t>PLAN PIREP EDIFICIOS INTERDEPARTAMENTALES</t>
  </si>
  <si>
    <t>2022/000123</t>
  </si>
  <si>
    <t>APLICACIÓN ELABORACIÓN PRESUPUESTO. MRR</t>
  </si>
  <si>
    <t>2022/000141</t>
  </si>
  <si>
    <t>CONVENIO DE COLABORACIÓN ENTRE EL GOBIERNO DE ARAGÓN Y SEPES</t>
  </si>
  <si>
    <t>2022/000159</t>
  </si>
  <si>
    <t>COMPRA DE TERRENOS Y BIENES NATURALES DE INTERÉS PÚBLICO PAR</t>
  </si>
  <si>
    <t>A LA CAA</t>
  </si>
  <si>
    <t>2023/000084</t>
  </si>
  <si>
    <t>OBRAS DE REHABILITACIÓN DEL EDIFICIO "CENTRO ARAGONÉS" EN BA</t>
  </si>
  <si>
    <t>RCELONA</t>
  </si>
  <si>
    <t>2006/001190</t>
  </si>
  <si>
    <t>PARQUES Y EDIFICIOS</t>
  </si>
  <si>
    <t>2006/001217</t>
  </si>
  <si>
    <t>MARQUESINAS</t>
  </si>
  <si>
    <t>2006/002715</t>
  </si>
  <si>
    <t>CONCESION DE OBRA PUBLICA AUTOPISTA VILLAFRANCA-EL BURGO DE</t>
  </si>
  <si>
    <t>EBRO</t>
  </si>
  <si>
    <t>2006/003093</t>
  </si>
  <si>
    <t>EQUIPOS PARA PROCESOS DE INFORMACIÓN</t>
  </si>
  <si>
    <t>2006/003546</t>
  </si>
  <si>
    <t>OBRAS REPARACIÓN VIA VERDE OJOS NEGROS</t>
  </si>
  <si>
    <t>2008/000170</t>
  </si>
  <si>
    <t>MOBILIARIO Y ENSERES</t>
  </si>
  <si>
    <t>2008/000171</t>
  </si>
  <si>
    <t>EQUIPOS PROCESOS INFORMACION</t>
  </si>
  <si>
    <t>2008/000340</t>
  </si>
  <si>
    <t>CONSERVACIÓN Y MANTENIMIENTO MARQUESINAS TIPO URBANAS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</si>
  <si>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</si>
  <si>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</si>
  <si>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</si>
  <si>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</si>
  <si>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</si>
  <si>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</si>
  <si>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</si>
  <si>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</si>
  <si>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2009/000423</t>
  </si>
  <si>
    <t>DESARROLLO DEL SISTEMA DE INFORMACION URBANISTICA</t>
  </si>
  <si>
    <t>2010/000286</t>
  </si>
  <si>
    <t>CARTOGRAFIA ESCALA 1/5000 CON MODELO DATOS BASE TOPOGRAFICA</t>
  </si>
  <si>
    <t>ARMONIZADA</t>
  </si>
  <si>
    <t>2010/000287</t>
  </si>
  <si>
    <t>CARTOGRAFIA URBANA 1/1000  Y HOMOGENEIZACION 1/5000</t>
  </si>
  <si>
    <t>2010/000288</t>
  </si>
  <si>
    <t>ESTACIONES DE REFERENCIA GPS</t>
  </si>
  <si>
    <t>2011/000181</t>
  </si>
  <si>
    <t>SUMINISTRO DE SEÑALES VERTICALES PARA CARRETERAS DE LA PROV.</t>
  </si>
  <si>
    <t xml:space="preserve">  DE  ZARAGOZA</t>
  </si>
  <si>
    <t>2012/000160</t>
  </si>
  <si>
    <t>CONTRATOS MENORES. PROVINCIA DE ZARAGOZA</t>
  </si>
  <si>
    <t>2012/000161</t>
  </si>
  <si>
    <t>CONTRATOS MENORES. PROVINCIA DE HUESCA</t>
  </si>
  <si>
    <t>2012/000162</t>
  </si>
  <si>
    <t>CONTRATOS MENORES. PROVINCIA DE TERUEL</t>
  </si>
  <si>
    <t>2012/000223</t>
  </si>
  <si>
    <t>AT PARA EL DESARROLLO DE UN GIS DEL SISTEMA DE TRANSPORTE EN</t>
  </si>
  <si>
    <t xml:space="preserve"> ARAGÓN</t>
  </si>
  <si>
    <t>2012/000314</t>
  </si>
  <si>
    <t>SERVICIO DE COORDINACION TERRITORIAL</t>
  </si>
  <si>
    <t>2012/000318</t>
  </si>
  <si>
    <t>SUMINISTRO MATERIAL FUNDENTE CON DESCARGA EN SILOS Y TRANSPO</t>
  </si>
  <si>
    <t>RTE EN CISTERNA</t>
  </si>
  <si>
    <t>2012/000347</t>
  </si>
  <si>
    <t>PROGRAMA DE TELEDETECCIÓN</t>
  </si>
  <si>
    <t>2013/000144</t>
  </si>
  <si>
    <t>FORMULACION,ELABORACION Y FINANCIACION DE DELIMITACIONES DE</t>
  </si>
  <si>
    <t>SUELO URBANO</t>
  </si>
  <si>
    <t>2013/000183</t>
  </si>
  <si>
    <t>ACONDICIONAMIENTO BÁSCULAS</t>
  </si>
  <si>
    <t>2013/000329</t>
  </si>
  <si>
    <t>SUMINISTRO COMBUSTIBLE MAQUINARA</t>
  </si>
  <si>
    <t>2014/000063</t>
  </si>
  <si>
    <t>CARTOGRAFIA DERIVADA</t>
  </si>
  <si>
    <t>2014/000403</t>
  </si>
  <si>
    <t>SUMINISTRO DE EMULSIONES BITUMINOSAS EN LAS CTRAS. AUTONOMIC</t>
  </si>
  <si>
    <t>AS DE Z, HU Y TE</t>
  </si>
  <si>
    <t>2015/000008</t>
  </si>
  <si>
    <t>LIQUIDACIONES Y REVISIONES DE PRECIOS</t>
  </si>
  <si>
    <t>2015/000022</t>
  </si>
  <si>
    <t>CONTROL DEL EJERCICIO DE LAS FACULTADES RELATIVAS AL USO Y E</t>
  </si>
  <si>
    <t>DIFICACION DEL SUELO</t>
  </si>
  <si>
    <t>2015/000116</t>
  </si>
  <si>
    <t>PROGRAMA DE VIVIENDA SOCIAL</t>
  </si>
  <si>
    <t>2015/000145</t>
  </si>
  <si>
    <t>CONEXION A-138 Y A-139 POR PLAN. FASE I</t>
  </si>
  <si>
    <t>2016/000010</t>
  </si>
  <si>
    <t>NUEVOS CONTRATOS DE CONSERVACION</t>
  </si>
  <si>
    <t>2016/000011</t>
  </si>
  <si>
    <t>PLAN DE AFOROS</t>
  </si>
  <si>
    <t>2016/000015</t>
  </si>
  <si>
    <t>ELABORACIÓN Y FINANCIACIÓN DE PLANES GENERALES DE ORDENCIÓN</t>
  </si>
  <si>
    <t>URBANA SIMPLIFICADOS</t>
  </si>
  <si>
    <t>2016/000194</t>
  </si>
  <si>
    <t>BOLSA HORAS AST MANENIMIENTO APLICACIONES</t>
  </si>
  <si>
    <t>2016/000325</t>
  </si>
  <si>
    <t>EQUIPAMIENTO, MAQUINARIA Y UTILLAJE</t>
  </si>
  <si>
    <t>2016/000399</t>
  </si>
  <si>
    <t>MANTENIMIENTO INMUEBLES DGA</t>
  </si>
  <si>
    <t>2016/000420</t>
  </si>
  <si>
    <t>ADQUISICIÓN EQUIPOS Y MATERIAL INFORMÁTICO</t>
  </si>
  <si>
    <t>2016/000434</t>
  </si>
  <si>
    <t>MEJORA DE LA CRTRA. A-1205 DE JACA A LA PEÑA.TRAMO:FIN TRAVE</t>
  </si>
  <si>
    <t>SÍA LA PEÑA-INT.A-132</t>
  </si>
  <si>
    <t>2017/000069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</si>
  <si>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</si>
  <si>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</si>
  <si>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</si>
  <si>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</si>
  <si>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</si>
  <si>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</si>
  <si>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2017/000160</t>
  </si>
  <si>
    <t>MARCAS VIALES EN LA PROVINCIA DE ZARAGOZA 2017</t>
  </si>
  <si>
    <t>2017/000235</t>
  </si>
  <si>
    <t>MATERIAL DE TRANSPORTE</t>
  </si>
  <si>
    <t>2017/000242</t>
  </si>
  <si>
    <t>DESARROLLO E IMPLEMENTACION DE UNA APLICACION INFORMATICA</t>
  </si>
  <si>
    <t>2017/000260</t>
  </si>
  <si>
    <t>EQUIPOS PARA PROCESOS DE INFORMACION</t>
  </si>
  <si>
    <t>2017/000277</t>
  </si>
  <si>
    <t>REDACCIÓN PROYECTO DE ACONDICIONAMIENTO DE LA A-1412. TRAMO</t>
  </si>
  <si>
    <t>MAELLA-LÍMITE PROVINCIA</t>
  </si>
  <si>
    <t>2017/000358</t>
  </si>
  <si>
    <t>PROYECTO POCTEFA</t>
  </si>
  <si>
    <t>2017/000376</t>
  </si>
  <si>
    <t>PROMOCIÓN Y DINAMIZACIÓN ESTACIÓN CANFRANC</t>
  </si>
  <si>
    <t>2018/000050</t>
  </si>
  <si>
    <t>POCTEFA</t>
  </si>
  <si>
    <t>2018/000166</t>
  </si>
  <si>
    <t>EQUIPAMIENTO MOBILIARIO OFICINAS DG MOVILIDAD E INFRAESTRUCT</t>
  </si>
  <si>
    <t>URAS</t>
  </si>
  <si>
    <t>2018/000303</t>
  </si>
  <si>
    <t>TRAMOS DE CONCENTRACIÓN DE ACCIDENTES (TCAS) 2018</t>
  </si>
  <si>
    <t>2018/000335</t>
  </si>
  <si>
    <t>EQUIPAMIENTO Y APLICACIONES INFORMÁTICAS D.G.MOVILIDAD E INF</t>
  </si>
  <si>
    <t>RAESTRUCTURAS</t>
  </si>
  <si>
    <t>2018/000349</t>
  </si>
  <si>
    <t>REFUERZO Y ENSANCHE DE LA A-1503, PK.30+300 AL PK. 40+000 CV</t>
  </si>
  <si>
    <t xml:space="preserve"> 698-ARANDA DE MONCAYO (Z)</t>
  </si>
  <si>
    <t>2018/000435</t>
  </si>
  <si>
    <t>IMPLANTACIÓN 2 GLORIETAS EN LA CARRETERA A-124 ZUERA POLÍGON</t>
  </si>
  <si>
    <t>O EL CAMPILLO</t>
  </si>
  <si>
    <t>2019/000248</t>
  </si>
  <si>
    <t>ASISTENCIA TÉCNICA REDACCIÓN PLIEGOS CLAUSULAS ADMINISTARTIV</t>
  </si>
  <si>
    <t>AS Y TÉCNICAS DE LA CONCESIÓN IMA/1-01</t>
  </si>
  <si>
    <t>2020/000084</t>
  </si>
  <si>
    <t>PLAN EXTRAORDINARIO DE INVERSIONES EN LA RED AUTONÓMICA DE C</t>
  </si>
  <si>
    <t>ARRETERAS</t>
  </si>
  <si>
    <t>2020/000204</t>
  </si>
  <si>
    <t>PROGRAMA ORDINARIO DE INVERSIONES EN CARRETERAS DE LA RAA 20</t>
  </si>
  <si>
    <t>21-2025</t>
  </si>
  <si>
    <t>2020/000209</t>
  </si>
  <si>
    <t>ASISTENCIAS TÉCNICAS Y PROYECTOS</t>
  </si>
  <si>
    <t>2020/000223</t>
  </si>
  <si>
    <t>ACONDICIONAMIENTO DE LA CARRETERA A-1504 DE CALATAYUD A CARI</t>
  </si>
  <si>
    <t>ÑENA N-II-PEREJILES</t>
  </si>
  <si>
    <t>2020/000230</t>
  </si>
  <si>
    <t>ACONDICIONAMIENTO CARRETERA A-1102 DE VILLANUEVA A CASTEJÓN</t>
  </si>
  <si>
    <t>VALDEJASA F 2</t>
  </si>
  <si>
    <t>2020/000231</t>
  </si>
  <si>
    <t>REFUERZO DE LA CARRETERA A-1104 PK 0+000 AL 10+000 INTERSECC</t>
  </si>
  <si>
    <t>IÓN A-129-FARLETE</t>
  </si>
  <si>
    <t>2020/000256</t>
  </si>
  <si>
    <t>ACONDICIONAMIENTO DE LA A-1409 DE ALCAÑIZ A AGUAVIVA POR CAS</t>
  </si>
  <si>
    <t>TELSERÁS</t>
  </si>
  <si>
    <t>2020/000278</t>
  </si>
  <si>
    <t>ACONDICIONAMIENTO HIJAR LA PUEBLA DE HIJAR</t>
  </si>
  <si>
    <t>2020/000280</t>
  </si>
  <si>
    <t>MEMORIA DE LA SEGURIDAD VIAL EN LA CRTRA. A-2506-TRAMO CUBEL</t>
  </si>
  <si>
    <t>-MONERDE</t>
  </si>
  <si>
    <t>2021/000062</t>
  </si>
  <si>
    <t>TRAVESÍAS EN LA PROVINCIA DE ZARAGOZA 2021-2023</t>
  </si>
  <si>
    <t>2021/000063</t>
  </si>
  <si>
    <t>TRAVESÍAS EN LA PROVINCIA DE HUESCA 2021-2023</t>
  </si>
  <si>
    <t>2021/000064</t>
  </si>
  <si>
    <t>TRAVESÍAS EN LA PROVINCIA DE TERUEL 2021-2023</t>
  </si>
  <si>
    <t>2021/000078</t>
  </si>
  <si>
    <t>REFUERZO Y ENSANCHE DE LA A-1604 DE LANAVE A BOLTAÑA POR LA</t>
  </si>
  <si>
    <t>GUARGUERA PK 1+300 AL 13020</t>
  </si>
  <si>
    <t>2021/000079</t>
  </si>
  <si>
    <t>ACONDICIONAMIENTO DE LA A-1604 DE TÁRREGA A POMAR DE CINCA P</t>
  </si>
  <si>
    <t>OR BINÉFAR INT. A-22-VALCARCA</t>
  </si>
  <si>
    <t>2021/000090</t>
  </si>
  <si>
    <t>REFUERZO Y ENSANCHE DE LA A-1601 DE SOS REY CATÓLICO A N-240</t>
  </si>
  <si>
    <t>, PK. 24+000 AL 32+000</t>
  </si>
  <si>
    <t>2021/000096</t>
  </si>
  <si>
    <t>ARRENDAMIENTO FINANCIERO VEHÍCULOS Y MAQUINARIA DE LA D.GRAL</t>
  </si>
  <si>
    <t>. DE CARRETERAS 2022-2026</t>
  </si>
  <si>
    <t>2021/000130</t>
  </si>
  <si>
    <t>SERVICIOS DE ASISTENCIA A LA VIALIDAD INVERNAL PARA EL PERIO</t>
  </si>
  <si>
    <t>DO 2021-2026</t>
  </si>
  <si>
    <t>2021/000156</t>
  </si>
  <si>
    <t>MEJORA DE TRAZADO EN LA CARRETERA A-2613 PK. 2+700 AL 4+200</t>
  </si>
  <si>
    <t>TRAMO LASCUARRE-CASTIGALEU</t>
  </si>
  <si>
    <t>2021/000211</t>
  </si>
  <si>
    <t>MEJORA A-130 TRAMO:CONCHEL-POMAR-SANTALECINA</t>
  </si>
  <si>
    <t>2021/000212</t>
  </si>
  <si>
    <t>MESA INSTITUCIONAL DE LA BICICLETA</t>
  </si>
  <si>
    <t>2021/000213</t>
  </si>
  <si>
    <t>MEJORA A-125 TRAMO:AYERBE-ERLA (AYERBE-BISCARRUES-ARBISA)</t>
  </si>
  <si>
    <t>2021/000214</t>
  </si>
  <si>
    <t>MEJORA DE LA A-1210 DE LA A-23 ALMUDÉVAR-GRAÑÉN.TRAMO:ALMUDÉ</t>
  </si>
  <si>
    <t>VAR-TARDIENTA</t>
  </si>
  <si>
    <t>2021/000215</t>
  </si>
  <si>
    <t>MEJORA A-1508 (CALAMOCHA -VIVEL DEL RIO MARTIN)</t>
  </si>
  <si>
    <t>2021/000216</t>
  </si>
  <si>
    <t>MEJORA DE LA A-2511, DE BURBÁGUENA A SEGURA DE LOS BAÑOS POR</t>
  </si>
  <si>
    <t xml:space="preserve"> FONFRÍA. TRAMO: FERRERUELA-LAGUERUELA</t>
  </si>
  <si>
    <t>2021/000217</t>
  </si>
  <si>
    <t>MEJORA DE LA A-2520 DE A-23 LA PUEBLA DE VALVERDE-JAVALAMBRE</t>
  </si>
  <si>
    <t>.TRAMO:LA PUEBLA-ESTACIÓN JAVALAMBRE</t>
  </si>
  <si>
    <t>2021/000222</t>
  </si>
  <si>
    <t>TERRENOS EXPROPIACIONES 2022-2026</t>
  </si>
  <si>
    <t>2021/000239</t>
  </si>
  <si>
    <t>2021/000317</t>
  </si>
  <si>
    <t>AUTOCONSUMO- PROGRAMA 5- COMPONENTE 8</t>
  </si>
  <si>
    <t>2021/000342</t>
  </si>
  <si>
    <t>AYUDAS MRR DIGITALIZACIÓN</t>
  </si>
  <si>
    <t>2021/000349</t>
  </si>
  <si>
    <t>VÍAS CICLABLES</t>
  </si>
  <si>
    <t>2021/000381</t>
  </si>
  <si>
    <t>MRR PROYECTOS INVERSIÓN COMPONENTE 1</t>
  </si>
  <si>
    <t>2022/000070</t>
  </si>
  <si>
    <t>EMERGENCIAS EN LA PROVINCIA DE ZARAGOZA EN 2022</t>
  </si>
  <si>
    <t>2022/000083</t>
  </si>
  <si>
    <t>REFUERZOS EN A-225 Y 1511 ALCORISA-MORELLA Y N-330-ORIHUELA</t>
  </si>
  <si>
    <t>DEL TREMEDAL</t>
  </si>
  <si>
    <t>2022/000103</t>
  </si>
  <si>
    <t>ESTUDIO INFORMATIVO ACCESO SUR A LA ESTACIÓN DE JAVALAMBRE</t>
  </si>
  <si>
    <t>2022/000137</t>
  </si>
  <si>
    <t>ESTUDIO INFORMATIVO DE LA CONEXIÓN DE LOS VALLES DEL ÉSERA Y</t>
  </si>
  <si>
    <t xml:space="preserve"> DEL CINCA. HU-V-6432-A-138</t>
  </si>
  <si>
    <t>2022/000153</t>
  </si>
  <si>
    <t>NUEVOS DESARROLLOS DE INFORMACION URBANISTICA Y TRAMITACION</t>
  </si>
  <si>
    <t>TELEMATICA</t>
  </si>
  <si>
    <t>2022/000157</t>
  </si>
  <si>
    <t>REFUERZO DE FIRME EN LA CARRETERA A-1204 EJEA-FARASDUÉS</t>
  </si>
  <si>
    <t>2022/000187</t>
  </si>
  <si>
    <t>REHABILITACION INTEGRALVIVIENDAS CAMINEROS Y OTRAS</t>
  </si>
  <si>
    <t>2022/000210</t>
  </si>
  <si>
    <t>ESTUDIO INFORMATIVO DE LA VARIANTE OESTE DE EPILA CONEXIÓN A</t>
  </si>
  <si>
    <t>-122 CON A-1305</t>
  </si>
  <si>
    <t>2022/000211</t>
  </si>
  <si>
    <t>REDACCIÓN PROYECTO ACONDICIONAMIENTO A-1229 DE LASCELLAS A P</t>
  </si>
  <si>
    <t>UENTE BUERA</t>
  </si>
  <si>
    <t>2022/000216</t>
  </si>
  <si>
    <t>ACONDICIONAMIENTO DE LA CARRETERA A-1504 CALATAYUD CARIÑENA.</t>
  </si>
  <si>
    <t xml:space="preserve"> TRAMO TORRES DE PEREJILES-MARA</t>
  </si>
  <si>
    <t>2022/000249</t>
  </si>
  <si>
    <t>REFUERZO DE FIRME Y MEJORA SEGURIDAD VIAL EN A-1301 AINZÓN-T</t>
  </si>
  <si>
    <t>ABUENCA Y A-1223 BERBEGAL-PERALTA</t>
  </si>
  <si>
    <t>2022/000317</t>
  </si>
  <si>
    <t>REFUERZO Y ENSANCHE DE LA A-1508 DE CALAMOCHA A VIVEL DEL RÍ</t>
  </si>
  <si>
    <t>O MARTÍN, PK 1+550 A 10+106</t>
  </si>
  <si>
    <t>2023/000092</t>
  </si>
  <si>
    <t>FITE 2022 A3 ACONDICIONAMIENTO Y MEJORA CARRETERA OAJ</t>
  </si>
  <si>
    <t>2023/000112</t>
  </si>
  <si>
    <t>EMERGENCIAS 2023 PROVINCIA DE ZARAGOZA</t>
  </si>
  <si>
    <t>2023/000114</t>
  </si>
  <si>
    <t>EMERGENCIAS 2023 PROVINCIA DE TERUEL</t>
  </si>
  <si>
    <t>2023/000129</t>
  </si>
  <si>
    <t>MEJORA DE LA SEGURIDAD VIAL EN RAA</t>
  </si>
  <si>
    <t>2023/000131</t>
  </si>
  <si>
    <t>ADQUISICION DE VEHICULOS</t>
  </si>
  <si>
    <t>2023/000137</t>
  </si>
  <si>
    <t>CENTRO GEOGRAFICO DE ARAGON</t>
  </si>
  <si>
    <t>2006/000094</t>
  </si>
  <si>
    <t>RB84013 GESTIÓN DE LOS CENTROS DE INTERPRETACIÓN DE LOS ESPA</t>
  </si>
  <si>
    <t>CIOS NATURALES PROTEGIDOS</t>
  </si>
  <si>
    <t>2006/000103</t>
  </si>
  <si>
    <t>PRESTACION SERVIOS AEREOS EXTINCION INCENDIOS FORESTALES CAM</t>
  </si>
  <si>
    <t>PAÑAS 2012-2015</t>
  </si>
  <si>
    <t>2006/000253</t>
  </si>
  <si>
    <t>CONTRATO INFORMA DE CONTROL Y GRABACION DE DATOS</t>
  </si>
  <si>
    <t>2006/000364</t>
  </si>
  <si>
    <t>IDENTIFICACION ANIMAL</t>
  </si>
  <si>
    <t>2006/000526</t>
  </si>
  <si>
    <t>I+D+I LABORATORIO AGROAMBIENTAL</t>
  </si>
  <si>
    <t>2006/000530</t>
  </si>
  <si>
    <t>EQUIPAMIENTO CENTROS PROTEC. VEGETAL Y SEMILLAS Y PLANTAS DE</t>
  </si>
  <si>
    <t xml:space="preserve"> VIVERO</t>
  </si>
  <si>
    <t>2006/000551</t>
  </si>
  <si>
    <t>CALIDAD SEMILLAS Y PLANTAS</t>
  </si>
  <si>
    <t>2006/000717</t>
  </si>
  <si>
    <t>PROGRAMA CONTROL Y VIGILANCIA ENCEFALOPATIAS ESPONGIFORMES T</t>
  </si>
  <si>
    <t>RANSMISIBLES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</si>
  <si>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</si>
  <si>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</si>
  <si>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</si>
  <si>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</si>
  <si>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</si>
  <si>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DESARROLLO E INTEGRACION DE PROGRAMAS DE IDENTIFICACION GANA</t>
  </si>
  <si>
    <t>DERA</t>
  </si>
  <si>
    <t>2006/001010</t>
  </si>
  <si>
    <t>GESTION Y SEGUIMIENTO DEL PROGRAMA DE DESARROLLO RURAL 2007/</t>
  </si>
  <si>
    <t>2013</t>
  </si>
  <si>
    <t>2006/001088</t>
  </si>
  <si>
    <t>ASISTENCIA T. CONCENTRACION PARCELARIA MONFLORITE, POMPENILL</t>
  </si>
  <si>
    <t>O Y BELLESTAR</t>
  </si>
  <si>
    <t>2006/001095</t>
  </si>
  <si>
    <t>C.P.ZONA CAUDE (TERUEL)</t>
  </si>
  <si>
    <t>2006/001420</t>
  </si>
  <si>
    <t>AULA MEDIO AMBIENTE URBANO</t>
  </si>
  <si>
    <t>2006/001810</t>
  </si>
  <si>
    <t>CONCENT.PARCELARIA LAGUERUELA</t>
  </si>
  <si>
    <t>2006/001902</t>
  </si>
  <si>
    <t>MANTENIMIENTO Y CULTIVO DE LOS VIVEROS PÚBLICOS DE LA PROVIN</t>
  </si>
  <si>
    <t>CIA DE ZARAGOZA</t>
  </si>
  <si>
    <t>2006/001982</t>
  </si>
  <si>
    <t>ASISTENCIA TECNICA VIGILANCIA AMBIENTAL Y SEGURIDAD Y SALUD</t>
  </si>
  <si>
    <t>2006/002019</t>
  </si>
  <si>
    <t>ADQUISICION VEHICULOS DEPARTAMENTO</t>
  </si>
  <si>
    <t>2006/002125</t>
  </si>
  <si>
    <t>PAGO INDEMNIZACIONES COORDINCACIÓN EXTINCIÓN INCENDIOS</t>
  </si>
  <si>
    <t>2006/003668</t>
  </si>
  <si>
    <t>ADQUISICIÓN LICENCIAS Y EQUIPOS DE PROCESOS DE INFORMAC. CAR</t>
  </si>
  <si>
    <t>TOGRAFIA Y CONC.</t>
  </si>
  <si>
    <t>2007/000095</t>
  </si>
  <si>
    <t>LICENCIAS SOFTWARE COMERCIAL USO ESPECIFICO</t>
  </si>
  <si>
    <t>2007/000129</t>
  </si>
  <si>
    <t>DESARROLLOS INFORMATICOS GESTION Y CONTROL DPTO. AGRICULTURA</t>
  </si>
  <si>
    <t>, G. Y M.A.</t>
  </si>
  <si>
    <t>2007/000135</t>
  </si>
  <si>
    <t>MEDIDAS CERTIFICACION CUENTA FEOGA-FEAGA-FEADER ISO</t>
  </si>
  <si>
    <t>2007/000137</t>
  </si>
  <si>
    <t>PREVENCION DE RIESGOS LABORALES</t>
  </si>
  <si>
    <t>2007/000949</t>
  </si>
  <si>
    <t>GESTIÓN DE ÁRBOLES SINGULARES EN HUESCA</t>
  </si>
  <si>
    <t>2008/000048</t>
  </si>
  <si>
    <t>RED DE EVALUACIÓN FITOSANITARIA EN LAS MASAS FORESTALES DE A</t>
  </si>
  <si>
    <t>RAGON</t>
  </si>
  <si>
    <t>2008/000592</t>
  </si>
  <si>
    <t>HB02044 SEGUIMIENTO DE LAS POBLACIONES DE OSO PARDO EN EL PI</t>
  </si>
  <si>
    <t>RINEO ARAGONÉS</t>
  </si>
  <si>
    <t>2008/000764</t>
  </si>
  <si>
    <t>MATERIAL DIVERSO PARA EL SERVICIO DE BIODIVERSIDAD DE LA D.G</t>
  </si>
  <si>
    <t>. DE SOSTENIBILIDAD</t>
  </si>
  <si>
    <t>2008/000767</t>
  </si>
  <si>
    <t>ZB01914 MEJORA HÁBITAT DEL VISÓN EUROPEO</t>
  </si>
  <si>
    <t>2008/001351</t>
  </si>
  <si>
    <t>PROGRAMA DE SEGUIMIENTO DE LA POBLACIÓN DE VISÓN EUROPEO</t>
  </si>
  <si>
    <t>2009/001015</t>
  </si>
  <si>
    <t>MANTENIMIENTO Y MEJORA SISTEMA INFORMATICO INTEGRADO GESTION</t>
  </si>
  <si>
    <t xml:space="preserve"> - CONTROL PAC</t>
  </si>
  <si>
    <t>2009/001422</t>
  </si>
  <si>
    <t>LLEVANZA SISTEMA INTEGRADO DE GESTION Y DECLARACION DE PARCE</t>
  </si>
  <si>
    <t>LAS DE LA PAC</t>
  </si>
  <si>
    <t>2010/000430</t>
  </si>
  <si>
    <t>MEJORAS AL SISTEMA INTEGRADO DE APROVECHAMIENTOS FORESTALES</t>
  </si>
  <si>
    <t>(SIAF), AÑO EN CURSO</t>
  </si>
  <si>
    <t>2011/000188</t>
  </si>
  <si>
    <t>MANTENIMIENTO DE INFRAESTRUCTURAS DE EXTINCIÓN Y PUESTOS FIJ</t>
  </si>
  <si>
    <t>OS DE VIGILANCIA PARA EL AÑO 2011</t>
  </si>
  <si>
    <t>2011/000232</t>
  </si>
  <si>
    <t>MATERIAL DIVERSO PARA EL PARQUE NACIONAL DE ORDESA Y MONTE P</t>
  </si>
  <si>
    <t>ERDIDO DE LA DG. COMENA</t>
  </si>
  <si>
    <t>2012/000163</t>
  </si>
  <si>
    <t>ZB01900 ATENCIÓN VETERINARIA Y CONSERVACIÓN FAUNA EN CENTRO</t>
  </si>
  <si>
    <t>RECUPERACIÓN FAUNA SILVESTRE LA ALFRANCA</t>
  </si>
  <si>
    <t>2012/000232</t>
  </si>
  <si>
    <t>MANT Y AMPLIACION CERTIFICACION FORESTAL REGIONAL EN LA C.A.</t>
  </si>
  <si>
    <t xml:space="preserve"> ARAGÓN AÑO EN CURSO</t>
  </si>
  <si>
    <t>2013/000192</t>
  </si>
  <si>
    <t>HB92010 GESTIÓN DE LOS ESPACIOS NATURALES PROTEGIDOS DE LA P</t>
  </si>
  <si>
    <t>ROVINCIA DE HUESCA</t>
  </si>
  <si>
    <t>2013/000321</t>
  </si>
  <si>
    <t>C.P. DE CELLA (TERUEL)</t>
  </si>
  <si>
    <t>2015/000133</t>
  </si>
  <si>
    <t>MANTENIMIENTO Y REPARACIÓN DE VEHÍCULOS AUTOBOMBAS EXTINCIÓN</t>
  </si>
  <si>
    <t xml:space="preserve"> DE INCENDIOS FORESTALES PROPIEDAD DGA</t>
  </si>
  <si>
    <t>2015/000174</t>
  </si>
  <si>
    <t>REGADIO SOCIAL SARRIÓN</t>
  </si>
  <si>
    <t>2016/000076</t>
  </si>
  <si>
    <t>TRATAMIENTOS SELVÍCOLAS Y CULTURALES EN MUP</t>
  </si>
  <si>
    <t>2016/000079</t>
  </si>
  <si>
    <t>FONDO DE MEJORAS MONTES PROPIOS</t>
  </si>
  <si>
    <t>2016/000080</t>
  </si>
  <si>
    <t>BANCO DE GERMOPLASMA EN RED</t>
  </si>
  <si>
    <t>2016/000104</t>
  </si>
  <si>
    <t>TRANSFERENCIA E INNOVACION SUB. 1.2 PDR</t>
  </si>
  <si>
    <t>2016/000190</t>
  </si>
  <si>
    <t>AMORTIZACION E INTERESES OBRAS DE MODERNIZACION DE REGADIOS</t>
  </si>
  <si>
    <t>2016/000192</t>
  </si>
  <si>
    <t>CONCENTRACION PARCELARIA DEL REGADIO SECTOR V CANAL DEL FLUM</t>
  </si>
  <si>
    <t>EN EN ALMUNIENTE (HU)</t>
  </si>
  <si>
    <t>2016/000193</t>
  </si>
  <si>
    <t>CONCENTRACION PARCELARIA DE REGADIO EN COM. REGANTES GRAÑEN-</t>
  </si>
  <si>
    <t>FLUMEN</t>
  </si>
  <si>
    <t>2016/000196</t>
  </si>
  <si>
    <t>CONCENTRACION PARCELARIA ZONA DE REGADIO DE TORRALBA DE ARAG</t>
  </si>
  <si>
    <t>ON (HUESCA)</t>
  </si>
  <si>
    <t>2016/000202</t>
  </si>
  <si>
    <t>GASTOS MANTENIMIENTO PARA BASES HELITRANSPORTADAS DE LA PROV</t>
  </si>
  <si>
    <t>INCIA DE TERUEL 2016</t>
  </si>
  <si>
    <t>2016/000203</t>
  </si>
  <si>
    <t>MMTO BASES MEDIOS AEREOS ZA</t>
  </si>
  <si>
    <t>2016/000204</t>
  </si>
  <si>
    <t>MANTENIMIENTO BASES HELITRANSPORTADAS HU</t>
  </si>
  <si>
    <t>2016/000306</t>
  </si>
  <si>
    <t>OBRAS TRANSFORMACIÓN EN  REGADIO SOCIAL CALCON</t>
  </si>
  <si>
    <t>2016/000404</t>
  </si>
  <si>
    <t>ACTUACIONES DE DESCONTAMINACION DE LOS ESPACIOS CONTAMINADOS</t>
  </si>
  <si>
    <t xml:space="preserve"> POR HCH EN SABIÑANIGO (HUESCA)</t>
  </si>
  <si>
    <t>2017/000148</t>
  </si>
  <si>
    <t>PROYECTO DE LAS BALSAS DE RIEGO (SAN GREGORIO II Y LA PORTEL</t>
  </si>
  <si>
    <t>LADA)EN ONTIÑENA</t>
  </si>
  <si>
    <t>2017/000252</t>
  </si>
  <si>
    <t>ADQUISICION DE INSTRUMENTAL PARA EL CONTROL DE LA CALIDAD DE</t>
  </si>
  <si>
    <t>L AIRE</t>
  </si>
  <si>
    <t>2017/000402</t>
  </si>
  <si>
    <t>TRABAJOS CONCENTRACIÓN PARCELARIA ZONA DE BAÑÓN</t>
  </si>
  <si>
    <t>2018/000033</t>
  </si>
  <si>
    <t>COORDINACIÓN Y PLANIFICACIÓN FORESTAL</t>
  </si>
  <si>
    <t>2018/000035</t>
  </si>
  <si>
    <t>CONSTRUCCIÓN Y MEJORA CAMINOS E INFRAESTRUCTURAS MUP</t>
  </si>
  <si>
    <t>2018/000036</t>
  </si>
  <si>
    <t>CONSERVCIÓN Y PROMOCIÓN RECURSOS GENÉTICOS</t>
  </si>
  <si>
    <t>2018/000043</t>
  </si>
  <si>
    <t>MEJORA ENFRAESTRUCTURAS GANADERAS Y TRABAJOS SEVICOLAS</t>
  </si>
  <si>
    <t>2018/000045</t>
  </si>
  <si>
    <t>CREACIÓN Y MANTENIMIENTO DE CAMINOS PARA PREVENCIÓN DE INCEN</t>
  </si>
  <si>
    <t>DIOS</t>
  </si>
  <si>
    <t>2018/000048</t>
  </si>
  <si>
    <t>CREACIÓN Y MANTENIMIENTO DE PUNTOS DE AGUA</t>
  </si>
  <si>
    <t>2018/000049</t>
  </si>
  <si>
    <t>MANTENIMIENTO DE PUESTOS FIJOS DE VIGILANCIA</t>
  </si>
  <si>
    <t>2018/000051</t>
  </si>
  <si>
    <t>RESTAURACIÓN DE DAÑOS POR INCENDIOS Y OTRAS CATÁSTROFES</t>
  </si>
  <si>
    <t>2018/000052</t>
  </si>
  <si>
    <t>REPOBLACIONES</t>
  </si>
  <si>
    <t>2018/000053</t>
  </si>
  <si>
    <t>RESTAURACIÓN HIDROLÓGICO FORESTAL</t>
  </si>
  <si>
    <t>2018/000055</t>
  </si>
  <si>
    <t>ACTUACIONES GESTIÓN FORESTAL SOSTENIBLE</t>
  </si>
  <si>
    <t>2018/000064</t>
  </si>
  <si>
    <t>GESTIÓN FINCA ALFRANCA</t>
  </si>
  <si>
    <t>2018/000068</t>
  </si>
  <si>
    <t>ACTUACIONES PRUG 17 ESPACIOS NATURALES PROTEGIDOS</t>
  </si>
  <si>
    <t>2018/000070</t>
  </si>
  <si>
    <t>PLAN GESTIÓN ORDINARIA PN ORDESA Y MONTE PERDIDO</t>
  </si>
  <si>
    <t>2018/000121</t>
  </si>
  <si>
    <t>EFICIENCIA ENERGÉTICA PARA MITIGACIÓN DEL CAMBIO CLIMÁTICO</t>
  </si>
  <si>
    <t>2018/000167</t>
  </si>
  <si>
    <t>CONCENTRACIÓN PARCELARIA DE HIJAR (TERUEL), SUBPERÍMETRO DE</t>
  </si>
  <si>
    <t>SECANO</t>
  </si>
  <si>
    <t>2018/000235</t>
  </si>
  <si>
    <t>ADQUISICIÓN INSTRUMENTAL CONTROLES DE SANIDAD ANIMAL</t>
  </si>
  <si>
    <t>2018/000274</t>
  </si>
  <si>
    <t>CONCENTRACION PARCELARIA DE LA ZONA DE REGADIO DE LANAJA (HU</t>
  </si>
  <si>
    <t>ESCA)</t>
  </si>
  <si>
    <t>2018/000278</t>
  </si>
  <si>
    <t>C.PARCELARIA GURREA DE GALLEGO SUPERÍMETRO GURREA NORTE</t>
  </si>
  <si>
    <t>2018/000325</t>
  </si>
  <si>
    <t>CONCENTRACION PARCELARIA FUENTES DE EBRO</t>
  </si>
  <si>
    <t>2018/000341</t>
  </si>
  <si>
    <t>OBRAS DE CONCENTRACIÓN PARCELARIA GELSA</t>
  </si>
  <si>
    <t>2018/000342</t>
  </si>
  <si>
    <t>ACTUACIONES CONCENTRACIÓN PARCELARIA GALLOCANTA</t>
  </si>
  <si>
    <t>2019/000083</t>
  </si>
  <si>
    <t>MATERIAL DIVERSO PARA EL SERVICIO PROVINCIAL DE TERUEL DEL D</t>
  </si>
  <si>
    <t>PTO. DESARROLLO RURAL Y SOSTENIBILIDAD</t>
  </si>
  <si>
    <t>2019/000084</t>
  </si>
  <si>
    <t>MATERIAL DIVERSO PARA EL SERVICIO PROVINCIAL DE ZARAGOZA DEL</t>
  </si>
  <si>
    <t xml:space="preserve"> DPTO. DESARROLLO RURAL Y SOSTENIBILIDAD</t>
  </si>
  <si>
    <t>2019/000132</t>
  </si>
  <si>
    <t>CONCENTR. PARC. PINA DE EBRO</t>
  </si>
  <si>
    <t>2019/000135</t>
  </si>
  <si>
    <t>C.P. VILLARREAL DE HUERVA (ZARAGOZA)</t>
  </si>
  <si>
    <t>2019/000147</t>
  </si>
  <si>
    <t>ASISTENCIA JURIDICA ACTUACIONES INFRAESTRUCTURAS RURALES</t>
  </si>
  <si>
    <t>2019/000244</t>
  </si>
  <si>
    <t>CLAREOS EN 92 HECTAREAS DEL MUP 262 "LAS FAJAS" DE ZUERA</t>
  </si>
  <si>
    <t>2020/000015</t>
  </si>
  <si>
    <t>CONSTRUCCIÓN BASES HELITRANSPORTADOAS</t>
  </si>
  <si>
    <t>2020/000022</t>
  </si>
  <si>
    <t>EJECUCIÓN Y DESARROLLO DE LOS PLANES DE ESPECIES</t>
  </si>
  <si>
    <t>2020/000024</t>
  </si>
  <si>
    <t>GRANDES DEPREDADORES</t>
  </si>
  <si>
    <t>2020/000025</t>
  </si>
  <si>
    <t>GESTION DE HÁBITATS</t>
  </si>
  <si>
    <t>2020/000070</t>
  </si>
  <si>
    <t>ADQUISICION EQUIPAMIENTO EXTINCION DE INCENDIOS</t>
  </si>
  <si>
    <t>2020/000154</t>
  </si>
  <si>
    <t>ORDENACIÓN MUPS ZARAGOZA</t>
  </si>
  <si>
    <t>2021/000022</t>
  </si>
  <si>
    <t>GESTIÓN UNIFICADA</t>
  </si>
  <si>
    <t>2021/000112</t>
  </si>
  <si>
    <t>OBRAS CONDUCCIÓN "VALDURRIOS" SECTORES VIII-A</t>
  </si>
  <si>
    <t>2021/000117</t>
  </si>
  <si>
    <t>CONSTRUCCIÓN BASE ATENCIÓN CONJUNTA EMERGENCIAS SANITARIAS Y</t>
  </si>
  <si>
    <t xml:space="preserve"> DE INCENDIOS FORESTALES</t>
  </si>
  <si>
    <t>2021/000174</t>
  </si>
  <si>
    <t>GESTIÓN FINCA DE LA ALFRANCA</t>
  </si>
  <si>
    <t>2021/000182</t>
  </si>
  <si>
    <t>VACIADO EMERGENCIA PRESAS VILLARROYA DE LA SIERRA Y VALCABRE</t>
  </si>
  <si>
    <t>RA</t>
  </si>
  <si>
    <t>2021/000183</t>
  </si>
  <si>
    <t>EBRO RESILIENCE</t>
  </si>
  <si>
    <t>2021/000246</t>
  </si>
  <si>
    <t>REPOBLACIÓN MUP 250 T.M. TARAZONA</t>
  </si>
  <si>
    <t>2021/000247</t>
  </si>
  <si>
    <t>REPOBLACIÓN MUP 51 EN EL T.M. DE TABUENCA</t>
  </si>
  <si>
    <t>2021/000248</t>
  </si>
  <si>
    <t>PROYECTOS ORDENACION VARIOS T.M. DE LA PROVINCIA DE TERUEL</t>
  </si>
  <si>
    <t>2021/000265</t>
  </si>
  <si>
    <t>MRR PROYECTO 141</t>
  </si>
  <si>
    <t>2021/000266</t>
  </si>
  <si>
    <t>MRR PROYECTO 142</t>
  </si>
  <si>
    <t>2021/000267</t>
  </si>
  <si>
    <t>MRR PROYECTO 143</t>
  </si>
  <si>
    <t>2021/000270</t>
  </si>
  <si>
    <t>CONSTRUCCIÓN PUNTO DE AGUA MUP 341 LONGÁS</t>
  </si>
  <si>
    <t>2021/000271</t>
  </si>
  <si>
    <t>CONSERVACIÓN DE LA BIODIVERSIDAD EN EL MECANISMO DE RECUPERA</t>
  </si>
  <si>
    <t>CIÓN Y RESILIENCIA</t>
  </si>
  <si>
    <t>2021/000272</t>
  </si>
  <si>
    <t>ACTUACIONES EN ENP MECANISMO DE RECUPERACIÓN Y RESILIENCIA</t>
  </si>
  <si>
    <t>2021/000274</t>
  </si>
  <si>
    <t>ADQUISICION VEHÍCULOS IIFF - MRR</t>
  </si>
  <si>
    <t>2021/000286</t>
  </si>
  <si>
    <t>OBRAS EN AZUDES MONTÓN Y VILLAFELICHE</t>
  </si>
  <si>
    <t>2021/000305</t>
  </si>
  <si>
    <t>CREACIÓN DE UNA HERRAMIENTA DE GESTIÓN Y PLANIFICACIÓN DE LO</t>
  </si>
  <si>
    <t>S INCENDIOS FORESTALES EN ARAGÓN</t>
  </si>
  <si>
    <t>2021/000330</t>
  </si>
  <si>
    <t>HUMEDAL LAGUNA DE SARIÑENA</t>
  </si>
  <si>
    <t>2021/000348</t>
  </si>
  <si>
    <t>PLAN DE ACCIÓN DE ECONOMÍA CIRCULAR</t>
  </si>
  <si>
    <t>2022/000007</t>
  </si>
  <si>
    <t>SUMINISTROS EXTINCION Y OTRAS INVERSIONES</t>
  </si>
  <si>
    <t>2022/000038</t>
  </si>
  <si>
    <t>ACTUACIONES PREVENCIÓN DE RIESGOS Y EXTINCIÓN DE INCENDIOS</t>
  </si>
  <si>
    <t>2022/000092</t>
  </si>
  <si>
    <t>REDACCION DE PROYECTOS DE OBRAS DE CONCENTRACION PARCELARIA</t>
  </si>
  <si>
    <t>Y OTROS DOC. TECNICOS</t>
  </si>
  <si>
    <t>2022/000095</t>
  </si>
  <si>
    <t>REDACCION PROYECTOS DE ORDENACION DE MONMTES GESTIONADOS POR</t>
  </si>
  <si>
    <t>2022/000105</t>
  </si>
  <si>
    <t>AYUDAS EN MATERIA DE GESTION FORESTAL SOSTENIBLE PARA PARTIC</t>
  </si>
  <si>
    <t>ULARES FONDOS MRR</t>
  </si>
  <si>
    <t>2022/000107</t>
  </si>
  <si>
    <t>RESTAURACION MUP AFECTADOS POR INCENDIOS FORESTALES EN PROVI</t>
  </si>
  <si>
    <t>NCIA ZARAGOZA</t>
  </si>
  <si>
    <t>2022/000108</t>
  </si>
  <si>
    <t xml:space="preserve"> FONDOS MRR- LIMPIEZA VEHÍCULOS DE GANADO</t>
  </si>
  <si>
    <t>2022/000119</t>
  </si>
  <si>
    <t>RB24054 NUEVAS INFRAESTRUCTURAS RELACIONADAS CON LA MOVILIDA</t>
  </si>
  <si>
    <t>D EN LOS VALLES DE PINETA Y ESCUAÍN</t>
  </si>
  <si>
    <t>2022/000145</t>
  </si>
  <si>
    <t>ACTUACIONES FONDOS MRR Sº BIODIVERSIDAD</t>
  </si>
  <si>
    <t>2022/000146</t>
  </si>
  <si>
    <t>ACTUACIONES FONDOS MRR Sº ENP</t>
  </si>
  <si>
    <t>2022/000147</t>
  </si>
  <si>
    <t>ACTUACIONES FONDOS MRR PN ORDESA</t>
  </si>
  <si>
    <t>2022/000163</t>
  </si>
  <si>
    <t>REDACCION DE PROYECTOS DE ORDENACIÓN DE MONTES EN LA PROVINC</t>
  </si>
  <si>
    <t>IA DE ZARAGOZA</t>
  </si>
  <si>
    <t>2022/000182</t>
  </si>
  <si>
    <t>REPOBLACIÓN FORESTAL EN LOS RODALES 6B, 8B Y 9B DEL MUP 274</t>
  </si>
  <si>
    <t>(MONTERDE DE ALBARRACIN)</t>
  </si>
  <si>
    <t>2022/000186</t>
  </si>
  <si>
    <t>REPOSICIÓN DE MARRAS DE LOS MUP 335, 336 Y 243</t>
  </si>
  <si>
    <t>2022/000257</t>
  </si>
  <si>
    <t>BASE OPERACIONES PARA PREVENCION Y EXTINCION INCENDIOS FORES</t>
  </si>
  <si>
    <t>TALES CALAMOCHA</t>
  </si>
  <si>
    <t>2022/000262</t>
  </si>
  <si>
    <t>ORDENACION DE MONTES EN RUBIALES Y MONTALBAN</t>
  </si>
  <si>
    <t>2022/000265</t>
  </si>
  <si>
    <t>ACTUACIÓN HCH FEDER 21-27</t>
  </si>
  <si>
    <t>2022/000269</t>
  </si>
  <si>
    <t>MRR TRATAMIENTOS SELVÍCOLAS</t>
  </si>
  <si>
    <t>2022/000270</t>
  </si>
  <si>
    <t>TF 23751 MEJORAS GANADERAS MUP 165 TM ALCALÁ DE LA SELVA</t>
  </si>
  <si>
    <t>2022/000274</t>
  </si>
  <si>
    <t>TF 23734 RESTAURACION MUP 85 LA ZOMA</t>
  </si>
  <si>
    <t>2022/000276</t>
  </si>
  <si>
    <t>TF 23733 REPOBLACIÓN MUP 84 LA ZOMA</t>
  </si>
  <si>
    <t>2022/000285</t>
  </si>
  <si>
    <t>ZF 21144 ADECUACIÓN BALSA INCENDIOS TM ARIZA</t>
  </si>
  <si>
    <t>2022/000286</t>
  </si>
  <si>
    <t>MRR ACONDICIONAMIENTO ZONAS DESAGÜE DE TORRENTES CANALIZADOS</t>
  </si>
  <si>
    <t>2022/000291</t>
  </si>
  <si>
    <t>ACTUACIONES PRUG ESPACIOS NATURALES PROTEGIDOS PDR 2023-2027</t>
  </si>
  <si>
    <t>2022/000293</t>
  </si>
  <si>
    <t>PLAN GESTIÓN ORDINARIA DEL PARQUE NACIONAL DE ORDESA Y MONTE</t>
  </si>
  <si>
    <t xml:space="preserve"> PERDIDO, PDR 2023-2027</t>
  </si>
  <si>
    <t>2022/000304</t>
  </si>
  <si>
    <t>2022/000309</t>
  </si>
  <si>
    <t>CONSTRUCCION CAMINO PARA PREVENCION Y EXTINCION INCENDIOS EN</t>
  </si>
  <si>
    <t xml:space="preserve"> LUNA</t>
  </si>
  <si>
    <t>2022/000349</t>
  </si>
  <si>
    <t>SALVAMENTO Y EXTINCION INCENDIOS EN BASES HELITRANSPORTADAS</t>
  </si>
  <si>
    <t>2023/000016</t>
  </si>
  <si>
    <t>2023/000040</t>
  </si>
  <si>
    <t>PREVENCIÓN DAÑOS GESTIÓN FORESTAL TIPO 1</t>
  </si>
  <si>
    <t>2023/000041</t>
  </si>
  <si>
    <t>PREVENCIÓN DAÑOS GESTIÓN FORESTAL TIPO 2</t>
  </si>
  <si>
    <t>2023/000042</t>
  </si>
  <si>
    <t>INFRAESTRUCTURAS GESTIÓN FORESTAL</t>
  </si>
  <si>
    <t>2023/000043</t>
  </si>
  <si>
    <t>DEFENSA PROP FORESTAL + VIAS PECUARIAS</t>
  </si>
  <si>
    <t>2023/000047</t>
  </si>
  <si>
    <t>2023/000052</t>
  </si>
  <si>
    <t>PROYECTO LIFE: EBRO RESILIENCE</t>
  </si>
  <si>
    <t>2023/000079</t>
  </si>
  <si>
    <t>ADQUISICIÓN SILO ÉPILA</t>
  </si>
  <si>
    <t>2023/000087</t>
  </si>
  <si>
    <t>INSTITUTO FORMACION AGROAMBIENTAL JACA</t>
  </si>
  <si>
    <t>2023/000089</t>
  </si>
  <si>
    <t>SUMINISTROS EXTINCION Y OTRAS INVERSIONE</t>
  </si>
  <si>
    <t>2023/000094</t>
  </si>
  <si>
    <t>TRABAJOS DE CONCENTRACIÓN PARCELARIA SUBPERIMETRO REGADIO SA</t>
  </si>
  <si>
    <t>MPER CALANDA</t>
  </si>
  <si>
    <t>2023/000095</t>
  </si>
  <si>
    <t>TRABAJOS DE CONCENTRACIÓN PARCELARIA VARIAS ZONAS PROV. TERU</t>
  </si>
  <si>
    <t>EL</t>
  </si>
  <si>
    <t>2023/000097</t>
  </si>
  <si>
    <t>OBRAS DE LA CONCENTRACIÓN PARCELARIA DE LA ZONA DE ALBERO BA</t>
  </si>
  <si>
    <t>JO (HUESCA)</t>
  </si>
  <si>
    <t>2023/000107</t>
  </si>
  <si>
    <t>TRABAJOS CONCENTRACION PARCELARIA ARCUSA Y MEDIANO</t>
  </si>
  <si>
    <t>2023/000117</t>
  </si>
  <si>
    <t>OBRAS DE CONCENTRACIÓN PARCELARIA DE LA ZONA DE CALCÓN</t>
  </si>
  <si>
    <t>2023/000118</t>
  </si>
  <si>
    <t>RESTAURACION ZONA AFECTADA POR INCENDIOS FORESTALES EN PRADI</t>
  </si>
  <si>
    <t>LLA DE EBRO</t>
  </si>
  <si>
    <t>2023/000121</t>
  </si>
  <si>
    <t>REGADIO DE MAZALEÓN</t>
  </si>
  <si>
    <t>2023/000125</t>
  </si>
  <si>
    <t>RECONSTRUCCION DE OBRAS DE DEFENSA HISTORICAS DEL MUP 406 LO</t>
  </si>
  <si>
    <t>S ARAÑONES -CANFRANC-</t>
  </si>
  <si>
    <t>2023/000133</t>
  </si>
  <si>
    <t>CONCENTRACIÓN PARCELARIA DE MUNIESA (TERUEL)</t>
  </si>
  <si>
    <t>2023/000145</t>
  </si>
  <si>
    <t>ESTABILIZACIÓN CAUCE BARRANCO HOSPITAL EN MUP 259 , VALLE DE</t>
  </si>
  <si>
    <t xml:space="preserve"> HECHO</t>
  </si>
  <si>
    <t>2023/000153</t>
  </si>
  <si>
    <t>CONSTRUCCION APRISCO MUP 40 VALDEPLATA DE CALCENA (P.N. MONC</t>
  </si>
  <si>
    <t>AYO)</t>
  </si>
  <si>
    <t>2023/000156</t>
  </si>
  <si>
    <t>2023/000157</t>
  </si>
  <si>
    <t>CONSTRUCCIÓN BALSA MUP 25 NOGUERA DE ALBARRACÍN</t>
  </si>
  <si>
    <t>2023/000158</t>
  </si>
  <si>
    <t>MEJORA RED VIARIA MUP 25 Y 47</t>
  </si>
  <si>
    <t>2023/000159</t>
  </si>
  <si>
    <t>ORDENACIÓN EL PUEYO DE ARAGUAS</t>
  </si>
  <si>
    <t>2023/000160</t>
  </si>
  <si>
    <t>REDACCION 2ª REVISIÓN PMO 43 TRAMACASTILLA</t>
  </si>
  <si>
    <t>2023/000162</t>
  </si>
  <si>
    <t>ORDENACION MUP H3102 AYTO BORAU</t>
  </si>
  <si>
    <t>2023/000165</t>
  </si>
  <si>
    <t>RESTAURACIÓN IIFF CASTEJÓN DE TORNOS Y BURBAGUENA</t>
  </si>
  <si>
    <t>2023/000166</t>
  </si>
  <si>
    <t>REPLANTEO MOJONES COMARCA MATARRAÑA</t>
  </si>
  <si>
    <t>2023/000167</t>
  </si>
  <si>
    <t>REPLANTEO PIQUETAS DESLINDE MUP TE-176</t>
  </si>
  <si>
    <t>2023/000168</t>
  </si>
  <si>
    <t>ZF 31230 ACONDICIONAMIENTO BASE BREA</t>
  </si>
  <si>
    <t>2023/000170</t>
  </si>
  <si>
    <t>CONSTRUCCION PUESTO FIJO VIGILANCIA EN PUY MONÉ</t>
  </si>
  <si>
    <t>2023/000171</t>
  </si>
  <si>
    <t>ORDENACIONES TERUEL 2023/2024</t>
  </si>
  <si>
    <t>2023/000173</t>
  </si>
  <si>
    <t>INSTALACIÓN PLACAS SOLARES EDIFICIOS MONTAÑANA</t>
  </si>
  <si>
    <t>2023/000176</t>
  </si>
  <si>
    <t>TF 33809 CLARAS RODALES MUP 16 CALOMARDE</t>
  </si>
  <si>
    <t>2023/000178</t>
  </si>
  <si>
    <t>ZF 31236 AMOJONAMIENTO MUP 159 MURILLO DE GÁLLEGO</t>
  </si>
  <si>
    <t>2023/000179</t>
  </si>
  <si>
    <t>HF 32034 ORGANIZACIÓN ARCHIVO VÍAS PEC H</t>
  </si>
  <si>
    <t>2023/000180</t>
  </si>
  <si>
    <t>HF 32035 ADECUACIÓN CARTOGRAFÍA VÍAS PEC H</t>
  </si>
  <si>
    <t>2023/000181</t>
  </si>
  <si>
    <t>ASISTENCIA TÉCNICA INVESTIGACIÓN PREVIA CLASIFICIACIÓN VIAS</t>
  </si>
  <si>
    <t>PECUARIAS</t>
  </si>
  <si>
    <t>2023/000182</t>
  </si>
  <si>
    <t>CLAREO PINAR MUP 91 T.M. LA FUEVA</t>
  </si>
  <si>
    <t>2023/000183</t>
  </si>
  <si>
    <t>PROYECTOS  DE I+D+I LINEAS PRIORITARIAS Y MULTIDISCIPLINAR 2</t>
  </si>
  <si>
    <t>024-2026</t>
  </si>
  <si>
    <t>2023/000184</t>
  </si>
  <si>
    <t>ELIMINACION RESTOS DE CORTAS EN MUP 12 ALBARRACIN</t>
  </si>
  <si>
    <t>2023/000185</t>
  </si>
  <si>
    <t>ASISTENCIA TECNICA CLASIFICACIÓN VIAS PECUARIAS CALANDA, CAS</t>
  </si>
  <si>
    <t>TELSERAS Y TORREVELILLA</t>
  </si>
  <si>
    <t>2023/000186</t>
  </si>
  <si>
    <t>MEJORA LIMITES EN LOS TERMINOS MUNICIPALES DE TERUEL</t>
  </si>
  <si>
    <t>2023/000187</t>
  </si>
  <si>
    <t>MEJORA RED VIARIA FRIAS ALBARRACIN</t>
  </si>
  <si>
    <t>2023/000188</t>
  </si>
  <si>
    <t>REPARACION CASA FORESTAL MUNIESA</t>
  </si>
  <si>
    <t>2023/000189</t>
  </si>
  <si>
    <t>RESALVEO T.M. TORRECILLA DEL REBOLLAR</t>
  </si>
  <si>
    <t>2023/000190</t>
  </si>
  <si>
    <t>MEJORA RED VIARIA MUP 16 CALOMARDE</t>
  </si>
  <si>
    <t>2023/000191</t>
  </si>
  <si>
    <t>APERTURA PISTA MUP 293 T.M. PEÑAS DE RIGLOS</t>
  </si>
  <si>
    <t>2023/000192</t>
  </si>
  <si>
    <t>TF 33798 RESALVEO, PISTA MUP 126 TM FONFRÍA</t>
  </si>
  <si>
    <t>2023/000193</t>
  </si>
  <si>
    <t>MEJORA INF. MUP 491, 497 Y 531 (MONZÓN)</t>
  </si>
  <si>
    <t>2023/000194</t>
  </si>
  <si>
    <t>MEJORA DE INFRAESTRUCTURAS GANADERAS EN EL MU 274 (MONTERDE</t>
  </si>
  <si>
    <t>DE ALBARRACIN)</t>
  </si>
  <si>
    <t>2023/000195</t>
  </si>
  <si>
    <t>AMOJONAMIENTO TM PEÑAS DE RIGLOS</t>
  </si>
  <si>
    <t>2023/000196</t>
  </si>
  <si>
    <t>CONSERVACIÓN PISTA FORESTAL EN JACETANIA</t>
  </si>
  <si>
    <t>2023/000197</t>
  </si>
  <si>
    <t>MEJORA GANADERA MUP 39 Y 40 T.M. TORMÓN</t>
  </si>
  <si>
    <t>2023/000198</t>
  </si>
  <si>
    <t>MEJORA RED VIARIA MONTE 4 ALBARRACIN</t>
  </si>
  <si>
    <t>2023/000199</t>
  </si>
  <si>
    <t>VARIAS OBRAS IIFF PROVINCIA DE ZARAGOZA 2022</t>
  </si>
  <si>
    <t>2023/000201</t>
  </si>
  <si>
    <t>HF 32048 ESTUDIO MASA FORESTAL MUP 406</t>
  </si>
  <si>
    <t>2023/000202</t>
  </si>
  <si>
    <t>HF 32024 ENGRAVADO PISTA MUP 357 SABIÑÁNIGO</t>
  </si>
  <si>
    <t>2023/000203</t>
  </si>
  <si>
    <t>HF 32025 RESTAURACIÓN OBRAS HIDROLÓGICAS TM BIESCAS</t>
  </si>
  <si>
    <t>2023/000204</t>
  </si>
  <si>
    <t>ZF 31229 PODA CHOPERAS MUP 478 Y 483</t>
  </si>
  <si>
    <t>2023/000206</t>
  </si>
  <si>
    <t>HF 32032 MEJORA FIRME EN PISTA MUP 343 "MONFALCÓ"</t>
  </si>
  <si>
    <t>2023/000207</t>
  </si>
  <si>
    <t>CONSTRUCCION ABREVADERO Y VALLADO T.M. NUENO</t>
  </si>
  <si>
    <t>2023/000218</t>
  </si>
  <si>
    <t>ADECUACIÓN INFRAESTRUCTURAS VIARIAS MUP 230 (BIESCAS)</t>
  </si>
  <si>
    <t>2023/000247</t>
  </si>
  <si>
    <t>MANTO PISTAS FORESTALES PARA PREVENCION Y EXT. INCENCIOS EN</t>
  </si>
  <si>
    <t>MUP 390 CALDEARENAS</t>
  </si>
  <si>
    <t>2023/000255</t>
  </si>
  <si>
    <t>MEJORA PASCICOLAS EN EL GRUPO DE MONTES ORDENADOS DE LUESIA</t>
  </si>
  <si>
    <t>2023/000276</t>
  </si>
  <si>
    <t>MEJORA Y MANTO PISTAS EN EL MUP 420</t>
  </si>
  <si>
    <t>2023/000301</t>
  </si>
  <si>
    <t>ZF 31234 CONSTRUCCIÓN CAMINOS MUPS 288 Y 158</t>
  </si>
  <si>
    <t>2023/000324</t>
  </si>
  <si>
    <t>MEJORA Y MANTO DE CAMINOS EN MUP 114 DE LUESMA</t>
  </si>
  <si>
    <t>2023/000328</t>
  </si>
  <si>
    <t>MANTO. VARIOS PUNTOS DE AGUA PARA EXT. Y PREV. INCENDIOS EN</t>
  </si>
  <si>
    <t>PROV. HUESCA</t>
  </si>
  <si>
    <t>2023/000331</t>
  </si>
  <si>
    <t>CLAREO DE REGENERADO TRAS INCENDIO EN EL MUP 335 (CALANDA)</t>
  </si>
  <si>
    <t>2023/000332</t>
  </si>
  <si>
    <t>TF 33819 PTOS AGUA MUP 313 CASTELLOTE</t>
  </si>
  <si>
    <t>2023/000333</t>
  </si>
  <si>
    <t>MANTO Y MEJORA RED VIARIA EN PISTA PITARQUE-CAÑADA DE BENATA</t>
  </si>
  <si>
    <t>NDUZ</t>
  </si>
  <si>
    <t>2023/000338</t>
  </si>
  <si>
    <t>OBRAS DISMINUCION DENSIDAD ARBOLADOR MUP 427, T.M. MUNIESA</t>
  </si>
  <si>
    <t>2023/000342</t>
  </si>
  <si>
    <t>CONSTRUCCION DEPOSITO DEFENSA INCENDIOS EN RAFALES</t>
  </si>
  <si>
    <t>2023/000346</t>
  </si>
  <si>
    <t>TF 33805 MEJORA RED VIARIA MUP 8 ALBARRACIÓN</t>
  </si>
  <si>
    <t>2023/000348</t>
  </si>
  <si>
    <t>MEJORA RED VIARIA MUP 20 - GEA DE ALBARRACIN</t>
  </si>
  <si>
    <t>2023/000350</t>
  </si>
  <si>
    <t>HF 32043 ASISTENCIA TÉCNICA VVPP YEBRA DE BASA</t>
  </si>
  <si>
    <t>2023/000361</t>
  </si>
  <si>
    <t>REPARACION DEPOSTITOS DEFESA INCENDIOS EN AMA 24 CUENCAS MIN</t>
  </si>
  <si>
    <t>ERAS</t>
  </si>
  <si>
    <t>2023/000366</t>
  </si>
  <si>
    <t>DESBROCE DE APOYO A INFRAESTRUCTURAS DEFENSA CONTRA INCENDIO</t>
  </si>
  <si>
    <t>S</t>
  </si>
  <si>
    <t>2023/000371</t>
  </si>
  <si>
    <t>TF 33841 REPARACIÓN ARQUETAS CANTAVIEJA</t>
  </si>
  <si>
    <t>2006/000140</t>
  </si>
  <si>
    <t>MOBILIARIO DE EQUIPAMIENTO DE OFICINAS</t>
  </si>
  <si>
    <t>2006/001297</t>
  </si>
  <si>
    <t>OBRAS DE MANTENIMIENTO DE EDIFICIOS ADSCRITOS A LA DIRECCION</t>
  </si>
  <si>
    <t xml:space="preserve"> GENERAL DE TRABAJO</t>
  </si>
  <si>
    <t>2006/002073</t>
  </si>
  <si>
    <t>OBRAS, INFRAESTRUCTURAS E INSTALACIONES BASICAS CENTROS TRAB</t>
  </si>
  <si>
    <t>AJO</t>
  </si>
  <si>
    <t>2006/002074</t>
  </si>
  <si>
    <t>EQUIPAMIENTO TECNICO UNIDADES ADMINISTRATIVAS DE ZARAGOZA</t>
  </si>
  <si>
    <t>2006/002079</t>
  </si>
  <si>
    <t>EQUIPAMIENTO UNIDADES ADMINISTRATIVAS SERVICIOS PROVINCIALES</t>
  </si>
  <si>
    <t>2006/002080</t>
  </si>
  <si>
    <t>EQUIPAMIENTO Y SISTEMAS PROCESO DATOS UNIDADES SERVICIOS CEN</t>
  </si>
  <si>
    <t>TRALES</t>
  </si>
  <si>
    <t>2008/000226</t>
  </si>
  <si>
    <t>ESTUDIOS, INFORMES Y ASISTENCIAS TECNICAS</t>
  </si>
  <si>
    <t>2008/000488</t>
  </si>
  <si>
    <t>MANTENIMIENTO EDIFICIOS E INSTALACIONES</t>
  </si>
  <si>
    <t>2015/000429</t>
  </si>
  <si>
    <t>ADQUISICIÓN VEHÍCULO CONSEJERA</t>
  </si>
  <si>
    <t>2021/000164</t>
  </si>
  <si>
    <t>PLATAFORMA EMPRENDIMIENTO Y TRABAJADOR</t>
  </si>
  <si>
    <t>2022/000088</t>
  </si>
  <si>
    <t>APLICACIÓN ISSLA</t>
  </si>
  <si>
    <t>2006/000089</t>
  </si>
  <si>
    <t>PLAN DE SISTEMAS DE INFORMACION</t>
  </si>
  <si>
    <t>2006/000310</t>
  </si>
  <si>
    <t>ADAPTACIÓN LABORATORIOS DE SALUD PÚBLICA</t>
  </si>
  <si>
    <t>2006/000319</t>
  </si>
  <si>
    <t>INVERSION EN CENTROS PROPIOS</t>
  </si>
  <si>
    <t>2006/002427</t>
  </si>
  <si>
    <t>INVERSION EN MEJORA Y EQUIPAMIENTO DE DEPENDENCIAS ADMINISTR</t>
  </si>
  <si>
    <t>ATIVAS</t>
  </si>
  <si>
    <t>2008/000241</t>
  </si>
  <si>
    <t>EQUIPAMIENTO DE LA DIRECCION GENERAL DE ATENCION AL USUARIO</t>
  </si>
  <si>
    <t>2008/001176</t>
  </si>
  <si>
    <t>ESTRATEGIAS DE SALUD DEL SISTEMA NACIONAL DE SALUD</t>
  </si>
  <si>
    <t>2022/000017</t>
  </si>
  <si>
    <t>GASTOS GESTIÓN CENTRALIZADA</t>
  </si>
  <si>
    <t>2022/000255</t>
  </si>
  <si>
    <t>SALUD DIGITAL ATENCIÓN PRIMARIA</t>
  </si>
  <si>
    <t>2006/000848</t>
  </si>
  <si>
    <t>NUEVO EQUIPAMIENTO DEPARTAMENTO INNOVACIÓN Y NUEVAS TECNOLOG</t>
  </si>
  <si>
    <t>ÍAS</t>
  </si>
  <si>
    <t>2006/001784</t>
  </si>
  <si>
    <t>CONVENIO DGA-FÁBRICA DE MONEDA Y TIMBRE PARA IMPLANTACIÓN CE</t>
  </si>
  <si>
    <t>RTIF. FIRMA DIGITAL</t>
  </si>
  <si>
    <t>2008/000443</t>
  </si>
  <si>
    <t>VEHÍCULO OFICIAL PARA USO DEL DEPARTAMENTO</t>
  </si>
  <si>
    <t>2009/000267</t>
  </si>
  <si>
    <t>IMPLANTACIÓN DE LA ADMINISTRACIÓN ELECTRÓNICA</t>
  </si>
  <si>
    <t>2009/001155</t>
  </si>
  <si>
    <t>EXTENCION DE LA TELEVISION DIGITAL TERRESTRE (TDT) ESTATAL</t>
  </si>
  <si>
    <t>2010/000613</t>
  </si>
  <si>
    <t>EDIFICIO DEL DEPARTAMENTO DE CTU EN PARQUE TECNOLOGICO WALQA</t>
  </si>
  <si>
    <t>2011/000083</t>
  </si>
  <si>
    <t>EQUIPOS INFORMÁTICOS</t>
  </si>
  <si>
    <t>2013/000307</t>
  </si>
  <si>
    <t>PROYECTO EXTENSION BANDA ANCHA ULTRARRAPIDA EN ARAGON</t>
  </si>
  <si>
    <t>2013/000342</t>
  </si>
  <si>
    <t>TERRITORIOS INTELIGENTES (SMART)</t>
  </si>
  <si>
    <t>2016/000329</t>
  </si>
  <si>
    <t>PORTAL GOBIERNO DE ARAGÓN</t>
  </si>
  <si>
    <t>2018/000029</t>
  </si>
  <si>
    <t>MOBILIARIO  DE OFICINA</t>
  </si>
  <si>
    <t>2018/000030</t>
  </si>
  <si>
    <t>APLICACIÓN INFORMÁTICA Y OTRO INMOVILIZADO INMATERIAL</t>
  </si>
  <si>
    <t>2019/000047</t>
  </si>
  <si>
    <t>DESARROLLO APLICACIONES INFORMÁTICAS.</t>
  </si>
  <si>
    <t>2019/000133</t>
  </si>
  <si>
    <t>NUEVO EQUIPAMIENTO</t>
  </si>
  <si>
    <t>2022/000128</t>
  </si>
  <si>
    <t>SERVICIOS DIGITALES DE ARAGÓN</t>
  </si>
  <si>
    <t>2022/000136</t>
  </si>
  <si>
    <t>DATOS ABIERTOS</t>
  </si>
  <si>
    <t>2022/000247</t>
  </si>
  <si>
    <t>EVOLUCIÓN PORTAL GOBIERNO DE ARAGÓN</t>
  </si>
  <si>
    <t>2023/000082</t>
  </si>
  <si>
    <t>2023/000149</t>
  </si>
  <si>
    <t>DESARROLLO APLICACIONES INFORMÁTICAS</t>
  </si>
  <si>
    <t>2006/000288</t>
  </si>
  <si>
    <t>CENTRO ARAGONES DEL DEPORTE</t>
  </si>
  <si>
    <t>2006/002016</t>
  </si>
  <si>
    <t>OTRAS ACTUACIONES EN INFRAESTRUCTURAS DE EDUCACIÓN INFANTIL</t>
  </si>
  <si>
    <t>Y PRIMARIA DE LA PROVINCIA DE HUESCA</t>
  </si>
  <si>
    <t>2006/002029</t>
  </si>
  <si>
    <t>OTRAS INVERSIONES EN INFRAESTRUCTURAS DE EDUCACIÓN INFANTIL</t>
  </si>
  <si>
    <t>Y PRIMARIA EN LA PROVINCIA DE ZARAGOZA</t>
  </si>
  <si>
    <t>2006/002104</t>
  </si>
  <si>
    <t>Y PRIMARIA DE LA PROVINCIA DE TERUEL</t>
  </si>
  <si>
    <t>2006/002140</t>
  </si>
  <si>
    <t>RESTAURACIÓN DEL CASTILLO DE MESONES DE ISUELA</t>
  </si>
  <si>
    <t>2006/002169</t>
  </si>
  <si>
    <t>IGLESIA DE LA MANTERÍA. ZARAGOZA</t>
  </si>
  <si>
    <t>2006/002210</t>
  </si>
  <si>
    <t>OTRAS ACTUACIONES DE SERVICIOS GENERALES DE GESTIÓN CENTRALI</t>
  </si>
  <si>
    <t>ZADA</t>
  </si>
  <si>
    <t>2006/002269</t>
  </si>
  <si>
    <t>EQUIPAMIENTO DE CENTROS DE EDUCACIÓN INFANTIL Y PRIMARIA DE</t>
  </si>
  <si>
    <t>LA PROVINCIA DE ZARAGOZA</t>
  </si>
  <si>
    <t>2006/002284</t>
  </si>
  <si>
    <t>EQUIPAMIENTO DE CENTROS DE EDUCACIÓN SECUNDARIA DE LA PROVIN</t>
  </si>
  <si>
    <t>2006/002303</t>
  </si>
  <si>
    <t>MOBILIARIO Y ENSERES BIBLIOTECA DE ARAGON</t>
  </si>
  <si>
    <t>2006/002310</t>
  </si>
  <si>
    <t>ACUEDUCTO ROMANO DE ALBARRACÍN, GEA DE ALBARRACÍN Y CELLA</t>
  </si>
  <si>
    <t>2006/002482</t>
  </si>
  <si>
    <t>YACIMIENTO ARQUEOLÓGICO VILLA FORTUTATUS, EN FRAGA (HUESCA)</t>
  </si>
  <si>
    <t>2006/002693</t>
  </si>
  <si>
    <t>AMPLIACIÓN I.E.S "BENJAMÍN JARNÉS" DE FUENTES DE EBRO (ZARAG</t>
  </si>
  <si>
    <t>OZA)</t>
  </si>
  <si>
    <t>2006/002740</t>
  </si>
  <si>
    <t>AMPLIACIÓN CEIP "SOBRARÍAS" DE ALCAÑIZ (TERUEL)</t>
  </si>
  <si>
    <t>2006/002985</t>
  </si>
  <si>
    <t>OTRAS ACTUACIONES EN INFRAESTRUCTURAS DE EDUCACIÓN SECUNDARI</t>
  </si>
  <si>
    <t>A EN LA PROVINCIA DE TERUEL</t>
  </si>
  <si>
    <t>2006/002998</t>
  </si>
  <si>
    <t>SUSTITUCIÓN DE LA CARPINTERÍA EXTERIOR DEN EL C.P. "CERVANTE</t>
  </si>
  <si>
    <t>S" DE EJEA DE LOS C. (ZARAGOZA)</t>
  </si>
  <si>
    <t>2006/003137</t>
  </si>
  <si>
    <t>REAL MONASTERIO DE SANTA MARÍA DE SIJENA</t>
  </si>
  <si>
    <t>2006/003449</t>
  </si>
  <si>
    <t>AZUARA VILLA ROMANA "LA MALENA"</t>
  </si>
  <si>
    <t>2007/000283</t>
  </si>
  <si>
    <t>RESTAURACION BIENES MUEBLES</t>
  </si>
  <si>
    <t>2007/000307</t>
  </si>
  <si>
    <t>CAMINO DE SANTIAGO</t>
  </si>
  <si>
    <t>2007/000383</t>
  </si>
  <si>
    <t>EQUIPAMIENTO ADMINISTRATIVO PARA SERVICIOS CENTRALES Y SERVI</t>
  </si>
  <si>
    <t>CIOS PROVINCIALES</t>
  </si>
  <si>
    <t>2007/000646</t>
  </si>
  <si>
    <t>AMPLIACIÓN DEL INSTITUTO DE EDUCACIÓN SECUNDARIA "SANTIAGO H</t>
  </si>
  <si>
    <t>ERNÁNDEZ" DE ZARAGOZA</t>
  </si>
  <si>
    <t>2007/000704</t>
  </si>
  <si>
    <t>REHABILITACIÓN INTEGRAL DEL C.P. "ENSANCHE" DE TERUEL</t>
  </si>
  <si>
    <t>2007/000745</t>
  </si>
  <si>
    <t>CONSTRUCCIÓN ASEOS Y VESTUARIOS EN EL C.E.I.P. "JUAN XXIII"</t>
  </si>
  <si>
    <t>DE HUESCA</t>
  </si>
  <si>
    <t>2007/000765</t>
  </si>
  <si>
    <t>MONASTERIO DE SAN VICTORIÁN</t>
  </si>
  <si>
    <t>2007/001041</t>
  </si>
  <si>
    <t>OBRAS VARIAS PREVENCIÓN RIESGOS LABORALES C.P. "SAN BRAULIO"</t>
  </si>
  <si>
    <t xml:space="preserve"> DE ZARAGOZA</t>
  </si>
  <si>
    <t>2007/001248</t>
  </si>
  <si>
    <t>CARTUJA AULA DEI- ESTUDIO RESTAURACION DECORACION MURAL</t>
  </si>
  <si>
    <t>2007/001381</t>
  </si>
  <si>
    <t>AMPLIACIÓN C.E.I.P. "PARQUE GOYA I" DE ZARAGOZA</t>
  </si>
  <si>
    <t>2007/001412</t>
  </si>
  <si>
    <t>AMPLIACIÓN AULAS Y PORCHE PLANTA BAJA C.E.I.P. "MIGUEL ARTIG</t>
  </si>
  <si>
    <t>AS" DE PINSEQUE (ZARAGOZA)</t>
  </si>
  <si>
    <t>2007/001698</t>
  </si>
  <si>
    <t>IGLESIA PARROQUIAL DE SAN PABLO DE ZARAGOZA</t>
  </si>
  <si>
    <t>2007/004015</t>
  </si>
  <si>
    <t>ADQUISICION OBRAS DE ARTE O ARQUELOGICAS MUSEO DE ZARAGOZA</t>
  </si>
  <si>
    <t>2008/000324</t>
  </si>
  <si>
    <t>PLAN DE ADQUISICIONES DE PATRIMONIO CULT</t>
  </si>
  <si>
    <t>2008/000956</t>
  </si>
  <si>
    <t>NUEVO CENTRO DE EDUCACIÓN PRIMARIA DE 18 UDS. EN Bº MIRALBUE</t>
  </si>
  <si>
    <t>NO DE ZARAGOZA</t>
  </si>
  <si>
    <t>2008/001357</t>
  </si>
  <si>
    <t>NUEVO COLEGIO DE EDUCACIÓN INFANTIL DE 9 UDS. Bº "ROSALES DE</t>
  </si>
  <si>
    <t>L CANAL" DE ZARAGOZA</t>
  </si>
  <si>
    <t>2009/000172</t>
  </si>
  <si>
    <t>INVERSIONES EN ARCHIVOS Y MUSEOS</t>
  </si>
  <si>
    <t>2009/000467</t>
  </si>
  <si>
    <t>AMPLIACIÓN C.P. "RAMÓN Y CAJAL" DE LA LA JOYOSA (ZARAGOZA)</t>
  </si>
  <si>
    <t>2009/000615</t>
  </si>
  <si>
    <t>NUEVO EDIFICIO DE EDUCACIÓN INFANTIL EN EL C.P. DE EL BRUGO</t>
  </si>
  <si>
    <t>DE EBRO (ZARAGOZA)</t>
  </si>
  <si>
    <t>2009/000659</t>
  </si>
  <si>
    <t>EQUIPAMIENTO DE COCINA-OFFICE PARA VARIOS CENTROS DE EDUCACI</t>
  </si>
  <si>
    <t>ÓN INFANTIL Y PRIMARIA DE ARAGÓN</t>
  </si>
  <si>
    <t>2009/000678</t>
  </si>
  <si>
    <t>NUEVO INSTITUTO DE EDUCACIÓN SECUNDARIA (20+8) UNIDADES EN B</t>
  </si>
  <si>
    <t>ARRIO  PARQUE GOYA II DE ZARAGOZA</t>
  </si>
  <si>
    <t>2009/000748</t>
  </si>
  <si>
    <t>MONASTERIO DE SAN JUAN DE LA PEÑA</t>
  </si>
  <si>
    <t>2009/001250</t>
  </si>
  <si>
    <t>MONASTERIO SANTO SEPULCRO DE ZARAGOZA</t>
  </si>
  <si>
    <t>2009/001344</t>
  </si>
  <si>
    <t>NUEVO C.E.I.P. (6+12) UDS. Bº SANTA ISABEL DE ZARAGOZA</t>
  </si>
  <si>
    <t>2010/000036</t>
  </si>
  <si>
    <t>PORTADA DE SANTA MARIA DE UNCASTILLO</t>
  </si>
  <si>
    <t>2010/000384</t>
  </si>
  <si>
    <t>HÍJAR-IGLESIA DE SAN ANTONIO ABAD</t>
  </si>
  <si>
    <t>2010/000500</t>
  </si>
  <si>
    <t>2010/000600</t>
  </si>
  <si>
    <t>NUEVO COLEGIO DE EDUCACION INFANTIL Y PRIMARIA EN BARBASTRO</t>
  </si>
  <si>
    <t>2010/000653</t>
  </si>
  <si>
    <t>AMPLIACION C INFANTIL VALDESPARTERA II SAN JORGE DE ZARAGOZA</t>
  </si>
  <si>
    <t>2011/000034</t>
  </si>
  <si>
    <t>MANTEN. Y ATENCION YACIMIENTO AZAILA</t>
  </si>
  <si>
    <t>2011/000233</t>
  </si>
  <si>
    <t>AMPLIACIÓN COMEDOR C.P. "MIGUEL ARTAZOS"  UTEBO (ZARAGOZA)</t>
  </si>
  <si>
    <t>2012/000157</t>
  </si>
  <si>
    <t>NUEVO CEIP (6+12) UDS. EN MARÍA DE HUERVA (ZARAGOZA)</t>
  </si>
  <si>
    <t>2013/000008</t>
  </si>
  <si>
    <t>IGLESIA DE BIEL-PINTURA DE LA CRIPTA</t>
  </si>
  <si>
    <t>2013/000268</t>
  </si>
  <si>
    <t>CONSTRUCCION NUEVO I.E.S. EN LA PUEBLA DE ALFINDEL</t>
  </si>
  <si>
    <t>2014/000016</t>
  </si>
  <si>
    <t>NUEVA APLICACION INFORMATICA</t>
  </si>
  <si>
    <t>2014/000018</t>
  </si>
  <si>
    <t>REFORMA CEIP ANEJAS TERUEL</t>
  </si>
  <si>
    <t>2014/000024</t>
  </si>
  <si>
    <t>CEIP SADABA</t>
  </si>
  <si>
    <t>2014/000025</t>
  </si>
  <si>
    <t>CEIP ZARAGOZA  SUR</t>
  </si>
  <si>
    <t>2014/000030</t>
  </si>
  <si>
    <t>DOTACION FONDOS BIBLIOGRAFICOS</t>
  </si>
  <si>
    <t>2014/000188</t>
  </si>
  <si>
    <t>ESCUELA ARTES/SUPERIOR DISEÑO ZARAGOZA</t>
  </si>
  <si>
    <t>2014/000227</t>
  </si>
  <si>
    <t>IES "LOS ENLACES" ZARAGOZA</t>
  </si>
  <si>
    <t>2014/000272</t>
  </si>
  <si>
    <t>I.E.S. "CORONA DE ARAGÓN" ZARAGOZA</t>
  </si>
  <si>
    <t>2014/000350</t>
  </si>
  <si>
    <t>I.E.S.VIRGEN DEL PILAR. ZARAGOZA</t>
  </si>
  <si>
    <t>2015/000149</t>
  </si>
  <si>
    <t>EJEA DE LOS CABALLEROS - CEIP RECTOR MAMES ESPERABE</t>
  </si>
  <si>
    <t>2015/000190</t>
  </si>
  <si>
    <t>HUESCA - IES SIERRA DE GUARA</t>
  </si>
  <si>
    <t>2015/000418</t>
  </si>
  <si>
    <t>CENTRO INTEGRADO PUBLICO PARQUE VENECIA</t>
  </si>
  <si>
    <t>2015/000419</t>
  </si>
  <si>
    <t>CENTRO INTEGRADO PUBLICO ARCO SUR</t>
  </si>
  <si>
    <t>2016/000006</t>
  </si>
  <si>
    <t>ARCHIVOS Y MUSEOS</t>
  </si>
  <si>
    <t>2016/000027</t>
  </si>
  <si>
    <t>RENOVACION EQUIP INFORMAT  BIBLIOTECAS</t>
  </si>
  <si>
    <t>2016/000028</t>
  </si>
  <si>
    <t>OTRAS INSTALACIONES DE LA DG DEPORTE</t>
  </si>
  <si>
    <t>2016/000137</t>
  </si>
  <si>
    <t>ADQUISICION OBRAS PABLO SERRANO</t>
  </si>
  <si>
    <t>2016/000186</t>
  </si>
  <si>
    <t>ZARAGOZA-CENTRO INTEGRADO PUBLICO VALDESPARTERA IV</t>
  </si>
  <si>
    <t>2016/000231</t>
  </si>
  <si>
    <t>MOBILIARIO Y ENSERES BIBLIOTECA DE HUESCA</t>
  </si>
  <si>
    <t>2016/000309</t>
  </si>
  <si>
    <t>FONOTECA</t>
  </si>
  <si>
    <t>2016/000328</t>
  </si>
  <si>
    <t>ACTUACIONES EN PATRIMONIO</t>
  </si>
  <si>
    <t>2016/000362</t>
  </si>
  <si>
    <t>ZARAGOZA-IES DE CUARTE DE HUERVA</t>
  </si>
  <si>
    <t>2017/000179</t>
  </si>
  <si>
    <t>ADECUACIÓN GUARDERIAS Y E. INFANTILES TITULARIDAD GA A NORMA</t>
  </si>
  <si>
    <t>TIVA VIGENTE</t>
  </si>
  <si>
    <t>2018/000339</t>
  </si>
  <si>
    <t>MUSEO DE LA GUERRA CIVIL. BATALLA DE TERUEL</t>
  </si>
  <si>
    <t>2018/000365</t>
  </si>
  <si>
    <t>MURALLA DE UNCASTILLO</t>
  </si>
  <si>
    <t>2019/000101</t>
  </si>
  <si>
    <t>ZARAGOZA - CPI PARQUE VENECIA II</t>
  </si>
  <si>
    <t>2019/000134</t>
  </si>
  <si>
    <t>ZARAGOZA - CPI ANA MARIA NAVALES (ARCOSUR II)</t>
  </si>
  <si>
    <t>2020/000063</t>
  </si>
  <si>
    <t>INSTALACIONES FORMACION PROFESIONAL AERONAUTICA</t>
  </si>
  <si>
    <t>2020/000125</t>
  </si>
  <si>
    <t>IGLESIA PARROQUIAL SAN PEDRO SINUES</t>
  </si>
  <si>
    <t>2020/000181</t>
  </si>
  <si>
    <t>COLEGIATA DE SANTA MARIA EN DAROCA (ZARAGOZA)</t>
  </si>
  <si>
    <t>2021/000092</t>
  </si>
  <si>
    <t>PALACIO CONDES ARGILLO MORATA JALON</t>
  </si>
  <si>
    <t>2021/000095</t>
  </si>
  <si>
    <t>IGLESIA SAN ESTEBAN SOS REY CATOLICO</t>
  </si>
  <si>
    <t>2021/000119</t>
  </si>
  <si>
    <t>OE-REACT-UE5.- APOYO INVERSIONES INFRAESTRUCTURAS SERVICIOS</t>
  </si>
  <si>
    <t>BASICOS EDUCACION</t>
  </si>
  <si>
    <t>2021/000120</t>
  </si>
  <si>
    <t>OE-REACT-UE4-INVERS TRANSICION VERDE EDU</t>
  </si>
  <si>
    <t>2021/000134</t>
  </si>
  <si>
    <t>VEHÍCULOS</t>
  </si>
  <si>
    <t>2021/000184</t>
  </si>
  <si>
    <t>FONZ. PALACIO DE LOS BARONES DE VALDEOLIVOS</t>
  </si>
  <si>
    <t>2021/000301</t>
  </si>
  <si>
    <t>MRR 19.1 DOTACIÓN DISPOSITIVOS MÓVILES</t>
  </si>
  <si>
    <t>2022/000062</t>
  </si>
  <si>
    <t>APLICACIÓN INFORMÁTICA PARA JUEGOS DEPORTIVOS EN EDAD ESCOLA</t>
  </si>
  <si>
    <t>R</t>
  </si>
  <si>
    <t>2022/000135</t>
  </si>
  <si>
    <t>AUTOCONSUMO</t>
  </si>
  <si>
    <t>2022/000138</t>
  </si>
  <si>
    <t>IES RODANAS DE EPILA</t>
  </si>
  <si>
    <t>2022/000139</t>
  </si>
  <si>
    <t>BUJARALOZ (ZGZ) - IES SABINA ALBAR</t>
  </si>
  <si>
    <t>2022/000171</t>
  </si>
  <si>
    <t>MRR 19.1 AULAS DIGITALES</t>
  </si>
  <si>
    <t>2022/000172</t>
  </si>
  <si>
    <t>MRR 19.1 CAPACITACION Y SOPORTES</t>
  </si>
  <si>
    <t>2022/000225</t>
  </si>
  <si>
    <t>COLEGIATA DE CASPE</t>
  </si>
  <si>
    <t>2022/000240</t>
  </si>
  <si>
    <t>TIC´S PROGRAMA OPERATIVO 2021-2027</t>
  </si>
  <si>
    <t>2022/000241</t>
  </si>
  <si>
    <t>2022/000251</t>
  </si>
  <si>
    <t>2022/000319</t>
  </si>
  <si>
    <t>IES NUEVO EN MONZON (HUYESCA)</t>
  </si>
  <si>
    <t>2022/000324</t>
  </si>
  <si>
    <t>PLAN PRESCRIPCION ACT.FISICA SALUDABLE</t>
  </si>
  <si>
    <t>2023/000057</t>
  </si>
  <si>
    <t>YACIMIENTO DE SEGEDA EN T.M. DE MARA</t>
  </si>
  <si>
    <t>2023/000058</t>
  </si>
  <si>
    <t>SAN PELAY DE GAVIN</t>
  </si>
  <si>
    <t>2023/000059</t>
  </si>
  <si>
    <t>IGLESIA DE SANTA ENGRACIA</t>
  </si>
  <si>
    <t>2023/000060</t>
  </si>
  <si>
    <t>IGLESIA YEBRA DE BASA</t>
  </si>
  <si>
    <t>2023/000063</t>
  </si>
  <si>
    <t>RECUPERACIÓN MEMORIA DEMOCRÁTICA</t>
  </si>
  <si>
    <t>2023/000154</t>
  </si>
  <si>
    <t>RECINTO AMURALLADO IGLESIA SAN MIGUEL VILLARREAL DE HUERVA (</t>
  </si>
  <si>
    <t>Z)</t>
  </si>
  <si>
    <t>2023/000161</t>
  </si>
  <si>
    <t>IGLESIA PARROQUIAL DEL SALVADOR EN AGÜERO (HUESCA)</t>
  </si>
  <si>
    <t>2023/000370</t>
  </si>
  <si>
    <t>MINISERIE DOCUMENTAL "ATAÚDES BLANCOS"</t>
  </si>
  <si>
    <t>2023/000376</t>
  </si>
  <si>
    <t>PROGRAMA CÓDIGO ESCUELA 4.0</t>
  </si>
  <si>
    <t>2006/000167</t>
  </si>
  <si>
    <t>ADMINISTRACION ELECTRONICA. SISTEMA DE GESTION DE PROCEDIMIE</t>
  </si>
  <si>
    <t>NTOS</t>
  </si>
  <si>
    <t>2006/000193</t>
  </si>
  <si>
    <t>ACCIONES DE POLICIA INDUSTRIAL Y METROL., MEJORA SEGURIDAD,</t>
  </si>
  <si>
    <t>NORMATIVA TÉCNICA Y DESARROLLO LEGIS.</t>
  </si>
  <si>
    <t>2006/000227</t>
  </si>
  <si>
    <t>IMPULSO RÉGIMEN ESPECIAL, RACIONALIZACIÓN PROCEDIMIENTOS Y A</t>
  </si>
  <si>
    <t>UDITORÍAS</t>
  </si>
  <si>
    <t>2006/000313</t>
  </si>
  <si>
    <t>ESTUDIOS ESTRATEGICOS SECTOR COMERCIO Y PLAN EQUIPAMIENTO</t>
  </si>
  <si>
    <t>2006/000361</t>
  </si>
  <si>
    <t>REC PATRIMONIAL EN TERRITORIO FINES TURISTIC.ILUMINACIONES Y</t>
  </si>
  <si>
    <t xml:space="preserve"> SEÑALIZACIONES TURÍSTICAS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</si>
  <si>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</si>
  <si>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</si>
  <si>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</si>
  <si>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</si>
  <si>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</si>
  <si>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</si>
  <si>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2006/002136</t>
  </si>
  <si>
    <t>ESTUDIOS, PROYECTOS E INFORMES TÉCNICOS RELACIONADOS CON EL</t>
  </si>
  <si>
    <t>SECTOR TURISMO</t>
  </si>
  <si>
    <t>2015/000302</t>
  </si>
  <si>
    <t>INSTALACIONES DEL CENTRO DE ARTESANÍA</t>
  </si>
  <si>
    <t>2015/000433</t>
  </si>
  <si>
    <t>REHABILITACIÓN ESPACIOS MINEROS AVALES</t>
  </si>
  <si>
    <t>2016/000165</t>
  </si>
  <si>
    <t>AYUDAS ECONÓMICAS EMPRESAS INDUSTRIALES Y LAS PYME ARAGONESA</t>
  </si>
  <si>
    <t>2018/000333</t>
  </si>
  <si>
    <t>VEHICULOS D.G. TURISMO</t>
  </si>
  <si>
    <t>2020/000083</t>
  </si>
  <si>
    <t>INVERS. PARA MEJORA DE LOS SERVICIOS Y DEL ENTORNO EMPRESARI</t>
  </si>
  <si>
    <t>AL E INDUSTRIAL</t>
  </si>
  <si>
    <t>2020/000228</t>
  </si>
  <si>
    <t>PROGRAMA PREE. REHABILITACION</t>
  </si>
  <si>
    <t>2021/000097</t>
  </si>
  <si>
    <t>INVERSIONES TURISMO</t>
  </si>
  <si>
    <t>2021/000155</t>
  </si>
  <si>
    <t>PROGRAMA DE AYUDAS MOVES III</t>
  </si>
  <si>
    <t>2021/000315</t>
  </si>
  <si>
    <t>AUTOCONSUMO- PROGRAMA 4- COMPONENTE 7</t>
  </si>
  <si>
    <t>2021/000346</t>
  </si>
  <si>
    <t>PROGRAMA PREE 5000</t>
  </si>
  <si>
    <t>2021/000371</t>
  </si>
  <si>
    <t>CONVENIO ITJ RESTAURACIÓN MINAS DE MEQUINENZA</t>
  </si>
  <si>
    <t>2022/000117</t>
  </si>
  <si>
    <t>RENOVABLES TÉRMICAS PROGRAMA 2</t>
  </si>
  <si>
    <t>2006/001742</t>
  </si>
  <si>
    <t>MODERNIZACIÓN SERVICIO PÚBLICO DE EMPLEO</t>
  </si>
  <si>
    <t>2006/052008</t>
  </si>
  <si>
    <t>OBRAS REFORMA Y AMPLIACION HOSPITAL DE BARBASTRO</t>
  </si>
  <si>
    <t>2006/052010</t>
  </si>
  <si>
    <t>REFORMA TRAUMATOLOGIA, REHABILITACION Y GRANDES QUEMADOS HOS</t>
  </si>
  <si>
    <t>PITAL MIGUEL SERVET</t>
  </si>
  <si>
    <t>2007/052098</t>
  </si>
  <si>
    <t>OBRAS CPD HOSPITAL SAN JORGE HUESCA</t>
  </si>
  <si>
    <t>2007/052101</t>
  </si>
  <si>
    <t>OBRAS ACELERADOR LINEAL HOSP. CLINICO (ZARAGOZA)</t>
  </si>
  <si>
    <t>2008/052027</t>
  </si>
  <si>
    <t>OBRAS NUEVO HOSPITAL TERUEL</t>
  </si>
  <si>
    <t>2009/052027</t>
  </si>
  <si>
    <t>HOSPITAL ALCAÑIZ</t>
  </si>
  <si>
    <t>2010/052035</t>
  </si>
  <si>
    <t>OBRAS CENTRO DE SALUD PERPETUO SOCORRO (HU)</t>
  </si>
  <si>
    <t>2012/052032</t>
  </si>
  <si>
    <t>PLAN FORMACION CONTINUA (INAP)</t>
  </si>
  <si>
    <t>2016/052032</t>
  </si>
  <si>
    <t>PLAN DE ALTA TECNOLOGIA</t>
  </si>
  <si>
    <t>2017/052004</t>
  </si>
  <si>
    <t>C.S. UTEBO (ZARAGOZA)</t>
  </si>
  <si>
    <t>2017/052007</t>
  </si>
  <si>
    <t>OBRAS CENTRO SALUD BARBASTRO (HUESCA)</t>
  </si>
  <si>
    <t>2018/052001</t>
  </si>
  <si>
    <t>REDAC.PROYECTO OBRAS CONST. CS BARRIO JESÚS (Z)</t>
  </si>
  <si>
    <t>2021/052028</t>
  </si>
  <si>
    <t>PLAN DE NECESIDADES 2021</t>
  </si>
  <si>
    <t>2022/052001</t>
  </si>
  <si>
    <t>PLAN INVEAT</t>
  </si>
  <si>
    <t>2022/052002</t>
  </si>
  <si>
    <t>CS BARBASTRO</t>
  </si>
  <si>
    <t>2022/052028</t>
  </si>
  <si>
    <t>PLAN DE NECESIDADES 2022</t>
  </si>
  <si>
    <t>2022/052029</t>
  </si>
  <si>
    <t>PROGRAMA AUTOCONSUMO</t>
  </si>
  <si>
    <t>2022/052030</t>
  </si>
  <si>
    <t>PLAN DE ATENCIÓN PRIMARIA Y COMUNITARIA</t>
  </si>
  <si>
    <t>2023/052025</t>
  </si>
  <si>
    <t>BOLSA ACTUACIONES ATENCIÓN PRIMARIA</t>
  </si>
  <si>
    <t>2023/052028</t>
  </si>
  <si>
    <t>PLAN DE NECESIDADES 2023</t>
  </si>
  <si>
    <t>2023/052030</t>
  </si>
  <si>
    <t>PLAN DE ATENCION PRIMARIA Y COMUNITARIA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</si>
  <si>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</si>
  <si>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</si>
  <si>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</si>
  <si>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</si>
  <si>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</si>
  <si>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</si>
  <si>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</si>
  <si>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</si>
  <si>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</si>
  <si>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</si>
  <si>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</si>
  <si>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</si>
  <si>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2006/530038</t>
  </si>
  <si>
    <t>2006/530039</t>
  </si>
  <si>
    <t>2006/530040</t>
  </si>
  <si>
    <t>2006/530041</t>
  </si>
  <si>
    <t>EQUIPAMIENTO DE CENTROS DE LA PROVINCIA DE ZARAGOZA</t>
  </si>
  <si>
    <t>2006/530042</t>
  </si>
  <si>
    <t>2006/530043</t>
  </si>
  <si>
    <t>2006/530045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</si>
  <si>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</si>
  <si>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</si>
  <si>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</si>
  <si>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</si>
  <si>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</si>
  <si>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2010/530002</t>
  </si>
  <si>
    <t>PROGRAMA INFORMÁTICO</t>
  </si>
  <si>
    <t>2007/000271</t>
  </si>
  <si>
    <t>MANTENIMIENTO Y EQUIPAMIENTO DE CENTROS DEPENDIENTES DEL IAM</t>
  </si>
  <si>
    <t>2020/000196</t>
  </si>
  <si>
    <t>PACTO DE ESTADO CONTRA LA VIOLENCIA DE GÉNERO</t>
  </si>
  <si>
    <t>2021/000287</t>
  </si>
  <si>
    <t>PLAN ESPAÑA TE PROTEGE</t>
  </si>
  <si>
    <t>2021/530007</t>
  </si>
  <si>
    <t>CONFERENCIA SECTORIAL DE IGUALDAD_PLAN CORRESPONSABLES</t>
  </si>
  <si>
    <t>2007/000195</t>
  </si>
  <si>
    <t>ACTUACIONES URGENTES EN ALBERGUES Y OTRAS INSTALACIONES</t>
  </si>
  <si>
    <t>2018/000254</t>
  </si>
  <si>
    <t>PORTAL WEB IAJ</t>
  </si>
  <si>
    <t>2006/001868</t>
  </si>
  <si>
    <t>EXTENSION SERVICIO RED ARAGONESA DE COMUNICACIONES INSTITUCI</t>
  </si>
  <si>
    <t>ONALES</t>
  </si>
  <si>
    <t>2006/001871</t>
  </si>
  <si>
    <t>AMPLIACION Y MEJORA DE LA PLATAFORMA DE SISTEMAS INFORMATICO</t>
  </si>
  <si>
    <t>2021/000153</t>
  </si>
  <si>
    <t>E.1 EXTENSIÓN BANDA ANCHA</t>
  </si>
  <si>
    <t>2021/000386</t>
  </si>
  <si>
    <t>CONECTIVIDAD MRR</t>
  </si>
  <si>
    <t>2022/000120</t>
  </si>
  <si>
    <t>RED DE SEGURIDAD Y EMERGENCIAS - REACT</t>
  </si>
  <si>
    <t>2022/000221</t>
  </si>
  <si>
    <t>MRR COMP.11-GENERALIZ.NUBE HIBRIDA</t>
  </si>
  <si>
    <t>2022/000222</t>
  </si>
  <si>
    <t>MRR COMP.11-INCORP ARAGON RED NACIONAL DE SOC</t>
  </si>
  <si>
    <t>2006/000020</t>
  </si>
  <si>
    <t>MANTENIMIENTO ESTACION DEPURADORA AGUAS RESIDUALES DE TERUEL</t>
  </si>
  <si>
    <t>2006/000079</t>
  </si>
  <si>
    <t>PROGRAMA INFORMATICO SIGEDAR</t>
  </si>
  <si>
    <t>2007/001449</t>
  </si>
  <si>
    <t>EXPROPIACION TERRENOS AFECTADOS OBRAS PLAN ESPECIAL DEPURACI</t>
  </si>
  <si>
    <t>ON 1ª FASE</t>
  </si>
  <si>
    <t>2016/000423</t>
  </si>
  <si>
    <t>MANTENIMIENTO APLICACIONES INFORMATICAS GAIAA, VICA Y WICA</t>
  </si>
  <si>
    <t>2016/000445</t>
  </si>
  <si>
    <t>PLAN DEPURACION PIRINEOS REVISION CONTRATOS CONCESION</t>
  </si>
  <si>
    <t>2016/000454</t>
  </si>
  <si>
    <t>CANTAVIEJA (T) ESTACION DEP. AGUAS RESIDUALES</t>
  </si>
  <si>
    <t>2016/000455</t>
  </si>
  <si>
    <t>IGLESUELA DEL CID (T) EST.DEP AGUAS RESIDUALES</t>
  </si>
  <si>
    <t>2016/000466</t>
  </si>
  <si>
    <t>BENASQUE (H) ESTACION DEPURADORA DE AGUAS RESIDUALES.</t>
  </si>
  <si>
    <t>2017/000241</t>
  </si>
  <si>
    <t>MAELLA (Z) EDAR CONSTRUCCION Y FUNCIONAMIENTO</t>
  </si>
  <si>
    <t>2017/000386</t>
  </si>
  <si>
    <t>APLICACION GESTION DOCUMENTAL Y DE EXPEDIENTES</t>
  </si>
  <si>
    <t>2018/000125</t>
  </si>
  <si>
    <t>PARQUE BREA COLECTOR</t>
  </si>
  <si>
    <t>2018/000126</t>
  </si>
  <si>
    <t>REVISION PASD</t>
  </si>
  <si>
    <t>2018/000322</t>
  </si>
  <si>
    <t>LOTE B  PROYECTO REFORMA EDAR DE PINSORO TM EJEA CABALLEROS</t>
  </si>
  <si>
    <t>2018/000323</t>
  </si>
  <si>
    <t>LOTE B  PROYECTO REFORMA EDAR BARDENAS TM EJEA DE LOS CABALL</t>
  </si>
  <si>
    <t>EROS</t>
  </si>
  <si>
    <t>2018/000440</t>
  </si>
  <si>
    <t>CONSTRUCCION Y FUNCIONAMIENTO INICIAL DE LA EDAR DE FORMIGAL</t>
  </si>
  <si>
    <t>-SALLENT DE GALLEGO (HUESCA)</t>
  </si>
  <si>
    <t>2018/000442</t>
  </si>
  <si>
    <t>CONSTRUCC FUNCIONAMIENTO INICIAL EDA DE ANSO (H)</t>
  </si>
  <si>
    <t>2018/000445</t>
  </si>
  <si>
    <t>CONSTRUCCION Y FUNCIONAMIENTO INICIAL DE LA EDAR DE HECHO-SI</t>
  </si>
  <si>
    <t>RESA (HUESCA)</t>
  </si>
  <si>
    <t>2019/000034</t>
  </si>
  <si>
    <t>EXPROPIACIONES TERRENOS EDAR</t>
  </si>
  <si>
    <t>2019/000037</t>
  </si>
  <si>
    <t>AT EXPROPIACIONES ZONA 10</t>
  </si>
  <si>
    <t>2019/000038</t>
  </si>
  <si>
    <t>AT REDACCION PROYECTOS ESTUDIOS,PLANES Y OTRAS ACTUACIONES</t>
  </si>
  <si>
    <t>2019/000085</t>
  </si>
  <si>
    <t>APOYO TECNICO AREAS INFRAEST CICLO AGUA Y COORDINACION SEGUI</t>
  </si>
  <si>
    <t>MIENTO PLANES</t>
  </si>
  <si>
    <t>2019/000114</t>
  </si>
  <si>
    <t>EDAR DE VILLANUA (HUESCA)</t>
  </si>
  <si>
    <t>2020/000004</t>
  </si>
  <si>
    <t>EQUIPAMIENTO DEL INSTITUTO</t>
  </si>
  <si>
    <t>2020/000065</t>
  </si>
  <si>
    <t>EDAR DE TORLA (H)</t>
  </si>
  <si>
    <t>2020/000071</t>
  </si>
  <si>
    <t>EDAR DE BOLTAÑA-MARGUDGUED (H)</t>
  </si>
  <si>
    <t>2020/000072</t>
  </si>
  <si>
    <t>EDAR DE AINSA  (H)</t>
  </si>
  <si>
    <t>2020/000098</t>
  </si>
  <si>
    <t>EDAR DE CANFRANC -ESTACION (H)</t>
  </si>
  <si>
    <t>2020/000099</t>
  </si>
  <si>
    <t>EDAR DE PANTICOSA (H)</t>
  </si>
  <si>
    <t>2021/000084</t>
  </si>
  <si>
    <t>PROYECTO Y CONSTRUCCION EDAR DE CERLER</t>
  </si>
  <si>
    <t>2022/000011</t>
  </si>
  <si>
    <t>EDAR DE CANDANCHU</t>
  </si>
  <si>
    <t>2022/000087</t>
  </si>
  <si>
    <t>EDAR DE AGUAVIVA CONSTRUCCIÓN Y FUNCIONAMIENTO</t>
  </si>
  <si>
    <t>2022/000168</t>
  </si>
  <si>
    <t>EDAR BROTO-OTO</t>
  </si>
  <si>
    <t>2022/000314</t>
  </si>
  <si>
    <t>ADQUISICION VEHICULO IAA</t>
  </si>
  <si>
    <t>2022/000327</t>
  </si>
  <si>
    <t>RD AYUDAS DIRECTAS EBRO RESILIENCE -MRR</t>
  </si>
  <si>
    <t>2022/000329</t>
  </si>
  <si>
    <t>CONVOCATORIA PROTOCOLOS PARA ASEGURAR ABASTEC AGUA EELL FREN</t>
  </si>
  <si>
    <t>TE A INCENDIOS</t>
  </si>
  <si>
    <t>2022/000330</t>
  </si>
  <si>
    <t>RESTAURACION FLUVIAL TR-7 EBRO RESILIENCE</t>
  </si>
  <si>
    <t>2022/000334</t>
  </si>
  <si>
    <t>PERTE MP AT DIGITALIZACION IAA AGUA</t>
  </si>
  <si>
    <t>2022/000335</t>
  </si>
  <si>
    <t>DIGITALIZACION IAA PERTE AGUA</t>
  </si>
  <si>
    <t>2023/000015</t>
  </si>
  <si>
    <t>2023/000116</t>
  </si>
  <si>
    <t>EDAR DE ASTUN</t>
  </si>
  <si>
    <t>2023/000119</t>
  </si>
  <si>
    <t>PROYECTO CONEXION VERTIDOS A EBAR DE RICLA</t>
  </si>
  <si>
    <t>2023/000130</t>
  </si>
  <si>
    <t>COLECTOR AGUAS RESIDUALES DE PIEDRAFITA DE JACA A TRAMACASTI</t>
  </si>
  <si>
    <t>LLA DE TENA</t>
  </si>
  <si>
    <t>2023/000146</t>
  </si>
  <si>
    <t>REPARACION DEL DRENAJE DEL COLECTOR DE LA EDAR DE CALAMOCHA</t>
  </si>
  <si>
    <t>2023/000329</t>
  </si>
  <si>
    <t>TABLETS  TRABAJOS TECNICOS IAA</t>
  </si>
  <si>
    <t>2023/000368</t>
  </si>
  <si>
    <t>ACTUACIONES DE EMERGENCIA DE DESINFECCION DEL AGUA CONSUMO V</t>
  </si>
  <si>
    <t>ARIAS LOCALIDADES</t>
  </si>
  <si>
    <t>2007/000248</t>
  </si>
  <si>
    <t>INVERSIONES DE LOS PROYECTOS DE INVESTIGACION (EXC. MED. REG</t>
  </si>
  <si>
    <t>ENERATIVA)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</si>
  <si>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</si>
  <si>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</si>
  <si>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</si>
  <si>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</si>
  <si>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</si>
  <si>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</si>
  <si>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2006/100002</t>
  </si>
  <si>
    <t>CONSERVACION Y MEJORA INSTALACIONES DEL CITA</t>
  </si>
  <si>
    <t>2008/000343</t>
  </si>
  <si>
    <t>PERSONAL INVESTIGADOR EN FORMACIÓN</t>
  </si>
  <si>
    <t>2010/000019</t>
  </si>
  <si>
    <t>PROYECTOS DE INVESTIGACIÓN DESARROLLADOS EN EL C.I.T.A.</t>
  </si>
  <si>
    <t>2013/000142</t>
  </si>
  <si>
    <t>MANTENIMIENTO CENTRO SEGURIDAD ALIMENTARIA I+D</t>
  </si>
  <si>
    <t>2015/000336</t>
  </si>
  <si>
    <t>MANTENIMIENTO DEL CENTRO DE INVESTIGACION EN CULTIVOS AGROEN</t>
  </si>
  <si>
    <t>ERGETICOS DE TERUEL</t>
  </si>
  <si>
    <t>2006/003264</t>
  </si>
  <si>
    <t>INSTALACIÓN Y EQUIPAMIENTO OFICINAS INAGA SEDE CENTRAL DE ZA</t>
  </si>
  <si>
    <t>RAGOZA</t>
  </si>
  <si>
    <t>2007/001831</t>
  </si>
  <si>
    <t>INSTALACIÓN Y EQUIPAMIENTO OFICINA DELEG.INAGA EN HUESCA</t>
  </si>
  <si>
    <t>2022/000002</t>
  </si>
  <si>
    <t>PROYECTO BOLSA PARA ADQUISICION MOBILIARIO OFICINA</t>
  </si>
  <si>
    <t>2006/000821</t>
  </si>
  <si>
    <t>EQUIPAMIENTO DE LA ENTIDAD PÚBLICA ARAGONESA DEL BANCO DE SA</t>
  </si>
  <si>
    <t>NGRE Y TEJIDOS</t>
  </si>
  <si>
    <t>2006/002362</t>
  </si>
  <si>
    <t>INFRAESTRUCTURA Y EQUIPAMIENTO DE LA AGENCIA</t>
  </si>
  <si>
    <t>2020/000036</t>
  </si>
  <si>
    <t>INVERSIONES</t>
  </si>
  <si>
    <t>2020/000097</t>
  </si>
  <si>
    <t>I.4 DINOPOLIS</t>
  </si>
  <si>
    <t>2022/000037</t>
  </si>
  <si>
    <t>ARAGON DIH</t>
  </si>
  <si>
    <t>2022/000320</t>
  </si>
  <si>
    <t>DESAFIO XXI EMPRENDIMIENTO JUVENIL. PROGRAMA FSE +</t>
  </si>
  <si>
    <t>2023/000067</t>
  </si>
  <si>
    <t>HY2MARKET</t>
  </si>
  <si>
    <t>2023/000227</t>
  </si>
  <si>
    <t>ACADEMIA RURAL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</si>
</sst>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  <border>
      <left/>
      <right/>
      <top/>
      <bottom style="thin">
        <color indexed="18"/>
      </bottom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42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4" fontId="33" fillId="60" borderId="1" xfId="129" quotePrefix="1" applyNumberFormat="1" applyFont="1" applyFill="1" applyAlignment="1">
      <alignment horizontal="right" vertical="center" indent="1"/>
    </xf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1" fontId="28" fillId="0" borderId="0" xfId="0" applyNumberFormat="1" applyFont="1" applyFill="1" applyBorder="1" applyAlignment="1">
      <alignment horizontal="center"/>
    </xf>
    <xf numFmtId="1" fontId="29" fillId="0" borderId="0" xfId="0" applyNumberFormat="1" applyFont="1" applyFill="1" applyAlignment="1">
      <alignment horizontal="center"/>
    </xf>
    <xf numFmtId="1" fontId="33" fillId="0" borderId="1" xfId="129" quotePrefix="1" applyNumberFormat="1" applyFont="1" applyFill="1" applyAlignment="1">
      <alignment horizontal="center" vertical="center"/>
    </xf>
    <xf numFmtId="1" fontId="33" fillId="60" borderId="1" xfId="129" quotePrefix="1" applyNumberFormat="1" applyFont="1" applyFill="1" applyAlignment="1">
      <alignment horizontal="center" vertical="center"/>
    </xf>
    <xf numFmtId="1" fontId="37" fillId="61" borderId="1" xfId="129" quotePrefix="1" applyNumberFormat="1" applyFont="1" applyFill="1" applyAlignment="1">
      <alignment horizontal="center" vertical="center"/>
    </xf>
    <xf numFmtId="1" fontId="33" fillId="0" borderId="0" xfId="0" applyNumberFormat="1" applyFont="1" applyFill="1" applyAlignment="1">
      <alignment horizontal="center"/>
    </xf>
    <xf numFmtId="1" fontId="0" fillId="2" borderId="0" xfId="0" applyNumberFormat="1" applyAlignment="1">
      <alignment horizontal="center"/>
    </xf>
    <xf numFmtId="1" fontId="36" fillId="61" borderId="1" xfId="129" quotePrefix="1" applyNumberFormat="1" applyFont="1" applyFill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4" fontId="33" fillId="0" borderId="1" xfId="129" quotePrefix="1" applyNumberFormat="1" applyFont="1" applyFill="1" applyAlignment="1">
      <alignment horizontal="center" vertical="center"/>
    </xf>
    <xf numFmtId="4" fontId="33" fillId="60" borderId="1" xfId="129" quotePrefix="1" applyNumberFormat="1" applyFont="1" applyFill="1" applyAlignment="1">
      <alignment horizontal="center" vertical="center"/>
    </xf>
    <xf numFmtId="4" fontId="33" fillId="62" borderId="1" xfId="129" quotePrefix="1" applyNumberFormat="1" applyFont="1" applyFill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49" fontId="33" fillId="0" borderId="0" xfId="0" applyNumberFormat="1" applyFont="1" applyFill="1" applyAlignment="1">
      <alignment horizontal="left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1" fillId="57" borderId="20" xfId="97" applyNumberFormat="1" applyFont="1" applyFill="1" applyBorder="1" applyAlignment="1">
      <alignment horizontal="center" vertical="center"/>
    </xf>
    <xf numFmtId="0" fontId="31" fillId="57" borderId="21" xfId="97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13</xdr:col>
      <xdr:colOff>844550</xdr:colOff>
      <xdr:row>726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sqref="A1:J1"/>
    </sheetView>
  </sheetViews>
  <sheetFormatPr baseColWidth="10" defaultRowHeight="10.199999999999999" x14ac:dyDescent="0.2"/>
  <cols>
    <col min="1" max="1" width="7.42578125" customWidth="1"/>
    <col min="2" max="2" width="55.140625" bestFit="1" customWidth="1"/>
    <col min="3" max="3" width="19.7109375" bestFit="1" customWidth="1"/>
    <col min="4" max="4" width="18.85546875" customWidth="1"/>
    <col min="5" max="5" width="20.42578125" bestFit="1" customWidth="1"/>
    <col min="6" max="8" width="19.7109375" bestFit="1" customWidth="1"/>
    <col min="9" max="9" width="18.85546875" customWidth="1"/>
    <col min="10" max="10" width="19.7109375" bestFit="1" customWidth="1"/>
  </cols>
  <sheetData>
    <row r="1" spans="1:10" s="76" customFormat="1" ht="18.75" customHeight="1" x14ac:dyDescent="0.35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s="76" customFormat="1" ht="18.75" customHeight="1" x14ac:dyDescent="0.35">
      <c r="A2" s="114" t="s">
        <v>54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7" t="s">
        <v>53</v>
      </c>
      <c r="B5" s="118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9"/>
      <c r="B6" s="120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16" t="s">
        <v>3</v>
      </c>
      <c r="B7" s="16" t="s">
        <v>4</v>
      </c>
      <c r="C7" s="17">
        <v>2686955736.7199998</v>
      </c>
      <c r="D7" s="17">
        <v>53788972.93</v>
      </c>
      <c r="E7" s="17">
        <v>2740744709.6500001</v>
      </c>
      <c r="F7" s="17">
        <v>2689969694.4899998</v>
      </c>
      <c r="G7" s="17">
        <v>2689969694.4899998</v>
      </c>
      <c r="H7" s="17">
        <v>2689968523.8299999</v>
      </c>
      <c r="I7" s="19">
        <v>98.147358065082798</v>
      </c>
      <c r="J7" s="17">
        <v>2611861924.9099998</v>
      </c>
    </row>
    <row r="8" spans="1:10" ht="13.8" x14ac:dyDescent="0.2">
      <c r="A8" s="16" t="s">
        <v>5</v>
      </c>
      <c r="B8" s="16" t="s">
        <v>6</v>
      </c>
      <c r="C8" s="17">
        <v>1169137199.8199999</v>
      </c>
      <c r="D8" s="17">
        <v>129861393.91</v>
      </c>
      <c r="E8" s="17">
        <v>1298998593.73</v>
      </c>
      <c r="F8" s="17">
        <v>1220099951.23</v>
      </c>
      <c r="G8" s="17">
        <v>1209191911.27</v>
      </c>
      <c r="H8" s="17">
        <v>1183461764.05</v>
      </c>
      <c r="I8" s="19">
        <v>91.105700172604301</v>
      </c>
      <c r="J8" s="17">
        <v>1015970860.62</v>
      </c>
    </row>
    <row r="9" spans="1:10" ht="13.8" x14ac:dyDescent="0.2">
      <c r="A9" s="16" t="s">
        <v>15</v>
      </c>
      <c r="B9" s="16" t="s">
        <v>16</v>
      </c>
      <c r="C9" s="17">
        <v>151237716.49000001</v>
      </c>
      <c r="D9" s="17">
        <v>-34374955.039999999</v>
      </c>
      <c r="E9" s="17">
        <v>116862761.45</v>
      </c>
      <c r="F9" s="17">
        <v>116033703.41</v>
      </c>
      <c r="G9" s="17">
        <v>116033702.78</v>
      </c>
      <c r="H9" s="17">
        <v>116014383.37</v>
      </c>
      <c r="I9" s="19">
        <v>99.274038992854898</v>
      </c>
      <c r="J9" s="17">
        <v>115755165.06999999</v>
      </c>
    </row>
    <row r="10" spans="1:10" ht="13.8" x14ac:dyDescent="0.2">
      <c r="A10" s="16" t="s">
        <v>7</v>
      </c>
      <c r="B10" s="16" t="s">
        <v>8</v>
      </c>
      <c r="C10" s="17">
        <v>1819628542.79</v>
      </c>
      <c r="D10" s="17">
        <v>102385029.67</v>
      </c>
      <c r="E10" s="17">
        <v>1922013572.46</v>
      </c>
      <c r="F10" s="17">
        <v>1836445520.8499999</v>
      </c>
      <c r="G10" s="17">
        <v>1822601067.7</v>
      </c>
      <c r="H10" s="17">
        <v>1802068978.27</v>
      </c>
      <c r="I10" s="19">
        <v>93.7594304270972</v>
      </c>
      <c r="J10" s="17">
        <v>1619571965.74</v>
      </c>
    </row>
    <row r="11" spans="1:10" ht="13.8" x14ac:dyDescent="0.2">
      <c r="A11" s="16" t="s">
        <v>17</v>
      </c>
      <c r="B11" s="16" t="s">
        <v>18</v>
      </c>
      <c r="C11" s="17">
        <v>31991615.309999999</v>
      </c>
      <c r="D11" s="17">
        <v>-25075292.77</v>
      </c>
      <c r="E11" s="17">
        <v>6916322.54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.8" x14ac:dyDescent="0.2">
      <c r="A12" s="16" t="s">
        <v>9</v>
      </c>
      <c r="B12" s="16" t="s">
        <v>10</v>
      </c>
      <c r="C12" s="17">
        <v>428814804.07999998</v>
      </c>
      <c r="D12" s="17">
        <v>82874576.420000002</v>
      </c>
      <c r="E12" s="17">
        <v>511689380.5</v>
      </c>
      <c r="F12" s="17">
        <v>376116290.54000002</v>
      </c>
      <c r="G12" s="17">
        <v>353303364.75999999</v>
      </c>
      <c r="H12" s="17">
        <v>318833030.82999998</v>
      </c>
      <c r="I12" s="19">
        <v>62.309878410697301</v>
      </c>
      <c r="J12" s="17">
        <v>254464139.31</v>
      </c>
    </row>
    <row r="13" spans="1:10" ht="13.8" x14ac:dyDescent="0.2">
      <c r="A13" s="16" t="s">
        <v>11</v>
      </c>
      <c r="B13" s="16" t="s">
        <v>12</v>
      </c>
      <c r="C13" s="17">
        <v>613797406.47000003</v>
      </c>
      <c r="D13" s="17">
        <v>164452854.22999999</v>
      </c>
      <c r="E13" s="17">
        <v>778250260.70000005</v>
      </c>
      <c r="F13" s="17">
        <v>601402967.17999995</v>
      </c>
      <c r="G13" s="17">
        <v>538513396.13</v>
      </c>
      <c r="H13" s="17">
        <v>384748943.29000002</v>
      </c>
      <c r="I13" s="19">
        <v>49.437688969604203</v>
      </c>
      <c r="J13" s="17">
        <v>268358012.75999999</v>
      </c>
    </row>
    <row r="14" spans="1:10" ht="13.8" x14ac:dyDescent="0.2">
      <c r="A14" s="121" t="s">
        <v>30</v>
      </c>
      <c r="B14" s="122"/>
      <c r="C14" s="20">
        <f>SUM(C7:C13)</f>
        <v>6901563021.6800003</v>
      </c>
      <c r="D14" s="20">
        <f t="shared" ref="D14:J14" si="0">SUM(D7:D13)</f>
        <v>473912579.35000002</v>
      </c>
      <c r="E14" s="20">
        <f t="shared" si="0"/>
        <v>7375475601.0299997</v>
      </c>
      <c r="F14" s="20">
        <f t="shared" si="0"/>
        <v>6840068127.6999998</v>
      </c>
      <c r="G14" s="20">
        <f t="shared" si="0"/>
        <v>6729613137.1300001</v>
      </c>
      <c r="H14" s="20">
        <f>SUM(H7:H13)</f>
        <v>6495095623.6400003</v>
      </c>
      <c r="I14" s="31">
        <f>H14*100/E14</f>
        <v>88.063414144207144</v>
      </c>
      <c r="J14" s="20">
        <f t="shared" si="0"/>
        <v>5885982068.4100008</v>
      </c>
    </row>
    <row r="15" spans="1:10" ht="13.8" x14ac:dyDescent="0.2">
      <c r="A15" s="16" t="s">
        <v>19</v>
      </c>
      <c r="B15" s="16" t="s">
        <v>20</v>
      </c>
      <c r="C15" s="17">
        <v>2250000</v>
      </c>
      <c r="D15" s="17">
        <v>1515217.48</v>
      </c>
      <c r="E15" s="17">
        <v>3765217.48</v>
      </c>
      <c r="F15" s="17">
        <v>2250000</v>
      </c>
      <c r="G15" s="17">
        <v>2250000</v>
      </c>
      <c r="H15" s="17">
        <v>0</v>
      </c>
      <c r="I15" s="19">
        <v>0</v>
      </c>
      <c r="J15" s="17">
        <v>0</v>
      </c>
    </row>
    <row r="16" spans="1:10" ht="13.8" x14ac:dyDescent="0.2">
      <c r="A16" s="16" t="s">
        <v>21</v>
      </c>
      <c r="B16" s="16" t="s">
        <v>22</v>
      </c>
      <c r="C16" s="17">
        <v>1345776644.21</v>
      </c>
      <c r="D16" s="17">
        <v>0</v>
      </c>
      <c r="E16" s="17">
        <v>1345776644.21</v>
      </c>
      <c r="F16" s="17">
        <v>1337311681.72</v>
      </c>
      <c r="G16" s="17">
        <v>1337311681.72</v>
      </c>
      <c r="H16" s="17">
        <v>1337311681.72</v>
      </c>
      <c r="I16" s="19">
        <v>99.370997964155507</v>
      </c>
      <c r="J16" s="17">
        <v>1337311681.72</v>
      </c>
    </row>
    <row r="17" spans="1:10" ht="13.8" x14ac:dyDescent="0.2">
      <c r="A17" s="121" t="s">
        <v>31</v>
      </c>
      <c r="B17" s="122"/>
      <c r="C17" s="20">
        <f>SUM(C15:C16)</f>
        <v>1348026644.21</v>
      </c>
      <c r="D17" s="20">
        <f t="shared" ref="D17:J17" si="1">SUM(D15:D16)</f>
        <v>1515217.48</v>
      </c>
      <c r="E17" s="20">
        <f t="shared" si="1"/>
        <v>1349541861.6900001</v>
      </c>
      <c r="F17" s="20">
        <f t="shared" si="1"/>
        <v>1339561681.72</v>
      </c>
      <c r="G17" s="20">
        <f t="shared" si="1"/>
        <v>1339561681.72</v>
      </c>
      <c r="H17" s="20">
        <f t="shared" si="1"/>
        <v>1337311681.72</v>
      </c>
      <c r="I17" s="31">
        <f t="shared" ref="I17:I18" si="2">H17*100/E17</f>
        <v>99.093753197497378</v>
      </c>
      <c r="J17" s="20">
        <f t="shared" si="1"/>
        <v>1337311681.72</v>
      </c>
    </row>
    <row r="18" spans="1:10" ht="13.8" x14ac:dyDescent="0.2">
      <c r="A18" s="115" t="s">
        <v>33</v>
      </c>
      <c r="B18" s="116"/>
      <c r="C18" s="21">
        <f>+C14+C17</f>
        <v>8249589665.8900003</v>
      </c>
      <c r="D18" s="21">
        <f t="shared" ref="D18:J18" si="3">+D14+D17</f>
        <v>475427796.83000004</v>
      </c>
      <c r="E18" s="21">
        <f t="shared" si="3"/>
        <v>8725017462.7199993</v>
      </c>
      <c r="F18" s="21">
        <f t="shared" si="3"/>
        <v>8179629809.4200001</v>
      </c>
      <c r="G18" s="21">
        <f t="shared" si="3"/>
        <v>8069174818.8500004</v>
      </c>
      <c r="H18" s="21">
        <f t="shared" si="3"/>
        <v>7832407305.3600006</v>
      </c>
      <c r="I18" s="32">
        <f t="shared" si="2"/>
        <v>89.769531566281472</v>
      </c>
      <c r="J18" s="21">
        <f t="shared" si="3"/>
        <v>7223293750.1300011</v>
      </c>
    </row>
    <row r="19" spans="1:10" ht="13.8" x14ac:dyDescent="0.3">
      <c r="A19" s="39" t="s">
        <v>61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5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6" numberStoredAsText="1"/>
    <ignoredError sqref="I14 I17:I18" formula="1"/>
  </ignoredError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3"/>
  <sheetViews>
    <sheetView zoomScaleNormal="100" workbookViewId="0">
      <selection sqref="A1:H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5703125" bestFit="1" customWidth="1"/>
    <col min="5" max="5" width="21" bestFit="1" customWidth="1"/>
    <col min="6" max="6" width="19.5703125" bestFit="1" customWidth="1"/>
    <col min="7" max="7" width="18.42578125" bestFit="1" customWidth="1"/>
    <col min="8" max="8" width="19.5703125" style="54" bestFit="1" customWidth="1"/>
  </cols>
  <sheetData>
    <row r="1" spans="1:10" s="76" customFormat="1" ht="18" customHeight="1" x14ac:dyDescent="0.35">
      <c r="A1" s="114" t="s">
        <v>66</v>
      </c>
      <c r="B1" s="114"/>
      <c r="C1" s="114"/>
      <c r="D1" s="114"/>
      <c r="E1" s="114"/>
      <c r="F1" s="114"/>
      <c r="G1" s="114"/>
      <c r="H1" s="114"/>
      <c r="J1" s="89"/>
    </row>
    <row r="2" spans="1:10" s="76" customFormat="1" ht="18" x14ac:dyDescent="0.35">
      <c r="A2" s="114" t="s">
        <v>50</v>
      </c>
      <c r="B2" s="114"/>
      <c r="C2" s="114"/>
      <c r="D2" s="114"/>
      <c r="E2" s="114"/>
      <c r="F2" s="114"/>
      <c r="G2" s="114"/>
      <c r="H2" s="114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67</v>
      </c>
      <c r="B4" s="11"/>
      <c r="C4" s="9"/>
      <c r="D4" s="9"/>
      <c r="E4" s="9"/>
      <c r="F4" s="9"/>
      <c r="G4" s="12"/>
      <c r="H4" s="51"/>
    </row>
    <row r="5" spans="1:10" ht="27.6" x14ac:dyDescent="0.2">
      <c r="A5" s="135" t="s">
        <v>48</v>
      </c>
      <c r="B5" s="136"/>
      <c r="C5" s="43" t="s">
        <v>23</v>
      </c>
      <c r="D5" s="44" t="s">
        <v>43</v>
      </c>
      <c r="E5" s="43" t="s">
        <v>44</v>
      </c>
      <c r="F5" s="45" t="s">
        <v>37</v>
      </c>
      <c r="G5" s="46" t="s">
        <v>38</v>
      </c>
      <c r="H5" s="46" t="s">
        <v>24</v>
      </c>
    </row>
    <row r="6" spans="1:10" ht="13.8" x14ac:dyDescent="0.2">
      <c r="A6" s="137"/>
      <c r="B6" s="138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3.8" x14ac:dyDescent="0.2">
      <c r="A7" s="37" t="s">
        <v>1098</v>
      </c>
      <c r="B7" s="42" t="s">
        <v>1099</v>
      </c>
      <c r="C7" s="38">
        <v>0</v>
      </c>
      <c r="D7" s="38">
        <v>0</v>
      </c>
      <c r="E7" s="38">
        <v>0</v>
      </c>
      <c r="F7" s="38">
        <v>158.36000000000001</v>
      </c>
      <c r="G7" s="35">
        <f>IF(E7=0,0,F7*100/E7)</f>
        <v>0</v>
      </c>
      <c r="H7" s="55">
        <v>158.36000000000001</v>
      </c>
    </row>
    <row r="8" spans="1:10" ht="13.8" x14ac:dyDescent="0.2">
      <c r="A8" s="37" t="s">
        <v>808</v>
      </c>
      <c r="B8" s="42" t="s">
        <v>809</v>
      </c>
      <c r="C8" s="38">
        <v>307097.58</v>
      </c>
      <c r="D8" s="38">
        <v>0</v>
      </c>
      <c r="E8" s="38">
        <v>307097.58</v>
      </c>
      <c r="F8" s="38">
        <v>228908.92</v>
      </c>
      <c r="G8" s="35">
        <f t="shared" ref="G8:G67" si="0">IF(E8=0,0,F8*100/E8)</f>
        <v>74.539473739910292</v>
      </c>
      <c r="H8" s="55">
        <v>204947.13</v>
      </c>
    </row>
    <row r="9" spans="1:10" ht="13.8" x14ac:dyDescent="0.2">
      <c r="A9" s="37" t="s">
        <v>810</v>
      </c>
      <c r="B9" s="42" t="s">
        <v>811</v>
      </c>
      <c r="C9" s="38">
        <v>10265030.890000001</v>
      </c>
      <c r="D9" s="38">
        <v>-484333.38</v>
      </c>
      <c r="E9" s="38">
        <v>9780697.5099999998</v>
      </c>
      <c r="F9" s="38">
        <v>1883824.8</v>
      </c>
      <c r="G9" s="35">
        <f t="shared" si="0"/>
        <v>19.260638600405915</v>
      </c>
      <c r="H9" s="55">
        <v>1080256.8</v>
      </c>
    </row>
    <row r="10" spans="1:10" ht="13.8" x14ac:dyDescent="0.2">
      <c r="A10" s="37" t="s">
        <v>812</v>
      </c>
      <c r="B10" s="42" t="s">
        <v>813</v>
      </c>
      <c r="C10" s="38">
        <v>1134131.74</v>
      </c>
      <c r="D10" s="38">
        <v>0</v>
      </c>
      <c r="E10" s="38">
        <v>1134131.74</v>
      </c>
      <c r="F10" s="38">
        <v>3049018.27</v>
      </c>
      <c r="G10" s="35">
        <f t="shared" si="0"/>
        <v>268.84163122002036</v>
      </c>
      <c r="H10" s="55">
        <v>3049018.27</v>
      </c>
    </row>
    <row r="11" spans="1:10" ht="13.8" x14ac:dyDescent="0.2">
      <c r="A11" s="37" t="s">
        <v>814</v>
      </c>
      <c r="B11" s="42" t="s">
        <v>815</v>
      </c>
      <c r="C11" s="38">
        <v>451384566.05000001</v>
      </c>
      <c r="D11" s="38">
        <v>0</v>
      </c>
      <c r="E11" s="38">
        <v>451384566.05000001</v>
      </c>
      <c r="F11" s="38">
        <v>404945046.04000002</v>
      </c>
      <c r="G11" s="35">
        <f t="shared" si="0"/>
        <v>89.711761654505509</v>
      </c>
      <c r="H11" s="55">
        <v>404945046.04000002</v>
      </c>
    </row>
    <row r="12" spans="1:10" ht="13.8" x14ac:dyDescent="0.2">
      <c r="A12" s="37" t="s">
        <v>1100</v>
      </c>
      <c r="B12" s="42" t="s">
        <v>1101</v>
      </c>
      <c r="C12" s="38">
        <v>0</v>
      </c>
      <c r="D12" s="38">
        <v>0</v>
      </c>
      <c r="E12" s="38">
        <v>0</v>
      </c>
      <c r="F12" s="38">
        <v>-7332.36</v>
      </c>
      <c r="G12" s="35">
        <f t="shared" si="0"/>
        <v>0</v>
      </c>
      <c r="H12" s="55">
        <v>-7332.36</v>
      </c>
    </row>
    <row r="13" spans="1:10" ht="13.8" x14ac:dyDescent="0.2">
      <c r="A13" s="37" t="s">
        <v>816</v>
      </c>
      <c r="B13" s="42" t="s">
        <v>817</v>
      </c>
      <c r="C13" s="38">
        <v>71685612.75</v>
      </c>
      <c r="D13" s="38">
        <v>-56382.98</v>
      </c>
      <c r="E13" s="38">
        <v>71629229.769999996</v>
      </c>
      <c r="F13" s="38">
        <v>56290892.170000002</v>
      </c>
      <c r="G13" s="35">
        <f t="shared" si="0"/>
        <v>78.586482572476228</v>
      </c>
      <c r="H13" s="55">
        <v>56290892.170000002</v>
      </c>
    </row>
    <row r="14" spans="1:10" ht="13.8" x14ac:dyDescent="0.2">
      <c r="A14" s="37" t="s">
        <v>818</v>
      </c>
      <c r="B14" s="42" t="s">
        <v>819</v>
      </c>
      <c r="C14" s="38">
        <v>14726175.210000001</v>
      </c>
      <c r="D14" s="38">
        <v>0</v>
      </c>
      <c r="E14" s="38">
        <v>14726175.210000001</v>
      </c>
      <c r="F14" s="38">
        <v>7036486.1699999999</v>
      </c>
      <c r="G14" s="35">
        <f t="shared" si="0"/>
        <v>47.782170656381858</v>
      </c>
      <c r="H14" s="55">
        <v>7036486.1699999999</v>
      </c>
    </row>
    <row r="15" spans="1:10" ht="13.8" x14ac:dyDescent="0.2">
      <c r="A15" s="37" t="s">
        <v>820</v>
      </c>
      <c r="B15" s="42" t="s">
        <v>1102</v>
      </c>
      <c r="C15" s="38">
        <v>12429754.359999999</v>
      </c>
      <c r="D15" s="38">
        <v>0</v>
      </c>
      <c r="E15" s="38">
        <v>12429754.359999999</v>
      </c>
      <c r="F15" s="38">
        <v>2156385.48</v>
      </c>
      <c r="G15" s="35">
        <f t="shared" si="0"/>
        <v>17.348576790378342</v>
      </c>
      <c r="H15" s="55">
        <v>2156385.48</v>
      </c>
    </row>
    <row r="16" spans="1:10" ht="13.8" x14ac:dyDescent="0.2">
      <c r="A16" s="37" t="s">
        <v>822</v>
      </c>
      <c r="B16" s="42" t="s">
        <v>823</v>
      </c>
      <c r="C16" s="38">
        <v>9916.67</v>
      </c>
      <c r="D16" s="38">
        <v>0</v>
      </c>
      <c r="E16" s="38">
        <v>9916.67</v>
      </c>
      <c r="F16" s="38">
        <v>14450</v>
      </c>
      <c r="G16" s="35">
        <f t="shared" si="0"/>
        <v>145.71423673471034</v>
      </c>
      <c r="H16" s="55">
        <v>14450</v>
      </c>
    </row>
    <row r="17" spans="1:8" ht="13.8" x14ac:dyDescent="0.2">
      <c r="A17" s="37" t="s">
        <v>824</v>
      </c>
      <c r="B17" s="42" t="s">
        <v>1103</v>
      </c>
      <c r="C17" s="38">
        <v>16188.73</v>
      </c>
      <c r="D17" s="38">
        <v>0</v>
      </c>
      <c r="E17" s="38">
        <v>16188.73</v>
      </c>
      <c r="F17" s="38">
        <v>19884.96</v>
      </c>
      <c r="G17" s="35">
        <f t="shared" si="0"/>
        <v>122.83211839347497</v>
      </c>
      <c r="H17" s="55">
        <v>19884.96</v>
      </c>
    </row>
    <row r="18" spans="1:8" ht="13.8" x14ac:dyDescent="0.2">
      <c r="A18" s="37" t="s">
        <v>826</v>
      </c>
      <c r="B18" s="42" t="s">
        <v>827</v>
      </c>
      <c r="C18" s="38">
        <v>3100646.85</v>
      </c>
      <c r="D18" s="38">
        <v>0</v>
      </c>
      <c r="E18" s="38">
        <v>3100646.85</v>
      </c>
      <c r="F18" s="38">
        <v>7452546.3899999997</v>
      </c>
      <c r="G18" s="35">
        <f t="shared" si="0"/>
        <v>240.35456956344447</v>
      </c>
      <c r="H18" s="55">
        <v>7452546.3899999997</v>
      </c>
    </row>
    <row r="19" spans="1:8" ht="13.8" x14ac:dyDescent="0.2">
      <c r="A19" s="37" t="s">
        <v>1104</v>
      </c>
      <c r="B19" s="42" t="s">
        <v>1105</v>
      </c>
      <c r="C19" s="38">
        <v>0</v>
      </c>
      <c r="D19" s="38">
        <v>0</v>
      </c>
      <c r="E19" s="38">
        <v>0</v>
      </c>
      <c r="F19" s="38">
        <v>118640.72</v>
      </c>
      <c r="G19" s="35">
        <f t="shared" si="0"/>
        <v>0</v>
      </c>
      <c r="H19" s="55">
        <v>118640.72</v>
      </c>
    </row>
    <row r="20" spans="1:8" ht="13.8" x14ac:dyDescent="0.2">
      <c r="A20" s="37" t="s">
        <v>828</v>
      </c>
      <c r="B20" s="42" t="s">
        <v>825</v>
      </c>
      <c r="C20" s="38">
        <v>6868.45</v>
      </c>
      <c r="D20" s="38">
        <v>0</v>
      </c>
      <c r="E20" s="38">
        <v>6868.45</v>
      </c>
      <c r="F20" s="38">
        <v>85413.06</v>
      </c>
      <c r="G20" s="35">
        <f t="shared" si="0"/>
        <v>1243.5565520605087</v>
      </c>
      <c r="H20" s="55">
        <v>85413.06</v>
      </c>
    </row>
    <row r="21" spans="1:8" ht="13.8" x14ac:dyDescent="0.2">
      <c r="A21" s="37" t="s">
        <v>829</v>
      </c>
      <c r="B21" s="42" t="s">
        <v>813</v>
      </c>
      <c r="C21" s="38">
        <v>60987775.840000004</v>
      </c>
      <c r="D21" s="38">
        <v>5006149.0599999996</v>
      </c>
      <c r="E21" s="38">
        <v>65993924.899999999</v>
      </c>
      <c r="F21" s="38">
        <v>1128501.6499999999</v>
      </c>
      <c r="G21" s="35">
        <f t="shared" si="0"/>
        <v>1.7100083859385666</v>
      </c>
      <c r="H21" s="55">
        <v>1128501.6499999999</v>
      </c>
    </row>
    <row r="22" spans="1:8" ht="13.8" x14ac:dyDescent="0.2">
      <c r="A22" s="37" t="s">
        <v>830</v>
      </c>
      <c r="B22" s="42" t="s">
        <v>831</v>
      </c>
      <c r="C22" s="38">
        <v>13343964.630000001</v>
      </c>
      <c r="D22" s="38">
        <v>0</v>
      </c>
      <c r="E22" s="38">
        <v>13343964.630000001</v>
      </c>
      <c r="F22" s="38">
        <v>2264318.1</v>
      </c>
      <c r="G22" s="35">
        <f t="shared" si="0"/>
        <v>16.968855679588234</v>
      </c>
      <c r="H22" s="55">
        <v>2264318.1</v>
      </c>
    </row>
    <row r="23" spans="1:8" ht="13.8" x14ac:dyDescent="0.2">
      <c r="A23" s="37" t="s">
        <v>832</v>
      </c>
      <c r="B23" s="42" t="s">
        <v>833</v>
      </c>
      <c r="C23" s="38">
        <v>6800</v>
      </c>
      <c r="D23" s="38">
        <v>0</v>
      </c>
      <c r="E23" s="38">
        <v>6800</v>
      </c>
      <c r="F23" s="38">
        <v>0</v>
      </c>
      <c r="G23" s="35">
        <f t="shared" si="0"/>
        <v>0</v>
      </c>
      <c r="H23" s="55">
        <v>0</v>
      </c>
    </row>
    <row r="24" spans="1:8" ht="13.8" x14ac:dyDescent="0.2">
      <c r="A24" s="37" t="s">
        <v>834</v>
      </c>
      <c r="B24" s="42" t="s">
        <v>835</v>
      </c>
      <c r="C24" s="38">
        <v>57600</v>
      </c>
      <c r="D24" s="38">
        <v>0</v>
      </c>
      <c r="E24" s="38">
        <v>57600</v>
      </c>
      <c r="F24" s="38">
        <v>0</v>
      </c>
      <c r="G24" s="35">
        <f t="shared" si="0"/>
        <v>0</v>
      </c>
      <c r="H24" s="55">
        <v>0</v>
      </c>
    </row>
    <row r="25" spans="1:8" ht="13.8" x14ac:dyDescent="0.2">
      <c r="A25" s="37" t="s">
        <v>836</v>
      </c>
      <c r="B25" s="42" t="s">
        <v>837</v>
      </c>
      <c r="C25" s="38">
        <v>40663.96</v>
      </c>
      <c r="D25" s="38">
        <v>0</v>
      </c>
      <c r="E25" s="38">
        <v>40663.96</v>
      </c>
      <c r="F25" s="38">
        <v>0</v>
      </c>
      <c r="G25" s="35">
        <f t="shared" si="0"/>
        <v>0</v>
      </c>
      <c r="H25" s="55">
        <v>0</v>
      </c>
    </row>
    <row r="26" spans="1:8" ht="13.8" x14ac:dyDescent="0.2">
      <c r="A26" s="37" t="s">
        <v>838</v>
      </c>
      <c r="B26" s="42" t="s">
        <v>839</v>
      </c>
      <c r="C26" s="38">
        <v>34200</v>
      </c>
      <c r="D26" s="38">
        <v>0</v>
      </c>
      <c r="E26" s="38">
        <v>34200</v>
      </c>
      <c r="F26" s="38">
        <v>34200</v>
      </c>
      <c r="G26" s="35">
        <f t="shared" si="0"/>
        <v>100</v>
      </c>
      <c r="H26" s="55">
        <v>34200</v>
      </c>
    </row>
    <row r="27" spans="1:8" ht="13.8" x14ac:dyDescent="0.2">
      <c r="A27" s="37" t="s">
        <v>840</v>
      </c>
      <c r="B27" s="42" t="s">
        <v>841</v>
      </c>
      <c r="C27" s="38">
        <v>49491</v>
      </c>
      <c r="D27" s="38">
        <v>0</v>
      </c>
      <c r="E27" s="38">
        <v>49491</v>
      </c>
      <c r="F27" s="38">
        <v>0</v>
      </c>
      <c r="G27" s="35">
        <f t="shared" si="0"/>
        <v>0</v>
      </c>
      <c r="H27" s="55">
        <v>0</v>
      </c>
    </row>
    <row r="28" spans="1:8" ht="13.8" x14ac:dyDescent="0.2">
      <c r="A28" s="37" t="s">
        <v>842</v>
      </c>
      <c r="B28" s="42" t="s">
        <v>843</v>
      </c>
      <c r="C28" s="38">
        <v>89785</v>
      </c>
      <c r="D28" s="38">
        <v>0</v>
      </c>
      <c r="E28" s="38">
        <v>89785</v>
      </c>
      <c r="F28" s="38">
        <v>0</v>
      </c>
      <c r="G28" s="35">
        <f t="shared" si="0"/>
        <v>0</v>
      </c>
      <c r="H28" s="55">
        <v>0</v>
      </c>
    </row>
    <row r="29" spans="1:8" ht="13.8" x14ac:dyDescent="0.2">
      <c r="A29" s="37" t="s">
        <v>844</v>
      </c>
      <c r="B29" s="42" t="s">
        <v>845</v>
      </c>
      <c r="C29" s="38">
        <v>675</v>
      </c>
      <c r="D29" s="38">
        <v>0</v>
      </c>
      <c r="E29" s="38">
        <v>675</v>
      </c>
      <c r="F29" s="38">
        <v>1733.26</v>
      </c>
      <c r="G29" s="35">
        <f t="shared" si="0"/>
        <v>256.77925925925928</v>
      </c>
      <c r="H29" s="55">
        <v>1733.26</v>
      </c>
    </row>
    <row r="30" spans="1:8" ht="13.8" x14ac:dyDescent="0.2">
      <c r="A30" s="37" t="s">
        <v>846</v>
      </c>
      <c r="B30" s="42" t="s">
        <v>847</v>
      </c>
      <c r="C30" s="38">
        <v>61343.25</v>
      </c>
      <c r="D30" s="38">
        <v>0</v>
      </c>
      <c r="E30" s="38">
        <v>61343.25</v>
      </c>
      <c r="F30" s="38">
        <v>0</v>
      </c>
      <c r="G30" s="35">
        <f t="shared" si="0"/>
        <v>0</v>
      </c>
      <c r="H30" s="55">
        <v>0</v>
      </c>
    </row>
    <row r="31" spans="1:8" ht="13.8" x14ac:dyDescent="0.2">
      <c r="A31" s="37" t="s">
        <v>848</v>
      </c>
      <c r="B31" s="42" t="s">
        <v>849</v>
      </c>
      <c r="C31" s="38">
        <v>72372</v>
      </c>
      <c r="D31" s="38">
        <v>0</v>
      </c>
      <c r="E31" s="38">
        <v>72372</v>
      </c>
      <c r="F31" s="38">
        <v>72732</v>
      </c>
      <c r="G31" s="35">
        <f t="shared" si="0"/>
        <v>100.4974299452827</v>
      </c>
      <c r="H31" s="55">
        <v>72732</v>
      </c>
    </row>
    <row r="32" spans="1:8" ht="13.8" x14ac:dyDescent="0.2">
      <c r="A32" s="37" t="s">
        <v>850</v>
      </c>
      <c r="B32" s="42" t="s">
        <v>851</v>
      </c>
      <c r="C32" s="38">
        <v>17511581.16</v>
      </c>
      <c r="D32" s="38">
        <v>-17081067.399999999</v>
      </c>
      <c r="E32" s="38">
        <v>430513.76</v>
      </c>
      <c r="F32" s="38">
        <v>0</v>
      </c>
      <c r="G32" s="35">
        <f t="shared" si="0"/>
        <v>0</v>
      </c>
      <c r="H32" s="55">
        <v>0</v>
      </c>
    </row>
    <row r="33" spans="1:8" ht="13.8" x14ac:dyDescent="0.2">
      <c r="A33" s="37" t="s">
        <v>852</v>
      </c>
      <c r="B33" s="42" t="s">
        <v>853</v>
      </c>
      <c r="C33" s="38">
        <v>2519368.36</v>
      </c>
      <c r="D33" s="38">
        <v>1158410.17</v>
      </c>
      <c r="E33" s="38">
        <v>3677778.53</v>
      </c>
      <c r="F33" s="38">
        <v>7400124.6799999997</v>
      </c>
      <c r="G33" s="35">
        <f t="shared" si="0"/>
        <v>201.21180815093834</v>
      </c>
      <c r="H33" s="55">
        <v>7335524.21</v>
      </c>
    </row>
    <row r="34" spans="1:8" ht="13.8" x14ac:dyDescent="0.2">
      <c r="A34" s="37" t="s">
        <v>854</v>
      </c>
      <c r="B34" s="42" t="s">
        <v>855</v>
      </c>
      <c r="C34" s="38">
        <v>4108120.1</v>
      </c>
      <c r="D34" s="38">
        <v>0</v>
      </c>
      <c r="E34" s="38">
        <v>4108120.1</v>
      </c>
      <c r="F34" s="38">
        <v>2368892.58</v>
      </c>
      <c r="G34" s="35">
        <f t="shared" si="0"/>
        <v>57.663664214685447</v>
      </c>
      <c r="H34" s="55">
        <v>2368892.58</v>
      </c>
    </row>
    <row r="35" spans="1:8" ht="13.8" x14ac:dyDescent="0.2">
      <c r="A35" s="37" t="s">
        <v>1106</v>
      </c>
      <c r="B35" s="42" t="s">
        <v>1107</v>
      </c>
      <c r="C35" s="38">
        <v>0</v>
      </c>
      <c r="D35" s="38">
        <v>0</v>
      </c>
      <c r="E35" s="38">
        <v>0</v>
      </c>
      <c r="F35" s="38">
        <v>33988.1</v>
      </c>
      <c r="G35" s="35">
        <f t="shared" si="0"/>
        <v>0</v>
      </c>
      <c r="H35" s="55">
        <v>33988.1</v>
      </c>
    </row>
    <row r="36" spans="1:8" ht="13.8" x14ac:dyDescent="0.2">
      <c r="A36" s="37" t="s">
        <v>1108</v>
      </c>
      <c r="B36" s="42" t="s">
        <v>1109</v>
      </c>
      <c r="C36" s="38">
        <v>0</v>
      </c>
      <c r="D36" s="38">
        <v>0</v>
      </c>
      <c r="E36" s="38">
        <v>0</v>
      </c>
      <c r="F36" s="38">
        <v>30237.599999999999</v>
      </c>
      <c r="G36" s="35">
        <f t="shared" si="0"/>
        <v>0</v>
      </c>
      <c r="H36" s="55">
        <v>22883.29</v>
      </c>
    </row>
    <row r="37" spans="1:8" ht="13.8" x14ac:dyDescent="0.2">
      <c r="A37" s="37" t="s">
        <v>856</v>
      </c>
      <c r="B37" s="42" t="s">
        <v>857</v>
      </c>
      <c r="C37" s="38">
        <v>0</v>
      </c>
      <c r="D37" s="38">
        <v>2240.48</v>
      </c>
      <c r="E37" s="38">
        <v>2240.48</v>
      </c>
      <c r="F37" s="38">
        <v>1067519.57</v>
      </c>
      <c r="G37" s="35">
        <f t="shared" si="0"/>
        <v>47646.913607798328</v>
      </c>
      <c r="H37" s="55">
        <v>1067519.57</v>
      </c>
    </row>
    <row r="38" spans="1:8" ht="13.8" x14ac:dyDescent="0.2">
      <c r="A38" s="37" t="s">
        <v>858</v>
      </c>
      <c r="B38" s="42" t="s">
        <v>859</v>
      </c>
      <c r="C38" s="38">
        <v>0</v>
      </c>
      <c r="D38" s="38">
        <v>63360.72</v>
      </c>
      <c r="E38" s="38">
        <v>63360.72</v>
      </c>
      <c r="F38" s="38">
        <v>206328.73</v>
      </c>
      <c r="G38" s="35">
        <f t="shared" si="0"/>
        <v>325.64139107005099</v>
      </c>
      <c r="H38" s="55">
        <v>206147.23</v>
      </c>
    </row>
    <row r="39" spans="1:8" ht="13.8" x14ac:dyDescent="0.2">
      <c r="A39" s="37" t="s">
        <v>860</v>
      </c>
      <c r="B39" s="42" t="s">
        <v>861</v>
      </c>
      <c r="C39" s="38">
        <v>0</v>
      </c>
      <c r="D39" s="38">
        <v>775.79</v>
      </c>
      <c r="E39" s="38">
        <v>775.79</v>
      </c>
      <c r="F39" s="38">
        <v>103333.45</v>
      </c>
      <c r="G39" s="35">
        <f t="shared" si="0"/>
        <v>13319.770814266749</v>
      </c>
      <c r="H39" s="55">
        <v>103333.45</v>
      </c>
    </row>
    <row r="40" spans="1:8" ht="13.8" x14ac:dyDescent="0.2">
      <c r="A40" s="37" t="s">
        <v>862</v>
      </c>
      <c r="B40" s="42" t="s">
        <v>863</v>
      </c>
      <c r="C40" s="38">
        <v>0</v>
      </c>
      <c r="D40" s="38">
        <v>0</v>
      </c>
      <c r="E40" s="38">
        <v>0</v>
      </c>
      <c r="F40" s="38">
        <v>0</v>
      </c>
      <c r="G40" s="35">
        <f t="shared" si="0"/>
        <v>0</v>
      </c>
      <c r="H40" s="55">
        <v>0</v>
      </c>
    </row>
    <row r="41" spans="1:8" ht="13.8" x14ac:dyDescent="0.2">
      <c r="A41" s="37" t="s">
        <v>864</v>
      </c>
      <c r="B41" s="42" t="s">
        <v>865</v>
      </c>
      <c r="C41" s="38">
        <v>30000000</v>
      </c>
      <c r="D41" s="38">
        <v>0</v>
      </c>
      <c r="E41" s="38">
        <v>30000000</v>
      </c>
      <c r="F41" s="38">
        <v>30000000</v>
      </c>
      <c r="G41" s="35">
        <f t="shared" si="0"/>
        <v>100</v>
      </c>
      <c r="H41" s="55">
        <v>0</v>
      </c>
    </row>
    <row r="42" spans="1:8" ht="13.8" x14ac:dyDescent="0.2">
      <c r="A42" s="37" t="s">
        <v>866</v>
      </c>
      <c r="B42" s="42" t="s">
        <v>867</v>
      </c>
      <c r="C42" s="38">
        <v>50279651.340000004</v>
      </c>
      <c r="D42" s="38">
        <v>37009483.659999996</v>
      </c>
      <c r="E42" s="38">
        <v>87289135</v>
      </c>
      <c r="F42" s="38">
        <v>34604665</v>
      </c>
      <c r="G42" s="35">
        <f t="shared" si="0"/>
        <v>39.643725418976828</v>
      </c>
      <c r="H42" s="55">
        <v>26144125.280000001</v>
      </c>
    </row>
    <row r="43" spans="1:8" ht="13.8" x14ac:dyDescent="0.2">
      <c r="A43" s="37" t="s">
        <v>868</v>
      </c>
      <c r="B43" s="42" t="s">
        <v>869</v>
      </c>
      <c r="C43" s="38">
        <v>6978125.5099999998</v>
      </c>
      <c r="D43" s="38">
        <v>15127487.41</v>
      </c>
      <c r="E43" s="38">
        <v>22105612.920000002</v>
      </c>
      <c r="F43" s="38">
        <v>0</v>
      </c>
      <c r="G43" s="35">
        <f t="shared" si="0"/>
        <v>0</v>
      </c>
      <c r="H43" s="55">
        <v>0</v>
      </c>
    </row>
    <row r="44" spans="1:8" ht="13.8" x14ac:dyDescent="0.2">
      <c r="A44" s="37" t="s">
        <v>870</v>
      </c>
      <c r="B44" s="42" t="s">
        <v>871</v>
      </c>
      <c r="C44" s="38">
        <v>9636410.25</v>
      </c>
      <c r="D44" s="38">
        <v>864271.63</v>
      </c>
      <c r="E44" s="38">
        <v>10500681.880000001</v>
      </c>
      <c r="F44" s="38">
        <v>753079</v>
      </c>
      <c r="G44" s="35">
        <f t="shared" si="0"/>
        <v>7.1717152143647258</v>
      </c>
      <c r="H44" s="55">
        <v>753079</v>
      </c>
    </row>
    <row r="45" spans="1:8" ht="13.8" x14ac:dyDescent="0.2">
      <c r="A45" s="37" t="s">
        <v>872</v>
      </c>
      <c r="B45" s="42" t="s">
        <v>873</v>
      </c>
      <c r="C45" s="38">
        <v>13392119.65</v>
      </c>
      <c r="D45" s="38">
        <v>2507600.89</v>
      </c>
      <c r="E45" s="38">
        <v>15899720.539999999</v>
      </c>
      <c r="F45" s="38">
        <v>7942886.1699999999</v>
      </c>
      <c r="G45" s="35">
        <f t="shared" si="0"/>
        <v>49.956136964907941</v>
      </c>
      <c r="H45" s="55">
        <v>7920180.1699999999</v>
      </c>
    </row>
    <row r="46" spans="1:8" ht="13.8" x14ac:dyDescent="0.2">
      <c r="A46" s="37" t="s">
        <v>874</v>
      </c>
      <c r="B46" s="42" t="s">
        <v>875</v>
      </c>
      <c r="C46" s="38">
        <v>21483418.329999998</v>
      </c>
      <c r="D46" s="38">
        <v>14016014.1</v>
      </c>
      <c r="E46" s="38">
        <v>35499432.43</v>
      </c>
      <c r="F46" s="38">
        <v>16550859.16</v>
      </c>
      <c r="G46" s="35">
        <f t="shared" si="0"/>
        <v>46.622883880287432</v>
      </c>
      <c r="H46" s="55">
        <v>16550859.16</v>
      </c>
    </row>
    <row r="47" spans="1:8" ht="13.8" x14ac:dyDescent="0.2">
      <c r="A47" s="37" t="s">
        <v>876</v>
      </c>
      <c r="B47" s="42" t="s">
        <v>877</v>
      </c>
      <c r="C47" s="38">
        <v>44080022.090000004</v>
      </c>
      <c r="D47" s="38">
        <v>22767371.760000002</v>
      </c>
      <c r="E47" s="38">
        <v>66847393.850000001</v>
      </c>
      <c r="F47" s="38">
        <v>35745440.289999999</v>
      </c>
      <c r="G47" s="35">
        <f t="shared" si="0"/>
        <v>53.473199523993109</v>
      </c>
      <c r="H47" s="55">
        <v>132018.64000000001</v>
      </c>
    </row>
    <row r="48" spans="1:8" ht="13.8" x14ac:dyDescent="0.2">
      <c r="A48" s="37" t="s">
        <v>878</v>
      </c>
      <c r="B48" s="42" t="s">
        <v>879</v>
      </c>
      <c r="C48" s="38">
        <v>56149459.07</v>
      </c>
      <c r="D48" s="38">
        <v>19957816.390000001</v>
      </c>
      <c r="E48" s="38">
        <v>76107275.459999993</v>
      </c>
      <c r="F48" s="38">
        <v>195267.47</v>
      </c>
      <c r="G48" s="35">
        <f t="shared" si="0"/>
        <v>0.25656872988789031</v>
      </c>
      <c r="H48" s="55">
        <v>195267.47</v>
      </c>
    </row>
    <row r="49" spans="1:8" ht="13.8" x14ac:dyDescent="0.2">
      <c r="A49" s="37" t="s">
        <v>880</v>
      </c>
      <c r="B49" s="42" t="s">
        <v>881</v>
      </c>
      <c r="C49" s="38">
        <v>81710075.299999997</v>
      </c>
      <c r="D49" s="38">
        <v>32124170.34</v>
      </c>
      <c r="E49" s="38">
        <v>113834245.64</v>
      </c>
      <c r="F49" s="38">
        <v>58756961.920000002</v>
      </c>
      <c r="G49" s="35">
        <f t="shared" si="0"/>
        <v>51.616243942810037</v>
      </c>
      <c r="H49" s="55">
        <v>30146466.920000002</v>
      </c>
    </row>
    <row r="50" spans="1:8" ht="13.8" x14ac:dyDescent="0.2">
      <c r="A50" s="37" t="s">
        <v>882</v>
      </c>
      <c r="B50" s="42" t="s">
        <v>883</v>
      </c>
      <c r="C50" s="38">
        <v>45508334.409999996</v>
      </c>
      <c r="D50" s="38">
        <v>47555888.060000002</v>
      </c>
      <c r="E50" s="38">
        <v>93064222.469999999</v>
      </c>
      <c r="F50" s="38">
        <v>27576005.039999999</v>
      </c>
      <c r="G50" s="35">
        <f t="shared" si="0"/>
        <v>29.631156107159597</v>
      </c>
      <c r="H50" s="55">
        <v>19176970.039999999</v>
      </c>
    </row>
    <row r="51" spans="1:8" ht="13.8" x14ac:dyDescent="0.2">
      <c r="A51" s="37" t="s">
        <v>884</v>
      </c>
      <c r="B51" s="42" t="s">
        <v>885</v>
      </c>
      <c r="C51" s="38">
        <v>17201973.399999999</v>
      </c>
      <c r="D51" s="38">
        <v>9264332.9900000002</v>
      </c>
      <c r="E51" s="38">
        <v>26466306.390000001</v>
      </c>
      <c r="F51" s="38">
        <v>3633447.15</v>
      </c>
      <c r="G51" s="35">
        <f t="shared" si="0"/>
        <v>13.728576615333289</v>
      </c>
      <c r="H51" s="55">
        <v>294961.81</v>
      </c>
    </row>
    <row r="52" spans="1:8" ht="13.8" x14ac:dyDescent="0.2">
      <c r="A52" s="37" t="s">
        <v>886</v>
      </c>
      <c r="B52" s="42" t="s">
        <v>887</v>
      </c>
      <c r="C52" s="38">
        <v>1319660.52</v>
      </c>
      <c r="D52" s="38">
        <v>1830303.31</v>
      </c>
      <c r="E52" s="38">
        <v>3149963.83</v>
      </c>
      <c r="F52" s="38">
        <v>995169.74</v>
      </c>
      <c r="G52" s="35">
        <f t="shared" si="0"/>
        <v>31.593052927214089</v>
      </c>
      <c r="H52" s="55">
        <v>995169.74</v>
      </c>
    </row>
    <row r="53" spans="1:8" ht="13.8" x14ac:dyDescent="0.2">
      <c r="A53" s="37" t="s">
        <v>888</v>
      </c>
      <c r="B53" s="42" t="s">
        <v>889</v>
      </c>
      <c r="C53" s="38">
        <v>20484749.84</v>
      </c>
      <c r="D53" s="38">
        <v>-4246915.4800000004</v>
      </c>
      <c r="E53" s="38">
        <v>16237834.359999999</v>
      </c>
      <c r="F53" s="38">
        <v>6912677.9900000002</v>
      </c>
      <c r="G53" s="35">
        <f t="shared" si="0"/>
        <v>42.571428164266607</v>
      </c>
      <c r="H53" s="55">
        <v>6912677.9900000002</v>
      </c>
    </row>
    <row r="54" spans="1:8" ht="13.8" x14ac:dyDescent="0.2">
      <c r="A54" s="37" t="s">
        <v>890</v>
      </c>
      <c r="B54" s="42" t="s">
        <v>891</v>
      </c>
      <c r="C54" s="38">
        <v>9206250</v>
      </c>
      <c r="D54" s="38">
        <v>900000</v>
      </c>
      <c r="E54" s="38">
        <v>10106250</v>
      </c>
      <c r="F54" s="38">
        <v>5919725</v>
      </c>
      <c r="G54" s="35">
        <f t="shared" si="0"/>
        <v>58.574891774891775</v>
      </c>
      <c r="H54" s="55">
        <v>5919725</v>
      </c>
    </row>
    <row r="55" spans="1:8" ht="13.8" x14ac:dyDescent="0.2">
      <c r="A55" s="37" t="s">
        <v>892</v>
      </c>
      <c r="B55" s="42" t="s">
        <v>893</v>
      </c>
      <c r="C55" s="38">
        <v>39887709.32</v>
      </c>
      <c r="D55" s="38">
        <v>25558420.68</v>
      </c>
      <c r="E55" s="38">
        <v>65446130</v>
      </c>
      <c r="F55" s="38">
        <v>63480500</v>
      </c>
      <c r="G55" s="35">
        <f t="shared" si="0"/>
        <v>96.996568017085195</v>
      </c>
      <c r="H55" s="55">
        <v>63480500</v>
      </c>
    </row>
    <row r="56" spans="1:8" ht="13.8" x14ac:dyDescent="0.2">
      <c r="A56" s="37" t="s">
        <v>894</v>
      </c>
      <c r="B56" s="42" t="s">
        <v>895</v>
      </c>
      <c r="C56" s="38">
        <v>2710196</v>
      </c>
      <c r="D56" s="38">
        <v>0</v>
      </c>
      <c r="E56" s="38">
        <v>2710196</v>
      </c>
      <c r="F56" s="38">
        <v>0</v>
      </c>
      <c r="G56" s="35">
        <f t="shared" si="0"/>
        <v>0</v>
      </c>
      <c r="H56" s="55">
        <v>0</v>
      </c>
    </row>
    <row r="57" spans="1:8" ht="13.8" x14ac:dyDescent="0.2">
      <c r="A57" s="37" t="s">
        <v>896</v>
      </c>
      <c r="B57" s="42" t="s">
        <v>897</v>
      </c>
      <c r="C57" s="38">
        <v>4168383</v>
      </c>
      <c r="D57" s="38">
        <v>0</v>
      </c>
      <c r="E57" s="38">
        <v>4168383</v>
      </c>
      <c r="F57" s="38">
        <v>0</v>
      </c>
      <c r="G57" s="35">
        <f t="shared" si="0"/>
        <v>0</v>
      </c>
      <c r="H57" s="55">
        <v>0</v>
      </c>
    </row>
    <row r="58" spans="1:8" ht="13.8" x14ac:dyDescent="0.2">
      <c r="A58" s="37" t="s">
        <v>898</v>
      </c>
      <c r="B58" s="42" t="s">
        <v>899</v>
      </c>
      <c r="C58" s="38">
        <v>4354804.42</v>
      </c>
      <c r="D58" s="38">
        <v>6000643.5899999999</v>
      </c>
      <c r="E58" s="38">
        <v>10355448.01</v>
      </c>
      <c r="F58" s="38">
        <v>3733512.72</v>
      </c>
      <c r="G58" s="35">
        <f t="shared" si="0"/>
        <v>36.053608848160302</v>
      </c>
      <c r="H58" s="55">
        <v>3733512.72</v>
      </c>
    </row>
    <row r="59" spans="1:8" ht="13.8" x14ac:dyDescent="0.2">
      <c r="A59" s="37" t="s">
        <v>900</v>
      </c>
      <c r="B59" s="42" t="s">
        <v>901</v>
      </c>
      <c r="C59" s="38">
        <v>1549210.81</v>
      </c>
      <c r="D59" s="38">
        <v>0</v>
      </c>
      <c r="E59" s="38">
        <v>1549210.81</v>
      </c>
      <c r="F59" s="38">
        <v>0</v>
      </c>
      <c r="G59" s="35">
        <f t="shared" si="0"/>
        <v>0</v>
      </c>
      <c r="H59" s="55">
        <v>0</v>
      </c>
    </row>
    <row r="60" spans="1:8" ht="13.8" x14ac:dyDescent="0.2">
      <c r="A60" s="37" t="s">
        <v>902</v>
      </c>
      <c r="B60" s="42" t="s">
        <v>903</v>
      </c>
      <c r="C60" s="38">
        <v>5953823.8600000003</v>
      </c>
      <c r="D60" s="38">
        <v>0</v>
      </c>
      <c r="E60" s="38">
        <v>5953823.8600000003</v>
      </c>
      <c r="F60" s="38">
        <v>4029219.25</v>
      </c>
      <c r="G60" s="35">
        <f t="shared" si="0"/>
        <v>67.674478532524134</v>
      </c>
      <c r="H60" s="55">
        <v>4029219.25</v>
      </c>
    </row>
    <row r="61" spans="1:8" ht="13.8" x14ac:dyDescent="0.2">
      <c r="A61" s="37" t="s">
        <v>904</v>
      </c>
      <c r="B61" s="42" t="s">
        <v>905</v>
      </c>
      <c r="C61" s="38">
        <v>3117944.41</v>
      </c>
      <c r="D61" s="38">
        <v>23096.32</v>
      </c>
      <c r="E61" s="38">
        <v>3141040.73</v>
      </c>
      <c r="F61" s="38">
        <v>1578284</v>
      </c>
      <c r="G61" s="35">
        <f t="shared" si="0"/>
        <v>50.247167600402307</v>
      </c>
      <c r="H61" s="55">
        <v>1578284</v>
      </c>
    </row>
    <row r="62" spans="1:8" ht="13.8" x14ac:dyDescent="0.2">
      <c r="A62" s="37" t="s">
        <v>906</v>
      </c>
      <c r="B62" s="42" t="s">
        <v>907</v>
      </c>
      <c r="C62" s="38">
        <v>1945731.24</v>
      </c>
      <c r="D62" s="38">
        <v>15565849.92</v>
      </c>
      <c r="E62" s="38">
        <v>17511581.16</v>
      </c>
      <c r="F62" s="38">
        <v>0</v>
      </c>
      <c r="G62" s="35">
        <f t="shared" si="0"/>
        <v>0</v>
      </c>
      <c r="H62" s="55">
        <v>0</v>
      </c>
    </row>
    <row r="63" spans="1:8" ht="13.8" x14ac:dyDescent="0.2">
      <c r="A63" s="37" t="s">
        <v>908</v>
      </c>
      <c r="B63" s="42" t="s">
        <v>909</v>
      </c>
      <c r="C63" s="38">
        <v>0</v>
      </c>
      <c r="D63" s="38">
        <v>5301615</v>
      </c>
      <c r="E63" s="38">
        <v>5301615</v>
      </c>
      <c r="F63" s="38">
        <v>5301615</v>
      </c>
      <c r="G63" s="35">
        <f t="shared" si="0"/>
        <v>100</v>
      </c>
      <c r="H63" s="55">
        <v>5301615</v>
      </c>
    </row>
    <row r="64" spans="1:8" ht="13.8" x14ac:dyDescent="0.2">
      <c r="A64" s="37" t="s">
        <v>910</v>
      </c>
      <c r="B64" s="42" t="s">
        <v>911</v>
      </c>
      <c r="C64" s="38">
        <v>0</v>
      </c>
      <c r="D64" s="38">
        <v>1706489.77</v>
      </c>
      <c r="E64" s="38">
        <v>1706489.77</v>
      </c>
      <c r="F64" s="38">
        <v>1706489.77</v>
      </c>
      <c r="G64" s="35">
        <f t="shared" si="0"/>
        <v>100</v>
      </c>
      <c r="H64" s="55">
        <v>0</v>
      </c>
    </row>
    <row r="65" spans="1:8" ht="13.8" x14ac:dyDescent="0.2">
      <c r="A65" s="37" t="s">
        <v>912</v>
      </c>
      <c r="B65" s="42" t="s">
        <v>913</v>
      </c>
      <c r="C65" s="38">
        <v>0</v>
      </c>
      <c r="D65" s="38">
        <v>1131600</v>
      </c>
      <c r="E65" s="38">
        <v>1131600</v>
      </c>
      <c r="F65" s="38">
        <v>1131600</v>
      </c>
      <c r="G65" s="35">
        <f t="shared" si="0"/>
        <v>100</v>
      </c>
      <c r="H65" s="55">
        <v>1131600</v>
      </c>
    </row>
    <row r="66" spans="1:8" ht="13.8" x14ac:dyDescent="0.2">
      <c r="A66" s="37" t="s">
        <v>1110</v>
      </c>
      <c r="B66" s="42" t="s">
        <v>1111</v>
      </c>
      <c r="C66" s="38">
        <v>0</v>
      </c>
      <c r="D66" s="38">
        <v>0</v>
      </c>
      <c r="E66" s="38">
        <v>0</v>
      </c>
      <c r="F66" s="38">
        <v>1316690</v>
      </c>
      <c r="G66" s="35">
        <f t="shared" si="0"/>
        <v>0</v>
      </c>
      <c r="H66" s="55">
        <v>0</v>
      </c>
    </row>
    <row r="67" spans="1:8" ht="13.8" x14ac:dyDescent="0.2">
      <c r="A67" s="37" t="s">
        <v>914</v>
      </c>
      <c r="B67" s="42" t="s">
        <v>915</v>
      </c>
      <c r="C67" s="38">
        <v>2117358.4500000002</v>
      </c>
      <c r="D67" s="38">
        <v>336680.55</v>
      </c>
      <c r="E67" s="38">
        <v>2454039</v>
      </c>
      <c r="F67" s="38">
        <v>1631690.51</v>
      </c>
      <c r="G67" s="35">
        <f t="shared" si="0"/>
        <v>66.489999140192964</v>
      </c>
      <c r="H67" s="55">
        <v>0</v>
      </c>
    </row>
    <row r="68" spans="1:8" ht="13.8" x14ac:dyDescent="0.2">
      <c r="A68" s="37" t="s">
        <v>1112</v>
      </c>
      <c r="B68" s="42" t="s">
        <v>1113</v>
      </c>
      <c r="C68" s="38">
        <v>0</v>
      </c>
      <c r="D68" s="38">
        <v>0</v>
      </c>
      <c r="E68" s="38">
        <v>0</v>
      </c>
      <c r="F68" s="38">
        <v>596.55999999999995</v>
      </c>
      <c r="G68" s="35">
        <f>IF(E68=0,0,F68*100/E68)</f>
        <v>0</v>
      </c>
      <c r="H68" s="55">
        <v>596.55999999999995</v>
      </c>
    </row>
    <row r="69" spans="1:8" ht="13.8" x14ac:dyDescent="0.2">
      <c r="A69" s="37" t="s">
        <v>916</v>
      </c>
      <c r="B69" s="42" t="s">
        <v>917</v>
      </c>
      <c r="C69" s="38">
        <v>30694200.32</v>
      </c>
      <c r="D69" s="38">
        <v>5871769.0800000001</v>
      </c>
      <c r="E69" s="38">
        <v>36565969.399999999</v>
      </c>
      <c r="F69" s="38">
        <v>35853199.890000001</v>
      </c>
      <c r="G69" s="35">
        <f t="shared" ref="G69:G76" si="1">IF(E69=0,0,F69*100/E69)</f>
        <v>98.050729895321751</v>
      </c>
      <c r="H69" s="55">
        <v>34263172.979999997</v>
      </c>
    </row>
    <row r="70" spans="1:8" ht="13.8" x14ac:dyDescent="0.2">
      <c r="A70" s="37" t="s">
        <v>918</v>
      </c>
      <c r="B70" s="42" t="s">
        <v>919</v>
      </c>
      <c r="C70" s="38">
        <v>36754443.149999999</v>
      </c>
      <c r="D70" s="38">
        <v>10831393.85</v>
      </c>
      <c r="E70" s="38">
        <v>47585837</v>
      </c>
      <c r="F70" s="38">
        <v>46950820.090000004</v>
      </c>
      <c r="G70" s="35">
        <f t="shared" si="1"/>
        <v>98.665533801580494</v>
      </c>
      <c r="H70" s="55">
        <v>290839.75</v>
      </c>
    </row>
    <row r="71" spans="1:8" ht="13.8" x14ac:dyDescent="0.2">
      <c r="A71" s="37" t="s">
        <v>920</v>
      </c>
      <c r="B71" s="42" t="s">
        <v>921</v>
      </c>
      <c r="C71" s="38">
        <v>0</v>
      </c>
      <c r="D71" s="38">
        <v>441616.32</v>
      </c>
      <c r="E71" s="38">
        <v>441616.32</v>
      </c>
      <c r="F71" s="38">
        <v>441616.32</v>
      </c>
      <c r="G71" s="35">
        <f t="shared" si="1"/>
        <v>100</v>
      </c>
      <c r="H71" s="55">
        <v>441616.32</v>
      </c>
    </row>
    <row r="72" spans="1:8" ht="13.8" x14ac:dyDescent="0.2">
      <c r="A72" s="37" t="s">
        <v>922</v>
      </c>
      <c r="B72" s="42" t="s">
        <v>923</v>
      </c>
      <c r="C72" s="38">
        <v>190495.32</v>
      </c>
      <c r="D72" s="38">
        <v>0</v>
      </c>
      <c r="E72" s="38">
        <v>190495.32</v>
      </c>
      <c r="F72" s="38">
        <v>179672.02</v>
      </c>
      <c r="G72" s="35">
        <f t="shared" si="1"/>
        <v>94.318338109303681</v>
      </c>
      <c r="H72" s="55">
        <v>179672.02</v>
      </c>
    </row>
    <row r="73" spans="1:8" ht="13.8" x14ac:dyDescent="0.2">
      <c r="A73" s="37" t="s">
        <v>924</v>
      </c>
      <c r="B73" s="42" t="s">
        <v>925</v>
      </c>
      <c r="C73" s="38">
        <v>180000</v>
      </c>
      <c r="D73" s="38">
        <v>0</v>
      </c>
      <c r="E73" s="38">
        <v>180000</v>
      </c>
      <c r="F73" s="38">
        <v>155356.70000000001</v>
      </c>
      <c r="G73" s="35">
        <f t="shared" si="1"/>
        <v>86.309277777777794</v>
      </c>
      <c r="H73" s="55">
        <v>155356.70000000001</v>
      </c>
    </row>
    <row r="74" spans="1:8" ht="13.8" x14ac:dyDescent="0.2">
      <c r="A74" s="37" t="s">
        <v>926</v>
      </c>
      <c r="B74" s="42" t="s">
        <v>927</v>
      </c>
      <c r="C74" s="38">
        <v>355651.93</v>
      </c>
      <c r="D74" s="38">
        <v>0</v>
      </c>
      <c r="E74" s="38">
        <v>355651.93</v>
      </c>
      <c r="F74" s="38">
        <v>295605</v>
      </c>
      <c r="G74" s="35">
        <f t="shared" si="1"/>
        <v>83.116377296195182</v>
      </c>
      <c r="H74" s="55">
        <v>295605</v>
      </c>
    </row>
    <row r="75" spans="1:8" s="88" customFormat="1" ht="13.8" x14ac:dyDescent="0.2">
      <c r="A75" s="37" t="s">
        <v>928</v>
      </c>
      <c r="B75" s="42" t="s">
        <v>929</v>
      </c>
      <c r="C75" s="38">
        <v>44000</v>
      </c>
      <c r="D75" s="38">
        <v>0</v>
      </c>
      <c r="E75" s="38">
        <v>44000</v>
      </c>
      <c r="F75" s="38">
        <v>0</v>
      </c>
      <c r="G75" s="35">
        <f t="shared" si="1"/>
        <v>0</v>
      </c>
      <c r="H75" s="55">
        <v>0</v>
      </c>
    </row>
    <row r="76" spans="1:8" s="88" customFormat="1" ht="13.8" x14ac:dyDescent="0.2">
      <c r="A76" s="37" t="s">
        <v>930</v>
      </c>
      <c r="B76" s="42" t="s">
        <v>931</v>
      </c>
      <c r="C76" s="38">
        <v>825791.89</v>
      </c>
      <c r="D76" s="38">
        <v>0</v>
      </c>
      <c r="E76" s="38">
        <v>825791.89</v>
      </c>
      <c r="F76" s="38">
        <v>670674.87</v>
      </c>
      <c r="G76" s="35">
        <f t="shared" si="1"/>
        <v>81.215967136708016</v>
      </c>
      <c r="H76" s="55">
        <v>670674.87</v>
      </c>
    </row>
    <row r="77" spans="1:8" s="88" customFormat="1" ht="13.8" x14ac:dyDescent="0.2">
      <c r="A77" s="37" t="s">
        <v>932</v>
      </c>
      <c r="B77" s="42" t="s">
        <v>933</v>
      </c>
      <c r="C77" s="38">
        <v>722166.15</v>
      </c>
      <c r="D77" s="38">
        <v>0</v>
      </c>
      <c r="E77" s="38">
        <v>722166.15</v>
      </c>
      <c r="F77" s="38">
        <v>278376.78000000003</v>
      </c>
      <c r="G77" s="35">
        <f t="shared" ref="G77:G78" si="2">IF(E77=0,0,F77*100/E77)</f>
        <v>38.547469997036004</v>
      </c>
      <c r="H77" s="55">
        <v>278376.78000000003</v>
      </c>
    </row>
    <row r="78" spans="1:8" s="88" customFormat="1" ht="13.8" x14ac:dyDescent="0.2">
      <c r="A78" s="37" t="s">
        <v>934</v>
      </c>
      <c r="B78" s="42" t="s">
        <v>935</v>
      </c>
      <c r="C78" s="38">
        <v>50000</v>
      </c>
      <c r="D78" s="38">
        <v>0</v>
      </c>
      <c r="E78" s="38">
        <v>50000</v>
      </c>
      <c r="F78" s="38">
        <v>21760.01</v>
      </c>
      <c r="G78" s="35">
        <f t="shared" si="2"/>
        <v>43.520020000000002</v>
      </c>
      <c r="H78" s="55">
        <v>21760.01</v>
      </c>
    </row>
    <row r="79" spans="1:8" s="88" customFormat="1" ht="13.8" x14ac:dyDescent="0.2">
      <c r="A79" s="37" t="s">
        <v>936</v>
      </c>
      <c r="B79" s="42" t="s">
        <v>937</v>
      </c>
      <c r="C79" s="38">
        <v>125000</v>
      </c>
      <c r="D79" s="38">
        <v>0</v>
      </c>
      <c r="E79" s="38">
        <v>125000</v>
      </c>
      <c r="F79" s="38">
        <v>82405.06</v>
      </c>
      <c r="G79" s="35">
        <f t="shared" ref="G79" si="3">IF(E79=0,0,F79*100/E79)</f>
        <v>65.924047999999999</v>
      </c>
      <c r="H79" s="55">
        <v>82405.06</v>
      </c>
    </row>
    <row r="80" spans="1:8" s="88" customFormat="1" ht="13.8" x14ac:dyDescent="0.2">
      <c r="A80" s="37" t="s">
        <v>1114</v>
      </c>
      <c r="B80" s="42" t="s">
        <v>1115</v>
      </c>
      <c r="C80" s="38">
        <v>0</v>
      </c>
      <c r="D80" s="38">
        <v>0</v>
      </c>
      <c r="E80" s="38">
        <v>0</v>
      </c>
      <c r="F80" s="38">
        <v>526.96</v>
      </c>
      <c r="G80" s="35">
        <f t="shared" ref="G80:G88" si="4">IF(E80=0,0,F80*100/E80)</f>
        <v>0</v>
      </c>
      <c r="H80" s="55">
        <v>526.96</v>
      </c>
    </row>
    <row r="81" spans="1:8" s="88" customFormat="1" ht="13.8" x14ac:dyDescent="0.2">
      <c r="A81" s="37" t="s">
        <v>938</v>
      </c>
      <c r="B81" s="42" t="s">
        <v>939</v>
      </c>
      <c r="C81" s="38">
        <v>18295810.379999999</v>
      </c>
      <c r="D81" s="38">
        <v>0</v>
      </c>
      <c r="E81" s="38">
        <v>18295810.379999999</v>
      </c>
      <c r="F81" s="38">
        <v>15529504.060000001</v>
      </c>
      <c r="G81" s="35">
        <f t="shared" si="4"/>
        <v>84.880110459474494</v>
      </c>
      <c r="H81" s="55">
        <v>15529504.060000001</v>
      </c>
    </row>
    <row r="82" spans="1:8" s="88" customFormat="1" ht="13.8" x14ac:dyDescent="0.2">
      <c r="A82" s="37" t="s">
        <v>1116</v>
      </c>
      <c r="B82" s="42" t="s">
        <v>1117</v>
      </c>
      <c r="C82" s="38">
        <v>0</v>
      </c>
      <c r="D82" s="38">
        <v>0</v>
      </c>
      <c r="E82" s="38">
        <v>0</v>
      </c>
      <c r="F82" s="38">
        <v>179704.47</v>
      </c>
      <c r="G82" s="35">
        <f t="shared" si="4"/>
        <v>0</v>
      </c>
      <c r="H82" s="55">
        <v>179704.47</v>
      </c>
    </row>
    <row r="83" spans="1:8" s="88" customFormat="1" ht="13.8" x14ac:dyDescent="0.2">
      <c r="A83" s="37" t="s">
        <v>940</v>
      </c>
      <c r="B83" s="42" t="s">
        <v>941</v>
      </c>
      <c r="C83" s="38">
        <v>0</v>
      </c>
      <c r="D83" s="38">
        <v>229250</v>
      </c>
      <c r="E83" s="38">
        <v>229250</v>
      </c>
      <c r="F83" s="38">
        <v>229250</v>
      </c>
      <c r="G83" s="35">
        <f t="shared" si="4"/>
        <v>100</v>
      </c>
      <c r="H83" s="55">
        <v>229250</v>
      </c>
    </row>
    <row r="84" spans="1:8" s="88" customFormat="1" ht="13.8" x14ac:dyDescent="0.2">
      <c r="A84" s="37" t="s">
        <v>942</v>
      </c>
      <c r="B84" s="42" t="s">
        <v>943</v>
      </c>
      <c r="C84" s="38">
        <v>6500</v>
      </c>
      <c r="D84" s="38">
        <v>0</v>
      </c>
      <c r="E84" s="38">
        <v>6500</v>
      </c>
      <c r="F84" s="38">
        <v>1463.4</v>
      </c>
      <c r="G84" s="35">
        <f t="shared" si="4"/>
        <v>22.513846153846153</v>
      </c>
      <c r="H84" s="55">
        <v>1463.4</v>
      </c>
    </row>
    <row r="85" spans="1:8" s="88" customFormat="1" ht="13.8" x14ac:dyDescent="0.2">
      <c r="A85" s="37" t="s">
        <v>1118</v>
      </c>
      <c r="B85" s="42" t="s">
        <v>1119</v>
      </c>
      <c r="C85" s="38">
        <v>0</v>
      </c>
      <c r="D85" s="38">
        <v>0</v>
      </c>
      <c r="E85" s="38">
        <v>0</v>
      </c>
      <c r="F85" s="38">
        <v>96667419.670000002</v>
      </c>
      <c r="G85" s="35">
        <f t="shared" si="4"/>
        <v>0</v>
      </c>
      <c r="H85" s="55">
        <v>96667419.670000002</v>
      </c>
    </row>
    <row r="86" spans="1:8" s="88" customFormat="1" ht="13.8" x14ac:dyDescent="0.2">
      <c r="A86" s="37" t="s">
        <v>944</v>
      </c>
      <c r="B86" s="42" t="s">
        <v>945</v>
      </c>
      <c r="C86" s="38">
        <v>51600</v>
      </c>
      <c r="D86" s="38">
        <v>0</v>
      </c>
      <c r="E86" s="38">
        <v>51600</v>
      </c>
      <c r="F86" s="38">
        <v>137832.25</v>
      </c>
      <c r="G86" s="35">
        <f t="shared" si="4"/>
        <v>267.11676356589146</v>
      </c>
      <c r="H86" s="55">
        <v>137832.25</v>
      </c>
    </row>
    <row r="87" spans="1:8" s="88" customFormat="1" ht="13.8" x14ac:dyDescent="0.2">
      <c r="A87" s="37" t="s">
        <v>946</v>
      </c>
      <c r="B87" s="42" t="s">
        <v>947</v>
      </c>
      <c r="C87" s="38">
        <v>3635318</v>
      </c>
      <c r="D87" s="38">
        <v>0</v>
      </c>
      <c r="E87" s="38">
        <v>3635318</v>
      </c>
      <c r="F87" s="38">
        <v>3736478.33</v>
      </c>
      <c r="G87" s="35">
        <f t="shared" si="4"/>
        <v>102.78270924304283</v>
      </c>
      <c r="H87" s="55">
        <v>3736478.33</v>
      </c>
    </row>
    <row r="88" spans="1:8" s="88" customFormat="1" ht="13.8" x14ac:dyDescent="0.2">
      <c r="A88" s="37" t="s">
        <v>948</v>
      </c>
      <c r="B88" s="42" t="s">
        <v>949</v>
      </c>
      <c r="C88" s="38">
        <v>657292</v>
      </c>
      <c r="D88" s="38">
        <v>1654253.99</v>
      </c>
      <c r="E88" s="38">
        <v>2311545.9900000002</v>
      </c>
      <c r="F88" s="38">
        <v>2311545.9900000002</v>
      </c>
      <c r="G88" s="35">
        <f t="shared" si="4"/>
        <v>100</v>
      </c>
      <c r="H88" s="55">
        <v>2311545.9900000002</v>
      </c>
    </row>
    <row r="89" spans="1:8" s="88" customFormat="1" ht="13.8" x14ac:dyDescent="0.2">
      <c r="A89" s="37" t="s">
        <v>950</v>
      </c>
      <c r="B89" s="42" t="s">
        <v>951</v>
      </c>
      <c r="C89" s="38">
        <v>0</v>
      </c>
      <c r="D89" s="38">
        <v>10505445.83</v>
      </c>
      <c r="E89" s="38">
        <v>10505445.83</v>
      </c>
      <c r="F89" s="38">
        <v>11312855.02</v>
      </c>
      <c r="G89" s="35">
        <f t="shared" ref="G89:G99" si="5">IF(E89=0,0,F89*100/E89)</f>
        <v>107.68562518017382</v>
      </c>
      <c r="H89" s="55">
        <v>11312855.02</v>
      </c>
    </row>
    <row r="90" spans="1:8" s="88" customFormat="1" ht="13.8" x14ac:dyDescent="0.2">
      <c r="A90" s="37" t="s">
        <v>952</v>
      </c>
      <c r="B90" s="42" t="s">
        <v>953</v>
      </c>
      <c r="C90" s="38">
        <v>810500</v>
      </c>
      <c r="D90" s="38">
        <v>0</v>
      </c>
      <c r="E90" s="38">
        <v>810500</v>
      </c>
      <c r="F90" s="38">
        <v>810500</v>
      </c>
      <c r="G90" s="35">
        <f t="shared" si="5"/>
        <v>100</v>
      </c>
      <c r="H90" s="55">
        <v>810500</v>
      </c>
    </row>
    <row r="91" spans="1:8" s="88" customFormat="1" ht="13.8" x14ac:dyDescent="0.2">
      <c r="A91" s="37" t="s">
        <v>1120</v>
      </c>
      <c r="B91" s="42" t="s">
        <v>1121</v>
      </c>
      <c r="C91" s="38">
        <v>0</v>
      </c>
      <c r="D91" s="38">
        <v>0</v>
      </c>
      <c r="E91" s="38">
        <v>0</v>
      </c>
      <c r="F91" s="38">
        <v>14.9</v>
      </c>
      <c r="G91" s="35">
        <f t="shared" si="5"/>
        <v>0</v>
      </c>
      <c r="H91" s="55">
        <v>14.9</v>
      </c>
    </row>
    <row r="92" spans="1:8" s="88" customFormat="1" ht="13.8" x14ac:dyDescent="0.2">
      <c r="A92" s="37" t="s">
        <v>954</v>
      </c>
      <c r="B92" s="42" t="s">
        <v>955</v>
      </c>
      <c r="C92" s="38">
        <v>286528</v>
      </c>
      <c r="D92" s="38">
        <v>0</v>
      </c>
      <c r="E92" s="38">
        <v>286528</v>
      </c>
      <c r="F92" s="38">
        <v>0</v>
      </c>
      <c r="G92" s="35">
        <f t="shared" si="5"/>
        <v>0</v>
      </c>
      <c r="H92" s="55">
        <v>0</v>
      </c>
    </row>
    <row r="93" spans="1:8" s="88" customFormat="1" ht="13.8" x14ac:dyDescent="0.2">
      <c r="A93" s="37" t="s">
        <v>956</v>
      </c>
      <c r="B93" s="42" t="s">
        <v>957</v>
      </c>
      <c r="C93" s="38">
        <v>175662.98</v>
      </c>
      <c r="D93" s="38">
        <v>0</v>
      </c>
      <c r="E93" s="38">
        <v>175662.98</v>
      </c>
      <c r="F93" s="38">
        <v>0</v>
      </c>
      <c r="G93" s="35">
        <f t="shared" si="5"/>
        <v>0</v>
      </c>
      <c r="H93" s="55">
        <v>0</v>
      </c>
    </row>
    <row r="94" spans="1:8" s="88" customFormat="1" ht="13.8" x14ac:dyDescent="0.2">
      <c r="A94" s="37" t="s">
        <v>958</v>
      </c>
      <c r="B94" s="42" t="s">
        <v>1122</v>
      </c>
      <c r="C94" s="38">
        <v>62000</v>
      </c>
      <c r="D94" s="38">
        <v>0</v>
      </c>
      <c r="E94" s="38">
        <v>62000</v>
      </c>
      <c r="F94" s="38">
        <v>0</v>
      </c>
      <c r="G94" s="35">
        <f t="shared" si="5"/>
        <v>0</v>
      </c>
      <c r="H94" s="55">
        <v>0</v>
      </c>
    </row>
    <row r="95" spans="1:8" s="88" customFormat="1" ht="13.8" x14ac:dyDescent="0.2">
      <c r="A95" s="37" t="s">
        <v>1123</v>
      </c>
      <c r="B95" s="42" t="s">
        <v>1124</v>
      </c>
      <c r="C95" s="38">
        <v>0</v>
      </c>
      <c r="D95" s="38">
        <v>0</v>
      </c>
      <c r="E95" s="38">
        <v>0</v>
      </c>
      <c r="F95" s="38">
        <v>725531.71</v>
      </c>
      <c r="G95" s="35">
        <f t="shared" si="5"/>
        <v>0</v>
      </c>
      <c r="H95" s="55">
        <v>725531.71</v>
      </c>
    </row>
    <row r="96" spans="1:8" s="88" customFormat="1" ht="13.8" x14ac:dyDescent="0.2">
      <c r="A96" s="37" t="s">
        <v>960</v>
      </c>
      <c r="B96" s="42" t="s">
        <v>961</v>
      </c>
      <c r="C96" s="38">
        <v>100000</v>
      </c>
      <c r="D96" s="38">
        <v>0</v>
      </c>
      <c r="E96" s="38">
        <v>100000</v>
      </c>
      <c r="F96" s="38">
        <v>0</v>
      </c>
      <c r="G96" s="35">
        <f t="shared" si="5"/>
        <v>0</v>
      </c>
      <c r="H96" s="55">
        <v>0</v>
      </c>
    </row>
    <row r="97" spans="1:8" s="88" customFormat="1" ht="13.8" x14ac:dyDescent="0.2">
      <c r="A97" s="37" t="s">
        <v>962</v>
      </c>
      <c r="B97" s="42" t="s">
        <v>963</v>
      </c>
      <c r="C97" s="38">
        <v>8975000</v>
      </c>
      <c r="D97" s="38">
        <v>1214546.6599999999</v>
      </c>
      <c r="E97" s="38">
        <v>10189546.66</v>
      </c>
      <c r="F97" s="38">
        <v>10195186.060000001</v>
      </c>
      <c r="G97" s="35">
        <f t="shared" si="5"/>
        <v>100.05534495486573</v>
      </c>
      <c r="H97" s="55">
        <v>10195186.060000001</v>
      </c>
    </row>
    <row r="98" spans="1:8" s="88" customFormat="1" ht="13.8" x14ac:dyDescent="0.2">
      <c r="A98" s="37" t="s">
        <v>1125</v>
      </c>
      <c r="B98" s="42" t="s">
        <v>1126</v>
      </c>
      <c r="C98" s="38">
        <v>0</v>
      </c>
      <c r="D98" s="38">
        <v>0</v>
      </c>
      <c r="E98" s="38">
        <v>0</v>
      </c>
      <c r="F98" s="38">
        <v>422956.44</v>
      </c>
      <c r="G98" s="35">
        <f t="shared" si="5"/>
        <v>0</v>
      </c>
      <c r="H98" s="55">
        <v>422956.44</v>
      </c>
    </row>
    <row r="99" spans="1:8" s="88" customFormat="1" ht="13.8" x14ac:dyDescent="0.2">
      <c r="A99" s="37" t="s">
        <v>964</v>
      </c>
      <c r="B99" s="42" t="s">
        <v>965</v>
      </c>
      <c r="C99" s="38">
        <v>60000</v>
      </c>
      <c r="D99" s="38">
        <v>0</v>
      </c>
      <c r="E99" s="38">
        <v>60000</v>
      </c>
      <c r="F99" s="38">
        <v>2634.1</v>
      </c>
      <c r="G99" s="35">
        <f t="shared" si="5"/>
        <v>4.3901666666666666</v>
      </c>
      <c r="H99" s="55">
        <v>2634.1</v>
      </c>
    </row>
    <row r="100" spans="1:8" s="88" customFormat="1" ht="13.8" x14ac:dyDescent="0.2">
      <c r="A100" s="37" t="s">
        <v>966</v>
      </c>
      <c r="B100" s="42" t="s">
        <v>967</v>
      </c>
      <c r="C100" s="38">
        <v>63000</v>
      </c>
      <c r="D100" s="38">
        <v>23948.560000000001</v>
      </c>
      <c r="E100" s="38">
        <v>86948.56</v>
      </c>
      <c r="F100" s="38">
        <v>60312.25</v>
      </c>
      <c r="G100" s="35">
        <f t="shared" ref="G100:G103" si="6">IF(E100=0,0,F100*100/E100)</f>
        <v>69.365438599558175</v>
      </c>
      <c r="H100" s="55">
        <v>26948.560000000001</v>
      </c>
    </row>
    <row r="101" spans="1:8" s="88" customFormat="1" ht="13.8" x14ac:dyDescent="0.2">
      <c r="A101" s="37" t="s">
        <v>968</v>
      </c>
      <c r="B101" s="42" t="s">
        <v>969</v>
      </c>
      <c r="C101" s="38">
        <v>43152.94</v>
      </c>
      <c r="D101" s="38">
        <v>22780.35</v>
      </c>
      <c r="E101" s="38">
        <v>65933.289999999994</v>
      </c>
      <c r="F101" s="38">
        <v>65933.289999999994</v>
      </c>
      <c r="G101" s="35">
        <f t="shared" si="6"/>
        <v>100</v>
      </c>
      <c r="H101" s="55">
        <v>65933.289999999994</v>
      </c>
    </row>
    <row r="102" spans="1:8" s="88" customFormat="1" ht="13.8" x14ac:dyDescent="0.2">
      <c r="A102" s="37" t="s">
        <v>970</v>
      </c>
      <c r="B102" s="42" t="s">
        <v>971</v>
      </c>
      <c r="C102" s="38">
        <v>472000</v>
      </c>
      <c r="D102" s="38">
        <v>0</v>
      </c>
      <c r="E102" s="38">
        <v>472000</v>
      </c>
      <c r="F102" s="38">
        <v>465132.46</v>
      </c>
      <c r="G102" s="35">
        <f t="shared" si="6"/>
        <v>98.545012711864402</v>
      </c>
      <c r="H102" s="55">
        <v>465132.46</v>
      </c>
    </row>
    <row r="103" spans="1:8" s="88" customFormat="1" ht="13.8" x14ac:dyDescent="0.2">
      <c r="A103" s="37" t="s">
        <v>972</v>
      </c>
      <c r="B103" s="42" t="s">
        <v>973</v>
      </c>
      <c r="C103" s="38">
        <v>5000</v>
      </c>
      <c r="D103" s="38">
        <v>0</v>
      </c>
      <c r="E103" s="38">
        <v>5000</v>
      </c>
      <c r="F103" s="38">
        <v>0</v>
      </c>
      <c r="G103" s="35">
        <f t="shared" si="6"/>
        <v>0</v>
      </c>
      <c r="H103" s="55">
        <v>0</v>
      </c>
    </row>
    <row r="104" spans="1:8" s="88" customFormat="1" ht="13.8" x14ac:dyDescent="0.2">
      <c r="A104" s="37" t="s">
        <v>974</v>
      </c>
      <c r="B104" s="42" t="s">
        <v>975</v>
      </c>
      <c r="C104" s="38">
        <v>130000</v>
      </c>
      <c r="D104" s="38">
        <v>18260070</v>
      </c>
      <c r="E104" s="38">
        <v>18390070</v>
      </c>
      <c r="F104" s="38">
        <v>15703803.52</v>
      </c>
      <c r="G104" s="35">
        <f t="shared" ref="G104:G115" si="7">IF(E104=0,0,F104*100/E104)</f>
        <v>85.392842550354615</v>
      </c>
      <c r="H104" s="55">
        <v>0</v>
      </c>
    </row>
    <row r="105" spans="1:8" s="88" customFormat="1" ht="13.8" x14ac:dyDescent="0.2">
      <c r="A105" s="37" t="s">
        <v>976</v>
      </c>
      <c r="B105" s="42" t="s">
        <v>977</v>
      </c>
      <c r="C105" s="38">
        <v>2200000</v>
      </c>
      <c r="D105" s="38">
        <v>60069.69</v>
      </c>
      <c r="E105" s="38">
        <v>2260069.69</v>
      </c>
      <c r="F105" s="38">
        <v>2260069.69</v>
      </c>
      <c r="G105" s="35">
        <f t="shared" si="7"/>
        <v>100</v>
      </c>
      <c r="H105" s="55">
        <v>2126503.69</v>
      </c>
    </row>
    <row r="106" spans="1:8" s="88" customFormat="1" ht="13.8" x14ac:dyDescent="0.2">
      <c r="A106" s="37" t="s">
        <v>978</v>
      </c>
      <c r="B106" s="42" t="s">
        <v>979</v>
      </c>
      <c r="C106" s="38">
        <v>0</v>
      </c>
      <c r="D106" s="38">
        <v>2008440</v>
      </c>
      <c r="E106" s="38">
        <v>2008440</v>
      </c>
      <c r="F106" s="38">
        <v>2008440</v>
      </c>
      <c r="G106" s="35">
        <f t="shared" si="7"/>
        <v>100</v>
      </c>
      <c r="H106" s="55">
        <v>2008440</v>
      </c>
    </row>
    <row r="107" spans="1:8" s="88" customFormat="1" ht="13.8" x14ac:dyDescent="0.2">
      <c r="A107" s="37" t="s">
        <v>980</v>
      </c>
      <c r="B107" s="42" t="s">
        <v>981</v>
      </c>
      <c r="C107" s="38">
        <v>100000</v>
      </c>
      <c r="D107" s="38">
        <v>14486.35</v>
      </c>
      <c r="E107" s="38">
        <v>114486.35</v>
      </c>
      <c r="F107" s="38">
        <v>110469.46</v>
      </c>
      <c r="G107" s="35">
        <f t="shared" si="7"/>
        <v>96.491380850206156</v>
      </c>
      <c r="H107" s="55">
        <v>110469.46</v>
      </c>
    </row>
    <row r="108" spans="1:8" s="88" customFormat="1" ht="13.8" x14ac:dyDescent="0.2">
      <c r="A108" s="37" t="s">
        <v>982</v>
      </c>
      <c r="B108" s="42" t="s">
        <v>983</v>
      </c>
      <c r="C108" s="38">
        <v>750000</v>
      </c>
      <c r="D108" s="38">
        <v>0</v>
      </c>
      <c r="E108" s="38">
        <v>750000</v>
      </c>
      <c r="F108" s="38">
        <v>1163998.75</v>
      </c>
      <c r="G108" s="35">
        <f t="shared" si="7"/>
        <v>155.19983333333334</v>
      </c>
      <c r="H108" s="55">
        <v>0</v>
      </c>
    </row>
    <row r="109" spans="1:8" s="88" customFormat="1" ht="13.8" x14ac:dyDescent="0.2">
      <c r="A109" s="37" t="s">
        <v>984</v>
      </c>
      <c r="B109" s="42" t="s">
        <v>985</v>
      </c>
      <c r="C109" s="38">
        <v>1141267</v>
      </c>
      <c r="D109" s="38">
        <v>0</v>
      </c>
      <c r="E109" s="38">
        <v>1141267</v>
      </c>
      <c r="F109" s="38">
        <v>1287681.3500000001</v>
      </c>
      <c r="G109" s="35">
        <f t="shared" si="7"/>
        <v>112.82910572197393</v>
      </c>
      <c r="H109" s="55">
        <v>257111.35</v>
      </c>
    </row>
    <row r="110" spans="1:8" s="88" customFormat="1" ht="13.8" x14ac:dyDescent="0.2">
      <c r="A110" s="37" t="s">
        <v>986</v>
      </c>
      <c r="B110" s="42" t="s">
        <v>987</v>
      </c>
      <c r="C110" s="38">
        <v>300000</v>
      </c>
      <c r="D110" s="38">
        <v>0</v>
      </c>
      <c r="E110" s="38">
        <v>300000</v>
      </c>
      <c r="F110" s="38">
        <v>20160</v>
      </c>
      <c r="G110" s="35">
        <f t="shared" si="7"/>
        <v>6.72</v>
      </c>
      <c r="H110" s="55">
        <v>20160</v>
      </c>
    </row>
    <row r="111" spans="1:8" s="88" customFormat="1" ht="13.8" x14ac:dyDescent="0.2">
      <c r="A111" s="37" t="s">
        <v>988</v>
      </c>
      <c r="B111" s="42" t="s">
        <v>989</v>
      </c>
      <c r="C111" s="38">
        <v>0</v>
      </c>
      <c r="D111" s="38">
        <v>1200422</v>
      </c>
      <c r="E111" s="38">
        <v>1200422</v>
      </c>
      <c r="F111" s="38">
        <v>1200422</v>
      </c>
      <c r="G111" s="35">
        <f t="shared" si="7"/>
        <v>100</v>
      </c>
      <c r="H111" s="55">
        <v>1200422</v>
      </c>
    </row>
    <row r="112" spans="1:8" s="88" customFormat="1" ht="13.8" x14ac:dyDescent="0.2">
      <c r="A112" s="37" t="s">
        <v>990</v>
      </c>
      <c r="B112" s="42" t="s">
        <v>991</v>
      </c>
      <c r="C112" s="38">
        <v>96899.99</v>
      </c>
      <c r="D112" s="38">
        <v>1762300</v>
      </c>
      <c r="E112" s="38">
        <v>1859199.99</v>
      </c>
      <c r="F112" s="38">
        <v>1914674.21</v>
      </c>
      <c r="G112" s="35">
        <f t="shared" si="7"/>
        <v>102.98376830348413</v>
      </c>
      <c r="H112" s="55">
        <v>1528470.33</v>
      </c>
    </row>
    <row r="113" spans="1:8" s="88" customFormat="1" ht="13.8" x14ac:dyDescent="0.2">
      <c r="A113" s="37" t="s">
        <v>1127</v>
      </c>
      <c r="B113" s="42" t="s">
        <v>1128</v>
      </c>
      <c r="C113" s="38">
        <v>0</v>
      </c>
      <c r="D113" s="38">
        <v>0</v>
      </c>
      <c r="E113" s="38">
        <v>0</v>
      </c>
      <c r="F113" s="38">
        <v>1408332.76</v>
      </c>
      <c r="G113" s="35">
        <f t="shared" si="7"/>
        <v>0</v>
      </c>
      <c r="H113" s="55">
        <v>0</v>
      </c>
    </row>
    <row r="114" spans="1:8" s="88" customFormat="1" ht="13.8" x14ac:dyDescent="0.2">
      <c r="A114" s="37" t="s">
        <v>992</v>
      </c>
      <c r="B114" s="42" t="s">
        <v>993</v>
      </c>
      <c r="C114" s="38">
        <v>0</v>
      </c>
      <c r="D114" s="38">
        <v>1207903.7</v>
      </c>
      <c r="E114" s="38">
        <v>1207903.7</v>
      </c>
      <c r="F114" s="38">
        <v>1207903.7</v>
      </c>
      <c r="G114" s="35">
        <f t="shared" si="7"/>
        <v>100</v>
      </c>
      <c r="H114" s="55">
        <v>454924.77</v>
      </c>
    </row>
    <row r="115" spans="1:8" s="88" customFormat="1" ht="13.8" x14ac:dyDescent="0.2">
      <c r="A115" s="37" t="s">
        <v>994</v>
      </c>
      <c r="B115" s="42" t="s">
        <v>995</v>
      </c>
      <c r="C115" s="38">
        <v>373400</v>
      </c>
      <c r="D115" s="38">
        <v>260846.77</v>
      </c>
      <c r="E115" s="38">
        <v>634246.77</v>
      </c>
      <c r="F115" s="38">
        <v>465073.56</v>
      </c>
      <c r="G115" s="35">
        <f t="shared" si="7"/>
        <v>73.326910281308955</v>
      </c>
      <c r="H115" s="55">
        <v>465073.56</v>
      </c>
    </row>
    <row r="116" spans="1:8" s="88" customFormat="1" ht="13.8" x14ac:dyDescent="0.2">
      <c r="A116" s="37" t="s">
        <v>1129</v>
      </c>
      <c r="B116" s="42" t="s">
        <v>1130</v>
      </c>
      <c r="C116" s="38">
        <v>0</v>
      </c>
      <c r="D116" s="38">
        <v>0</v>
      </c>
      <c r="E116" s="38">
        <v>0</v>
      </c>
      <c r="F116" s="38">
        <v>118.3</v>
      </c>
      <c r="G116" s="35">
        <f t="shared" ref="G116:G130" si="8">IF(E116=0,0,F116*100/E116)</f>
        <v>0</v>
      </c>
      <c r="H116" s="55">
        <v>118.3</v>
      </c>
    </row>
    <row r="117" spans="1:8" s="88" customFormat="1" ht="13.8" x14ac:dyDescent="0.2">
      <c r="A117" s="37" t="s">
        <v>996</v>
      </c>
      <c r="B117" s="42" t="s">
        <v>997</v>
      </c>
      <c r="C117" s="38">
        <v>200000</v>
      </c>
      <c r="D117" s="38">
        <v>10373.49</v>
      </c>
      <c r="E117" s="38">
        <v>210373.49</v>
      </c>
      <c r="F117" s="38">
        <v>210373.49</v>
      </c>
      <c r="G117" s="35">
        <f t="shared" si="8"/>
        <v>100</v>
      </c>
      <c r="H117" s="55">
        <v>210373.49</v>
      </c>
    </row>
    <row r="118" spans="1:8" s="88" customFormat="1" ht="13.8" x14ac:dyDescent="0.2">
      <c r="A118" s="37" t="s">
        <v>1131</v>
      </c>
      <c r="B118" s="42" t="s">
        <v>1132</v>
      </c>
      <c r="C118" s="38">
        <v>0</v>
      </c>
      <c r="D118" s="38">
        <v>0</v>
      </c>
      <c r="E118" s="38">
        <v>0</v>
      </c>
      <c r="F118" s="38">
        <v>-12487.29</v>
      </c>
      <c r="G118" s="35">
        <f t="shared" si="8"/>
        <v>0</v>
      </c>
      <c r="H118" s="55">
        <v>-12487.29</v>
      </c>
    </row>
    <row r="119" spans="1:8" s="88" customFormat="1" ht="13.8" x14ac:dyDescent="0.2">
      <c r="A119" s="37" t="s">
        <v>998</v>
      </c>
      <c r="B119" s="42" t="s">
        <v>999</v>
      </c>
      <c r="C119" s="38">
        <v>560000</v>
      </c>
      <c r="D119" s="38">
        <v>536249.06999999995</v>
      </c>
      <c r="E119" s="38">
        <v>1096249.07</v>
      </c>
      <c r="F119" s="38">
        <v>816249.07</v>
      </c>
      <c r="G119" s="35">
        <f t="shared" si="8"/>
        <v>74.458359175620544</v>
      </c>
      <c r="H119" s="55">
        <v>816249.07</v>
      </c>
    </row>
    <row r="120" spans="1:8" s="88" customFormat="1" ht="13.8" x14ac:dyDescent="0.2">
      <c r="A120" s="37" t="s">
        <v>1000</v>
      </c>
      <c r="B120" s="42" t="s">
        <v>1133</v>
      </c>
      <c r="C120" s="38">
        <v>0</v>
      </c>
      <c r="D120" s="38">
        <v>2468072.25</v>
      </c>
      <c r="E120" s="38">
        <v>2468072.25</v>
      </c>
      <c r="F120" s="38">
        <v>23659.08</v>
      </c>
      <c r="G120" s="35">
        <f t="shared" si="8"/>
        <v>0.95860564859882036</v>
      </c>
      <c r="H120" s="55">
        <v>22833.119999999999</v>
      </c>
    </row>
    <row r="121" spans="1:8" s="88" customFormat="1" ht="13.8" x14ac:dyDescent="0.2">
      <c r="A121" s="37" t="s">
        <v>1002</v>
      </c>
      <c r="B121" s="42" t="s">
        <v>1134</v>
      </c>
      <c r="C121" s="38">
        <v>200000</v>
      </c>
      <c r="D121" s="38">
        <v>0</v>
      </c>
      <c r="E121" s="38">
        <v>200000</v>
      </c>
      <c r="F121" s="38">
        <v>0</v>
      </c>
      <c r="G121" s="35">
        <f t="shared" si="8"/>
        <v>0</v>
      </c>
      <c r="H121" s="55">
        <v>0</v>
      </c>
    </row>
    <row r="122" spans="1:8" s="88" customFormat="1" ht="13.8" x14ac:dyDescent="0.2">
      <c r="A122" s="37" t="s">
        <v>1135</v>
      </c>
      <c r="B122" s="42" t="s">
        <v>1136</v>
      </c>
      <c r="C122" s="38">
        <v>0</v>
      </c>
      <c r="D122" s="38">
        <v>0</v>
      </c>
      <c r="E122" s="38">
        <v>0</v>
      </c>
      <c r="F122" s="38">
        <v>83797.899999999994</v>
      </c>
      <c r="G122" s="35">
        <f t="shared" si="8"/>
        <v>0</v>
      </c>
      <c r="H122" s="55">
        <v>0</v>
      </c>
    </row>
    <row r="123" spans="1:8" s="88" customFormat="1" ht="13.8" x14ac:dyDescent="0.2">
      <c r="A123" s="37" t="s">
        <v>1004</v>
      </c>
      <c r="B123" s="42" t="s">
        <v>1005</v>
      </c>
      <c r="C123" s="38">
        <v>0</v>
      </c>
      <c r="D123" s="38">
        <v>92123</v>
      </c>
      <c r="E123" s="38">
        <v>92123</v>
      </c>
      <c r="F123" s="38">
        <v>92123</v>
      </c>
      <c r="G123" s="35">
        <f t="shared" si="8"/>
        <v>100</v>
      </c>
      <c r="H123" s="55">
        <v>92123</v>
      </c>
    </row>
    <row r="124" spans="1:8" s="88" customFormat="1" ht="13.8" x14ac:dyDescent="0.2">
      <c r="A124" s="37" t="s">
        <v>1006</v>
      </c>
      <c r="B124" s="42" t="s">
        <v>1007</v>
      </c>
      <c r="C124" s="38">
        <v>123000</v>
      </c>
      <c r="D124" s="38">
        <v>548000</v>
      </c>
      <c r="E124" s="38">
        <v>671000</v>
      </c>
      <c r="F124" s="38">
        <v>671000</v>
      </c>
      <c r="G124" s="35">
        <f t="shared" si="8"/>
        <v>100</v>
      </c>
      <c r="H124" s="55">
        <v>671000</v>
      </c>
    </row>
    <row r="125" spans="1:8" s="88" customFormat="1" ht="13.8" x14ac:dyDescent="0.2">
      <c r="A125" s="37" t="s">
        <v>1137</v>
      </c>
      <c r="B125" s="42" t="s">
        <v>1138</v>
      </c>
      <c r="C125" s="38">
        <v>0</v>
      </c>
      <c r="D125" s="38">
        <v>0</v>
      </c>
      <c r="E125" s="38">
        <v>0</v>
      </c>
      <c r="F125" s="38">
        <v>43750</v>
      </c>
      <c r="G125" s="35">
        <f t="shared" si="8"/>
        <v>0</v>
      </c>
      <c r="H125" s="55">
        <v>43750</v>
      </c>
    </row>
    <row r="126" spans="1:8" s="88" customFormat="1" ht="13.8" x14ac:dyDescent="0.2">
      <c r="A126" s="37" t="s">
        <v>1008</v>
      </c>
      <c r="B126" s="42" t="s">
        <v>1009</v>
      </c>
      <c r="C126" s="38">
        <v>2823716.71</v>
      </c>
      <c r="D126" s="38">
        <v>3443525.42</v>
      </c>
      <c r="E126" s="38">
        <v>6267242.1299999999</v>
      </c>
      <c r="F126" s="38">
        <v>6574357.4199999999</v>
      </c>
      <c r="G126" s="35">
        <f t="shared" si="8"/>
        <v>104.90032591097609</v>
      </c>
      <c r="H126" s="55">
        <v>7115.29</v>
      </c>
    </row>
    <row r="127" spans="1:8" s="88" customFormat="1" ht="13.8" x14ac:dyDescent="0.2">
      <c r="A127" s="37" t="s">
        <v>1139</v>
      </c>
      <c r="B127" s="42" t="s">
        <v>1140</v>
      </c>
      <c r="C127" s="38">
        <v>0</v>
      </c>
      <c r="D127" s="38">
        <v>0</v>
      </c>
      <c r="E127" s="38">
        <v>0</v>
      </c>
      <c r="F127" s="38">
        <v>621.76</v>
      </c>
      <c r="G127" s="35">
        <f t="shared" si="8"/>
        <v>0</v>
      </c>
      <c r="H127" s="55">
        <v>621.76</v>
      </c>
    </row>
    <row r="128" spans="1:8" s="88" customFormat="1" ht="13.8" x14ac:dyDescent="0.2">
      <c r="A128" s="37" t="s">
        <v>1010</v>
      </c>
      <c r="B128" s="42" t="s">
        <v>1011</v>
      </c>
      <c r="C128" s="38">
        <v>3100000</v>
      </c>
      <c r="D128" s="38">
        <v>6297952.7000000002</v>
      </c>
      <c r="E128" s="38">
        <v>9397952.6999999993</v>
      </c>
      <c r="F128" s="38">
        <v>9401179.0700000003</v>
      </c>
      <c r="G128" s="35">
        <f t="shared" si="8"/>
        <v>100.0343305622298</v>
      </c>
      <c r="H128" s="55">
        <v>9401179.0700000003</v>
      </c>
    </row>
    <row r="129" spans="1:8" s="88" customFormat="1" ht="13.8" x14ac:dyDescent="0.2">
      <c r="A129" s="37" t="s">
        <v>1012</v>
      </c>
      <c r="B129" s="42" t="s">
        <v>1013</v>
      </c>
      <c r="C129" s="38">
        <v>2118763.1</v>
      </c>
      <c r="D129" s="38">
        <v>0</v>
      </c>
      <c r="E129" s="38">
        <v>2118763.1</v>
      </c>
      <c r="F129" s="38">
        <v>445000</v>
      </c>
      <c r="G129" s="35">
        <f t="shared" si="8"/>
        <v>21.002819994363691</v>
      </c>
      <c r="H129" s="55">
        <v>445000</v>
      </c>
    </row>
    <row r="130" spans="1:8" s="88" customFormat="1" ht="13.8" x14ac:dyDescent="0.2">
      <c r="A130" s="37" t="s">
        <v>1014</v>
      </c>
      <c r="B130" s="42" t="s">
        <v>1015</v>
      </c>
      <c r="C130" s="38">
        <v>27428304.809999999</v>
      </c>
      <c r="D130" s="38">
        <v>0</v>
      </c>
      <c r="E130" s="38">
        <v>27428304.809999999</v>
      </c>
      <c r="F130" s="38">
        <v>27863549.59</v>
      </c>
      <c r="G130" s="35">
        <f t="shared" si="8"/>
        <v>101.58684535196399</v>
      </c>
      <c r="H130" s="55">
        <v>27855063.550000001</v>
      </c>
    </row>
    <row r="131" spans="1:8" s="88" customFormat="1" ht="13.8" x14ac:dyDescent="0.2">
      <c r="A131" s="37" t="s">
        <v>1016</v>
      </c>
      <c r="B131" s="42" t="s">
        <v>1017</v>
      </c>
      <c r="C131" s="38">
        <v>0</v>
      </c>
      <c r="D131" s="38">
        <v>116321.77</v>
      </c>
      <c r="E131" s="38">
        <v>116321.77</v>
      </c>
      <c r="F131" s="38">
        <v>66770.399999999994</v>
      </c>
      <c r="G131" s="35">
        <f t="shared" ref="G131" si="9">IF(E131=0,0,F131*100/E131)</f>
        <v>57.401464919249413</v>
      </c>
      <c r="H131" s="55">
        <v>66770.399999999994</v>
      </c>
    </row>
    <row r="132" spans="1:8" s="88" customFormat="1" ht="13.8" x14ac:dyDescent="0.2">
      <c r="A132" s="37" t="s">
        <v>1141</v>
      </c>
      <c r="B132" s="42" t="s">
        <v>1142</v>
      </c>
      <c r="C132" s="38">
        <v>0</v>
      </c>
      <c r="D132" s="38">
        <v>0</v>
      </c>
      <c r="E132" s="38">
        <v>0</v>
      </c>
      <c r="F132" s="38">
        <v>1313492</v>
      </c>
      <c r="G132" s="35">
        <f t="shared" ref="G132" si="10">IF(E132=0,0,F132*100/E132)</f>
        <v>0</v>
      </c>
      <c r="H132" s="55">
        <v>0</v>
      </c>
    </row>
    <row r="133" spans="1:8" s="88" customFormat="1" ht="13.8" x14ac:dyDescent="0.2">
      <c r="A133" s="37" t="s">
        <v>1018</v>
      </c>
      <c r="B133" s="42" t="s">
        <v>1019</v>
      </c>
      <c r="C133" s="38">
        <v>0</v>
      </c>
      <c r="D133" s="38">
        <v>1548174.71</v>
      </c>
      <c r="E133" s="38">
        <v>1548174.71</v>
      </c>
      <c r="F133" s="38">
        <v>1548174.71</v>
      </c>
      <c r="G133" s="35">
        <f t="shared" ref="G133:G135" si="11">IF(E133=0,0,F133*100/E133)</f>
        <v>100</v>
      </c>
      <c r="H133" s="55">
        <v>1548174.71</v>
      </c>
    </row>
    <row r="134" spans="1:8" s="88" customFormat="1" ht="13.8" x14ac:dyDescent="0.2">
      <c r="A134" s="37" t="s">
        <v>1020</v>
      </c>
      <c r="B134" s="42" t="s">
        <v>1021</v>
      </c>
      <c r="C134" s="38">
        <v>0</v>
      </c>
      <c r="D134" s="38">
        <v>70090.649999999994</v>
      </c>
      <c r="E134" s="38">
        <v>70090.649999999994</v>
      </c>
      <c r="F134" s="38">
        <v>70090.649999999994</v>
      </c>
      <c r="G134" s="35">
        <f t="shared" si="11"/>
        <v>100</v>
      </c>
      <c r="H134" s="55">
        <v>0</v>
      </c>
    </row>
    <row r="135" spans="1:8" s="88" customFormat="1" ht="13.8" x14ac:dyDescent="0.2">
      <c r="A135" s="37" t="s">
        <v>1022</v>
      </c>
      <c r="B135" s="42" t="s">
        <v>1023</v>
      </c>
      <c r="C135" s="38">
        <v>7600000</v>
      </c>
      <c r="D135" s="38">
        <v>7600000</v>
      </c>
      <c r="E135" s="38">
        <v>15200000</v>
      </c>
      <c r="F135" s="38">
        <v>7600000</v>
      </c>
      <c r="G135" s="35">
        <f t="shared" si="11"/>
        <v>50</v>
      </c>
      <c r="H135" s="55">
        <v>7600000</v>
      </c>
    </row>
    <row r="136" spans="1:8" s="88" customFormat="1" ht="13.8" x14ac:dyDescent="0.2">
      <c r="A136" s="37" t="s">
        <v>1143</v>
      </c>
      <c r="B136" s="42" t="s">
        <v>1144</v>
      </c>
      <c r="C136" s="38">
        <v>0</v>
      </c>
      <c r="D136" s="38">
        <v>0</v>
      </c>
      <c r="E136" s="38">
        <v>0</v>
      </c>
      <c r="F136" s="38">
        <v>2844368.1</v>
      </c>
      <c r="G136" s="35">
        <f t="shared" ref="G136:G138" si="12">IF(E136=0,0,F136*100/E136)</f>
        <v>0</v>
      </c>
      <c r="H136" s="55">
        <v>0</v>
      </c>
    </row>
    <row r="137" spans="1:8" s="88" customFormat="1" ht="13.8" x14ac:dyDescent="0.2">
      <c r="A137" s="37" t="s">
        <v>1024</v>
      </c>
      <c r="B137" s="42" t="s">
        <v>1025</v>
      </c>
      <c r="C137" s="38">
        <v>0</v>
      </c>
      <c r="D137" s="38">
        <v>100000</v>
      </c>
      <c r="E137" s="38">
        <v>100000</v>
      </c>
      <c r="F137" s="38">
        <v>100000</v>
      </c>
      <c r="G137" s="35">
        <f t="shared" si="12"/>
        <v>100</v>
      </c>
      <c r="H137" s="55">
        <v>100000</v>
      </c>
    </row>
    <row r="138" spans="1:8" s="88" customFormat="1" ht="13.8" x14ac:dyDescent="0.2">
      <c r="A138" s="37" t="s">
        <v>1026</v>
      </c>
      <c r="B138" s="42" t="s">
        <v>1027</v>
      </c>
      <c r="C138" s="38">
        <v>13642000</v>
      </c>
      <c r="D138" s="38">
        <v>380000</v>
      </c>
      <c r="E138" s="38">
        <v>14022000</v>
      </c>
      <c r="F138" s="38">
        <v>13642000</v>
      </c>
      <c r="G138" s="35">
        <f t="shared" si="12"/>
        <v>97.289972899728994</v>
      </c>
      <c r="H138" s="55">
        <v>13385250.49</v>
      </c>
    </row>
    <row r="139" spans="1:8" s="88" customFormat="1" ht="13.8" x14ac:dyDescent="0.2">
      <c r="A139" s="37" t="s">
        <v>1028</v>
      </c>
      <c r="B139" s="42" t="s">
        <v>1029</v>
      </c>
      <c r="C139" s="38">
        <v>0</v>
      </c>
      <c r="D139" s="38">
        <v>582604.29</v>
      </c>
      <c r="E139" s="38">
        <v>582604.29</v>
      </c>
      <c r="F139" s="38">
        <v>1165208.58</v>
      </c>
      <c r="G139" s="35">
        <f t="shared" ref="G139:G149" si="13">IF(E139=0,0,F139*100/E139)</f>
        <v>200</v>
      </c>
      <c r="H139" s="55">
        <v>582132.05000000005</v>
      </c>
    </row>
    <row r="140" spans="1:8" s="88" customFormat="1" ht="13.8" x14ac:dyDescent="0.2">
      <c r="A140" s="37" t="s">
        <v>1030</v>
      </c>
      <c r="B140" s="42" t="s">
        <v>1031</v>
      </c>
      <c r="C140" s="38">
        <v>0</v>
      </c>
      <c r="D140" s="38">
        <v>9154706</v>
      </c>
      <c r="E140" s="38">
        <v>9154706</v>
      </c>
      <c r="F140" s="38">
        <v>9203849</v>
      </c>
      <c r="G140" s="35">
        <f t="shared" si="13"/>
        <v>100.53680587885619</v>
      </c>
      <c r="H140" s="55">
        <v>9154706</v>
      </c>
    </row>
    <row r="141" spans="1:8" s="88" customFormat="1" ht="13.8" x14ac:dyDescent="0.2">
      <c r="A141" s="37" t="s">
        <v>1145</v>
      </c>
      <c r="B141" s="42" t="s">
        <v>1146</v>
      </c>
      <c r="C141" s="38">
        <v>0</v>
      </c>
      <c r="D141" s="38">
        <v>0</v>
      </c>
      <c r="E141" s="38">
        <v>0</v>
      </c>
      <c r="F141" s="38">
        <v>365244.95</v>
      </c>
      <c r="G141" s="35">
        <f t="shared" si="13"/>
        <v>0</v>
      </c>
      <c r="H141" s="55">
        <v>59189.81</v>
      </c>
    </row>
    <row r="142" spans="1:8" s="88" customFormat="1" ht="13.8" x14ac:dyDescent="0.2">
      <c r="A142" s="37" t="s">
        <v>1032</v>
      </c>
      <c r="B142" s="42" t="s">
        <v>1033</v>
      </c>
      <c r="C142" s="38">
        <v>359773.07</v>
      </c>
      <c r="D142" s="38">
        <v>160456.72</v>
      </c>
      <c r="E142" s="38">
        <v>520229.79</v>
      </c>
      <c r="F142" s="38">
        <v>64217.760000000002</v>
      </c>
      <c r="G142" s="35">
        <f t="shared" si="13"/>
        <v>12.344114319174226</v>
      </c>
      <c r="H142" s="55">
        <v>64217.760000000002</v>
      </c>
    </row>
    <row r="143" spans="1:8" s="88" customFormat="1" ht="13.8" x14ac:dyDescent="0.2">
      <c r="A143" s="37" t="s">
        <v>1034</v>
      </c>
      <c r="B143" s="42" t="s">
        <v>1035</v>
      </c>
      <c r="C143" s="38">
        <v>603840</v>
      </c>
      <c r="D143" s="38">
        <v>0</v>
      </c>
      <c r="E143" s="38">
        <v>603840</v>
      </c>
      <c r="F143" s="38">
        <v>115840</v>
      </c>
      <c r="G143" s="35">
        <f t="shared" si="13"/>
        <v>19.183889772125067</v>
      </c>
      <c r="H143" s="55">
        <v>115840</v>
      </c>
    </row>
    <row r="144" spans="1:8" s="88" customFormat="1" ht="13.8" x14ac:dyDescent="0.2">
      <c r="A144" s="37" t="s">
        <v>1036</v>
      </c>
      <c r="B144" s="42" t="s">
        <v>1037</v>
      </c>
      <c r="C144" s="38">
        <v>114167.35</v>
      </c>
      <c r="D144" s="38">
        <v>66217.679999999993</v>
      </c>
      <c r="E144" s="38">
        <v>180385.03</v>
      </c>
      <c r="F144" s="38">
        <v>66217.679999999993</v>
      </c>
      <c r="G144" s="35">
        <f t="shared" si="13"/>
        <v>36.709077244381085</v>
      </c>
      <c r="H144" s="55">
        <v>66217.679999999993</v>
      </c>
    </row>
    <row r="145" spans="1:8" s="88" customFormat="1" ht="13.8" x14ac:dyDescent="0.2">
      <c r="A145" s="37" t="s">
        <v>1038</v>
      </c>
      <c r="B145" s="42" t="s">
        <v>1039</v>
      </c>
      <c r="C145" s="38">
        <v>270540</v>
      </c>
      <c r="D145" s="38">
        <v>198007.2</v>
      </c>
      <c r="E145" s="38">
        <v>468547.2</v>
      </c>
      <c r="F145" s="38">
        <v>471787.2</v>
      </c>
      <c r="G145" s="35">
        <f t="shared" si="13"/>
        <v>100.691499170201</v>
      </c>
      <c r="H145" s="55">
        <v>471787.2</v>
      </c>
    </row>
    <row r="146" spans="1:8" s="88" customFormat="1" ht="13.8" x14ac:dyDescent="0.2">
      <c r="A146" s="37" t="s">
        <v>1040</v>
      </c>
      <c r="B146" s="42" t="s">
        <v>1041</v>
      </c>
      <c r="C146" s="38">
        <v>0</v>
      </c>
      <c r="D146" s="38">
        <v>156652</v>
      </c>
      <c r="E146" s="38">
        <v>156652</v>
      </c>
      <c r="F146" s="38">
        <v>156652</v>
      </c>
      <c r="G146" s="35">
        <f t="shared" si="13"/>
        <v>100</v>
      </c>
      <c r="H146" s="55">
        <v>156652</v>
      </c>
    </row>
    <row r="147" spans="1:8" s="88" customFormat="1" ht="13.8" x14ac:dyDescent="0.2">
      <c r="A147" s="37" t="s">
        <v>1042</v>
      </c>
      <c r="B147" s="42" t="s">
        <v>1043</v>
      </c>
      <c r="C147" s="38">
        <v>0</v>
      </c>
      <c r="D147" s="38">
        <v>1170631</v>
      </c>
      <c r="E147" s="38">
        <v>1170631</v>
      </c>
      <c r="F147" s="38">
        <v>1170631</v>
      </c>
      <c r="G147" s="35">
        <f t="shared" si="13"/>
        <v>100</v>
      </c>
      <c r="H147" s="55">
        <v>1170631</v>
      </c>
    </row>
    <row r="148" spans="1:8" s="88" customFormat="1" ht="13.8" x14ac:dyDescent="0.2">
      <c r="A148" s="37" t="s">
        <v>1044</v>
      </c>
      <c r="B148" s="42" t="s">
        <v>1045</v>
      </c>
      <c r="C148" s="38">
        <v>0</v>
      </c>
      <c r="D148" s="38">
        <v>2516274</v>
      </c>
      <c r="E148" s="38">
        <v>2516274</v>
      </c>
      <c r="F148" s="38">
        <v>1709558</v>
      </c>
      <c r="G148" s="35">
        <f t="shared" si="13"/>
        <v>67.940057402333764</v>
      </c>
      <c r="H148" s="55">
        <v>13284</v>
      </c>
    </row>
    <row r="149" spans="1:8" s="88" customFormat="1" ht="13.8" x14ac:dyDescent="0.2">
      <c r="A149" s="37" t="s">
        <v>1046</v>
      </c>
      <c r="B149" s="42" t="s">
        <v>1047</v>
      </c>
      <c r="C149" s="38">
        <v>0</v>
      </c>
      <c r="D149" s="38">
        <v>200000</v>
      </c>
      <c r="E149" s="38">
        <v>200000</v>
      </c>
      <c r="F149" s="38">
        <v>200000</v>
      </c>
      <c r="G149" s="35">
        <f t="shared" si="13"/>
        <v>100</v>
      </c>
      <c r="H149" s="55">
        <v>200000</v>
      </c>
    </row>
    <row r="150" spans="1:8" s="88" customFormat="1" ht="13.8" x14ac:dyDescent="0.2">
      <c r="A150" s="37" t="s">
        <v>1048</v>
      </c>
      <c r="B150" s="42" t="s">
        <v>1049</v>
      </c>
      <c r="C150" s="38">
        <v>0</v>
      </c>
      <c r="D150" s="38">
        <v>46348.02</v>
      </c>
      <c r="E150" s="38">
        <v>46348.02</v>
      </c>
      <c r="F150" s="38">
        <v>46348.92</v>
      </c>
      <c r="G150" s="35">
        <f t="shared" ref="G150:G167" si="14">IF(E150=0,0,F150*100/E150)</f>
        <v>100.0019418305248</v>
      </c>
      <c r="H150" s="55">
        <v>0</v>
      </c>
    </row>
    <row r="151" spans="1:8" s="88" customFormat="1" ht="13.8" x14ac:dyDescent="0.2">
      <c r="A151" s="37" t="s">
        <v>1050</v>
      </c>
      <c r="B151" s="42" t="s">
        <v>1051</v>
      </c>
      <c r="C151" s="38">
        <v>0</v>
      </c>
      <c r="D151" s="38">
        <v>180000</v>
      </c>
      <c r="E151" s="38">
        <v>180000</v>
      </c>
      <c r="F151" s="38">
        <v>180000</v>
      </c>
      <c r="G151" s="35">
        <f t="shared" si="14"/>
        <v>100</v>
      </c>
      <c r="H151" s="55">
        <v>180000</v>
      </c>
    </row>
    <row r="152" spans="1:8" s="88" customFormat="1" ht="13.8" x14ac:dyDescent="0.2">
      <c r="A152" s="37" t="s">
        <v>1052</v>
      </c>
      <c r="B152" s="42" t="s">
        <v>1053</v>
      </c>
      <c r="C152" s="38">
        <v>0</v>
      </c>
      <c r="D152" s="38">
        <v>800000</v>
      </c>
      <c r="E152" s="38">
        <v>800000</v>
      </c>
      <c r="F152" s="38">
        <v>800000</v>
      </c>
      <c r="G152" s="35">
        <f t="shared" si="14"/>
        <v>100</v>
      </c>
      <c r="H152" s="55">
        <v>400000</v>
      </c>
    </row>
    <row r="153" spans="1:8" s="88" customFormat="1" ht="13.8" x14ac:dyDescent="0.2">
      <c r="A153" s="37" t="s">
        <v>1054</v>
      </c>
      <c r="B153" s="42" t="s">
        <v>1055</v>
      </c>
      <c r="C153" s="38">
        <v>55000</v>
      </c>
      <c r="D153" s="38">
        <v>0</v>
      </c>
      <c r="E153" s="38">
        <v>55000</v>
      </c>
      <c r="F153" s="38">
        <v>55000</v>
      </c>
      <c r="G153" s="35">
        <f t="shared" si="14"/>
        <v>100</v>
      </c>
      <c r="H153" s="55">
        <v>0</v>
      </c>
    </row>
    <row r="154" spans="1:8" s="88" customFormat="1" ht="13.8" x14ac:dyDescent="0.2">
      <c r="A154" s="37" t="s">
        <v>1056</v>
      </c>
      <c r="B154" s="42" t="s">
        <v>1057</v>
      </c>
      <c r="C154" s="38">
        <v>0</v>
      </c>
      <c r="D154" s="38">
        <v>150000</v>
      </c>
      <c r="E154" s="38">
        <v>150000</v>
      </c>
      <c r="F154" s="38">
        <v>150000</v>
      </c>
      <c r="G154" s="35">
        <f t="shared" si="14"/>
        <v>100</v>
      </c>
      <c r="H154" s="55">
        <v>150000</v>
      </c>
    </row>
    <row r="155" spans="1:8" s="88" customFormat="1" ht="13.8" x14ac:dyDescent="0.2">
      <c r="A155" s="37" t="s">
        <v>1058</v>
      </c>
      <c r="B155" s="42" t="s">
        <v>1059</v>
      </c>
      <c r="C155" s="38">
        <v>0</v>
      </c>
      <c r="D155" s="38">
        <v>279198.71999999997</v>
      </c>
      <c r="E155" s="38">
        <v>279198.71999999997</v>
      </c>
      <c r="F155" s="38">
        <v>279198.71999999997</v>
      </c>
      <c r="G155" s="35">
        <f t="shared" si="14"/>
        <v>100</v>
      </c>
      <c r="H155" s="55">
        <v>0</v>
      </c>
    </row>
    <row r="156" spans="1:8" s="88" customFormat="1" ht="13.8" x14ac:dyDescent="0.2">
      <c r="A156" s="37" t="s">
        <v>1060</v>
      </c>
      <c r="B156" s="42" t="s">
        <v>1061</v>
      </c>
      <c r="C156" s="38">
        <v>650000</v>
      </c>
      <c r="D156" s="38">
        <v>0</v>
      </c>
      <c r="E156" s="38">
        <v>650000</v>
      </c>
      <c r="F156" s="38">
        <v>650000</v>
      </c>
      <c r="G156" s="35">
        <f t="shared" si="14"/>
        <v>100</v>
      </c>
      <c r="H156" s="55">
        <v>0</v>
      </c>
    </row>
    <row r="157" spans="1:8" s="88" customFormat="1" ht="13.8" x14ac:dyDescent="0.2">
      <c r="A157" s="37" t="s">
        <v>1062</v>
      </c>
      <c r="B157" s="42" t="s">
        <v>1063</v>
      </c>
      <c r="C157" s="38">
        <v>596904.30000000005</v>
      </c>
      <c r="D157" s="38">
        <v>103041.85</v>
      </c>
      <c r="E157" s="38">
        <v>699946.15</v>
      </c>
      <c r="F157" s="38">
        <v>724923.06</v>
      </c>
      <c r="G157" s="35">
        <f t="shared" si="14"/>
        <v>103.56840451226141</v>
      </c>
      <c r="H157" s="55">
        <v>444351.2</v>
      </c>
    </row>
    <row r="158" spans="1:8" s="88" customFormat="1" ht="13.8" x14ac:dyDescent="0.2">
      <c r="A158" s="37" t="s">
        <v>1064</v>
      </c>
      <c r="B158" s="42" t="s">
        <v>1065</v>
      </c>
      <c r="C158" s="38">
        <v>1083973.48</v>
      </c>
      <c r="D158" s="38">
        <v>0</v>
      </c>
      <c r="E158" s="38">
        <v>1083973.48</v>
      </c>
      <c r="F158" s="38">
        <v>28947.33</v>
      </c>
      <c r="G158" s="35">
        <f t="shared" si="14"/>
        <v>2.6704832299033736</v>
      </c>
      <c r="H158" s="55">
        <v>28947.33</v>
      </c>
    </row>
    <row r="159" spans="1:8" s="88" customFormat="1" ht="13.8" x14ac:dyDescent="0.2">
      <c r="A159" s="37" t="s">
        <v>1066</v>
      </c>
      <c r="B159" s="42" t="s">
        <v>1067</v>
      </c>
      <c r="C159" s="38">
        <v>1677156.09</v>
      </c>
      <c r="D159" s="38">
        <v>553057.24</v>
      </c>
      <c r="E159" s="38">
        <v>2230213.33</v>
      </c>
      <c r="F159" s="38">
        <v>2224992.15</v>
      </c>
      <c r="G159" s="35">
        <f t="shared" si="14"/>
        <v>99.765888763654729</v>
      </c>
      <c r="H159" s="55">
        <v>2143892.92</v>
      </c>
    </row>
    <row r="160" spans="1:8" s="88" customFormat="1" ht="13.8" x14ac:dyDescent="0.2">
      <c r="A160" s="37" t="s">
        <v>1068</v>
      </c>
      <c r="B160" s="42" t="s">
        <v>1069</v>
      </c>
      <c r="C160" s="38">
        <v>817531.5</v>
      </c>
      <c r="D160" s="38">
        <v>0</v>
      </c>
      <c r="E160" s="38">
        <v>817531.5</v>
      </c>
      <c r="F160" s="38">
        <v>1021753.38</v>
      </c>
      <c r="G160" s="35">
        <f t="shared" si="14"/>
        <v>124.98030718082423</v>
      </c>
      <c r="H160" s="55">
        <v>783513.37</v>
      </c>
    </row>
    <row r="161" spans="1:8" s="88" customFormat="1" ht="13.8" x14ac:dyDescent="0.2">
      <c r="A161" s="37" t="s">
        <v>1070</v>
      </c>
      <c r="B161" s="42" t="s">
        <v>1071</v>
      </c>
      <c r="C161" s="38">
        <v>0</v>
      </c>
      <c r="D161" s="38">
        <v>1213312.23</v>
      </c>
      <c r="E161" s="38">
        <v>1213312.23</v>
      </c>
      <c r="F161" s="38">
        <v>1213312.23</v>
      </c>
      <c r="G161" s="35">
        <f t="shared" si="14"/>
        <v>100</v>
      </c>
      <c r="H161" s="55">
        <v>1213312.23</v>
      </c>
    </row>
    <row r="162" spans="1:8" s="88" customFormat="1" ht="13.8" x14ac:dyDescent="0.2">
      <c r="A162" s="37" t="s">
        <v>1072</v>
      </c>
      <c r="B162" s="42" t="s">
        <v>1073</v>
      </c>
      <c r="C162" s="38">
        <v>0</v>
      </c>
      <c r="D162" s="38">
        <v>135221.70000000001</v>
      </c>
      <c r="E162" s="38">
        <v>135221.70000000001</v>
      </c>
      <c r="F162" s="38">
        <v>0</v>
      </c>
      <c r="G162" s="35">
        <f t="shared" si="14"/>
        <v>0</v>
      </c>
      <c r="H162" s="55">
        <v>0</v>
      </c>
    </row>
    <row r="163" spans="1:8" s="88" customFormat="1" ht="13.8" x14ac:dyDescent="0.2">
      <c r="A163" s="37" t="s">
        <v>1074</v>
      </c>
      <c r="B163" s="42" t="s">
        <v>1075</v>
      </c>
      <c r="C163" s="38">
        <v>0</v>
      </c>
      <c r="D163" s="38">
        <v>14036</v>
      </c>
      <c r="E163" s="38">
        <v>14036</v>
      </c>
      <c r="F163" s="38">
        <v>14036</v>
      </c>
      <c r="G163" s="35">
        <f t="shared" si="14"/>
        <v>100</v>
      </c>
      <c r="H163" s="55">
        <v>14036</v>
      </c>
    </row>
    <row r="164" spans="1:8" s="88" customFormat="1" ht="13.8" x14ac:dyDescent="0.2">
      <c r="A164" s="37" t="s">
        <v>1076</v>
      </c>
      <c r="B164" s="42" t="s">
        <v>1077</v>
      </c>
      <c r="C164" s="38">
        <v>0</v>
      </c>
      <c r="D164" s="38">
        <v>4500</v>
      </c>
      <c r="E164" s="38">
        <v>4500</v>
      </c>
      <c r="F164" s="38">
        <v>4500</v>
      </c>
      <c r="G164" s="35">
        <f t="shared" si="14"/>
        <v>100</v>
      </c>
      <c r="H164" s="55">
        <v>4500</v>
      </c>
    </row>
    <row r="165" spans="1:8" s="88" customFormat="1" ht="13.8" x14ac:dyDescent="0.2">
      <c r="A165" s="37" t="s">
        <v>1147</v>
      </c>
      <c r="B165" s="42" t="s">
        <v>1148</v>
      </c>
      <c r="C165" s="38">
        <v>6871547174.6300001</v>
      </c>
      <c r="D165" s="38">
        <v>134985355.63</v>
      </c>
      <c r="E165" s="38">
        <v>7006532530.2600002</v>
      </c>
      <c r="F165" s="38">
        <v>6689514482.0900002</v>
      </c>
      <c r="G165" s="35">
        <f t="shared" si="14"/>
        <v>95.475393187702267</v>
      </c>
      <c r="H165" s="55">
        <v>6630965060.5299997</v>
      </c>
    </row>
    <row r="166" spans="1:8" s="88" customFormat="1" ht="13.8" x14ac:dyDescent="0.2">
      <c r="A166" s="37" t="s">
        <v>1082</v>
      </c>
      <c r="B166" s="42" t="s">
        <v>1083</v>
      </c>
      <c r="C166" s="38">
        <v>0</v>
      </c>
      <c r="D166" s="38">
        <v>0</v>
      </c>
      <c r="E166" s="38">
        <v>0</v>
      </c>
      <c r="F166" s="38">
        <v>-157161.51</v>
      </c>
      <c r="G166" s="35">
        <f t="shared" si="14"/>
        <v>0</v>
      </c>
      <c r="H166" s="55">
        <v>-159410.04</v>
      </c>
    </row>
    <row r="167" spans="1:8" s="88" customFormat="1" ht="13.8" x14ac:dyDescent="0.2">
      <c r="A167" s="37" t="s">
        <v>1084</v>
      </c>
      <c r="B167" s="42" t="s">
        <v>1085</v>
      </c>
      <c r="C167" s="38">
        <v>68100000</v>
      </c>
      <c r="D167" s="38">
        <v>0</v>
      </c>
      <c r="E167" s="38">
        <v>68100000</v>
      </c>
      <c r="F167" s="38">
        <v>66006870.409999996</v>
      </c>
      <c r="G167" s="35">
        <f t="shared" si="14"/>
        <v>96.92638826725404</v>
      </c>
      <c r="H167" s="55">
        <v>48717320.920000002</v>
      </c>
    </row>
    <row r="168" spans="1:8" s="88" customFormat="1" ht="13.8" x14ac:dyDescent="0.2">
      <c r="A168" s="37" t="s">
        <v>1149</v>
      </c>
      <c r="B168" s="42" t="s">
        <v>1150</v>
      </c>
      <c r="C168" s="38">
        <v>0</v>
      </c>
      <c r="D168" s="38">
        <v>0</v>
      </c>
      <c r="E168" s="38">
        <v>0</v>
      </c>
      <c r="F168" s="38">
        <v>30237.59</v>
      </c>
      <c r="G168" s="35">
        <f t="shared" ref="G168:G172" si="15">IF(E168=0,0,F168*100/E168)</f>
        <v>0</v>
      </c>
      <c r="H168" s="55">
        <v>22883.279999999999</v>
      </c>
    </row>
    <row r="169" spans="1:8" s="88" customFormat="1" ht="13.8" x14ac:dyDescent="0.2">
      <c r="A169" s="37" t="s">
        <v>1086</v>
      </c>
      <c r="B169" s="42" t="s">
        <v>1087</v>
      </c>
      <c r="C169" s="38">
        <v>0</v>
      </c>
      <c r="D169" s="38">
        <v>2240.48</v>
      </c>
      <c r="E169" s="38">
        <v>2240.48</v>
      </c>
      <c r="F169" s="38">
        <v>644462.18000000005</v>
      </c>
      <c r="G169" s="35">
        <f t="shared" si="15"/>
        <v>28764.469220881241</v>
      </c>
      <c r="H169" s="55">
        <v>644462.18000000005</v>
      </c>
    </row>
    <row r="170" spans="1:8" s="88" customFormat="1" ht="13.8" x14ac:dyDescent="0.2">
      <c r="A170" s="37" t="s">
        <v>1088</v>
      </c>
      <c r="B170" s="42" t="s">
        <v>1089</v>
      </c>
      <c r="C170" s="38">
        <v>0</v>
      </c>
      <c r="D170" s="38">
        <v>63360.72</v>
      </c>
      <c r="E170" s="38">
        <v>63360.72</v>
      </c>
      <c r="F170" s="38">
        <v>190082.39</v>
      </c>
      <c r="G170" s="35">
        <f t="shared" si="15"/>
        <v>300.00036300092546</v>
      </c>
      <c r="H170" s="55">
        <v>189900.89</v>
      </c>
    </row>
    <row r="171" spans="1:8" s="88" customFormat="1" ht="13.8" x14ac:dyDescent="0.2">
      <c r="A171" s="37" t="s">
        <v>1090</v>
      </c>
      <c r="B171" s="42" t="s">
        <v>1091</v>
      </c>
      <c r="C171" s="38">
        <v>0</v>
      </c>
      <c r="D171" s="38">
        <v>775.79</v>
      </c>
      <c r="E171" s="38">
        <v>775.79</v>
      </c>
      <c r="F171" s="38">
        <v>103333.42</v>
      </c>
      <c r="G171" s="35">
        <f t="shared" si="15"/>
        <v>13319.766947240878</v>
      </c>
      <c r="H171" s="55">
        <v>103333.42</v>
      </c>
    </row>
    <row r="172" spans="1:8" s="88" customFormat="1" ht="13.8" x14ac:dyDescent="0.2">
      <c r="A172" s="129" t="s">
        <v>266</v>
      </c>
      <c r="B172" s="130" t="s">
        <v>70</v>
      </c>
      <c r="C172" s="66">
        <v>8249589665.8900003</v>
      </c>
      <c r="D172" s="66">
        <v>475427796.82999998</v>
      </c>
      <c r="E172" s="66">
        <v>8725017462.7199993</v>
      </c>
      <c r="F172" s="66">
        <v>7919830623.3199997</v>
      </c>
      <c r="G172" s="71">
        <f t="shared" si="15"/>
        <v>90.771516013115416</v>
      </c>
      <c r="H172" s="68">
        <v>7639309764.3900003</v>
      </c>
    </row>
    <row r="173" spans="1:8" ht="13.8" x14ac:dyDescent="0.3">
      <c r="A173" s="39" t="s">
        <v>61</v>
      </c>
      <c r="B173" s="39"/>
      <c r="C173" s="39"/>
      <c r="D173" s="39"/>
      <c r="E173" s="39"/>
      <c r="F173" s="39"/>
      <c r="G173" s="39"/>
      <c r="H173" s="53"/>
    </row>
  </sheetData>
  <mergeCells count="4">
    <mergeCell ref="A2:H2"/>
    <mergeCell ref="A5:B6"/>
    <mergeCell ref="A1:H1"/>
    <mergeCell ref="A172:B17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7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27"/>
  <sheetViews>
    <sheetView zoomScale="80" zoomScaleNormal="80" workbookViewId="0">
      <selection sqref="A1:N1"/>
    </sheetView>
  </sheetViews>
  <sheetFormatPr baseColWidth="10" defaultRowHeight="10.199999999999999" x14ac:dyDescent="0.2"/>
  <cols>
    <col min="1" max="1" width="4.28515625" customWidth="1"/>
    <col min="2" max="2" width="39.28515625" customWidth="1"/>
    <col min="3" max="3" width="16.140625" bestFit="1" customWidth="1"/>
    <col min="4" max="5" width="16.140625" style="88" customWidth="1"/>
    <col min="6" max="6" width="107.140625" customWidth="1"/>
    <col min="7" max="7" width="18.7109375" style="63" customWidth="1"/>
    <col min="8" max="8" width="18.42578125" style="63" bestFit="1" customWidth="1"/>
    <col min="9" max="9" width="19.85546875" style="63" bestFit="1" customWidth="1"/>
    <col min="10" max="10" width="18.7109375" style="63" bestFit="1" customWidth="1"/>
    <col min="11" max="11" width="19" style="63" bestFit="1" customWidth="1"/>
    <col min="12" max="12" width="22.28515625" style="63" customWidth="1"/>
    <col min="13" max="13" width="16.85546875" style="64" customWidth="1"/>
    <col min="14" max="14" width="18.85546875" style="63" bestFit="1" customWidth="1"/>
  </cols>
  <sheetData>
    <row r="1" spans="1:14" s="76" customFormat="1" ht="26.25" customHeight="1" x14ac:dyDescent="0.35">
      <c r="A1" s="141" t="s">
        <v>64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2" spans="1:14" x14ac:dyDescent="0.2">
      <c r="A2" s="3"/>
      <c r="B2" s="6"/>
      <c r="C2" s="3"/>
      <c r="D2" s="3"/>
      <c r="E2" s="3"/>
      <c r="F2" s="6"/>
      <c r="G2" s="56"/>
      <c r="H2" s="56"/>
      <c r="I2" s="56"/>
      <c r="J2" s="57"/>
      <c r="K2" s="57"/>
      <c r="L2" s="34"/>
      <c r="M2" s="36"/>
      <c r="N2" s="34"/>
    </row>
    <row r="3" spans="1:14" s="88" customFormat="1" x14ac:dyDescent="0.2">
      <c r="A3" s="3"/>
      <c r="B3" s="6"/>
      <c r="C3" s="3"/>
      <c r="D3" s="3"/>
      <c r="E3" s="3"/>
      <c r="F3" s="6"/>
      <c r="G3" s="56"/>
      <c r="H3" s="56"/>
      <c r="I3" s="56"/>
      <c r="J3" s="57"/>
      <c r="K3" s="57"/>
      <c r="L3" s="34"/>
      <c r="M3" s="36"/>
      <c r="N3" s="34"/>
    </row>
    <row r="4" spans="1:14" x14ac:dyDescent="0.2">
      <c r="A4" s="11" t="s">
        <v>67</v>
      </c>
      <c r="B4" s="7"/>
      <c r="C4" s="2"/>
      <c r="D4" s="2"/>
      <c r="E4" s="2"/>
      <c r="F4" s="8"/>
      <c r="G4" s="57"/>
      <c r="H4" s="58"/>
      <c r="I4" s="58"/>
      <c r="J4" s="57"/>
      <c r="K4" s="57"/>
      <c r="L4" s="34"/>
      <c r="M4" s="36"/>
      <c r="N4" s="34"/>
    </row>
    <row r="5" spans="1:14" ht="28.8" x14ac:dyDescent="0.2">
      <c r="A5" s="117" t="s">
        <v>45</v>
      </c>
      <c r="B5" s="118"/>
      <c r="C5" s="117" t="s">
        <v>51</v>
      </c>
      <c r="D5" s="139"/>
      <c r="E5" s="139"/>
      <c r="F5" s="118"/>
      <c r="G5" s="59" t="s">
        <v>13</v>
      </c>
      <c r="H5" s="59" t="s">
        <v>42</v>
      </c>
      <c r="I5" s="59" t="s">
        <v>0</v>
      </c>
      <c r="J5" s="59" t="s">
        <v>40</v>
      </c>
      <c r="K5" s="59" t="s">
        <v>41</v>
      </c>
      <c r="L5" s="33" t="s">
        <v>1</v>
      </c>
      <c r="M5" s="60" t="s">
        <v>39</v>
      </c>
      <c r="N5" s="59" t="s">
        <v>14</v>
      </c>
    </row>
    <row r="6" spans="1:14" ht="14.4" x14ac:dyDescent="0.2">
      <c r="A6" s="119"/>
      <c r="B6" s="120"/>
      <c r="C6" s="119"/>
      <c r="D6" s="140"/>
      <c r="E6" s="140"/>
      <c r="F6" s="120"/>
      <c r="G6" s="61" t="s">
        <v>2</v>
      </c>
      <c r="H6" s="61" t="s">
        <v>2</v>
      </c>
      <c r="I6" s="61" t="s">
        <v>2</v>
      </c>
      <c r="J6" s="61" t="s">
        <v>2</v>
      </c>
      <c r="K6" s="61" t="s">
        <v>2</v>
      </c>
      <c r="L6" s="61" t="s">
        <v>2</v>
      </c>
      <c r="M6" s="62" t="s">
        <v>34</v>
      </c>
      <c r="N6" s="61" t="s">
        <v>2</v>
      </c>
    </row>
    <row r="7" spans="1:14" ht="13.8" x14ac:dyDescent="0.2">
      <c r="A7" s="37" t="s">
        <v>430</v>
      </c>
      <c r="B7" s="16" t="s">
        <v>431</v>
      </c>
      <c r="C7" s="16" t="s">
        <v>1151</v>
      </c>
      <c r="D7" s="16" t="s">
        <v>1152</v>
      </c>
      <c r="E7" s="16" t="s">
        <v>1153</v>
      </c>
      <c r="F7" s="16" t="str">
        <f>CONCATENATE(D7,E7)</f>
        <v>ACTIVIDAD LEGISLATIVA#</v>
      </c>
      <c r="G7" s="85">
        <v>394900.47999999998</v>
      </c>
      <c r="H7" s="85">
        <v>0</v>
      </c>
      <c r="I7" s="85">
        <v>394900.47999999998</v>
      </c>
      <c r="J7" s="85">
        <v>394900.47999999998</v>
      </c>
      <c r="K7" s="85">
        <v>394900.47999999998</v>
      </c>
      <c r="L7" s="85">
        <v>394900.47999999998</v>
      </c>
      <c r="M7" s="111">
        <v>100</v>
      </c>
      <c r="N7" s="85">
        <v>197450.23999999999</v>
      </c>
    </row>
    <row r="8" spans="1:14" ht="13.8" x14ac:dyDescent="0.2">
      <c r="A8" s="37" t="s">
        <v>70</v>
      </c>
      <c r="B8" s="16" t="s">
        <v>70</v>
      </c>
      <c r="C8" s="16" t="s">
        <v>1154</v>
      </c>
      <c r="D8" s="16" t="s">
        <v>1155</v>
      </c>
      <c r="E8" s="16" t="s">
        <v>1153</v>
      </c>
      <c r="F8" s="16" t="str">
        <f t="shared" ref="F8:F16" si="0">CONCATENATE(D8,E8)</f>
        <v>ACTUACIONES ALJAFERIA#</v>
      </c>
      <c r="G8" s="85">
        <v>15500</v>
      </c>
      <c r="H8" s="85">
        <v>0</v>
      </c>
      <c r="I8" s="85">
        <v>15500</v>
      </c>
      <c r="J8" s="85">
        <v>15500</v>
      </c>
      <c r="K8" s="85">
        <v>15500</v>
      </c>
      <c r="L8" s="85">
        <v>15500</v>
      </c>
      <c r="M8" s="111">
        <v>100</v>
      </c>
      <c r="N8" s="85">
        <v>7750</v>
      </c>
    </row>
    <row r="9" spans="1:14" ht="13.8" x14ac:dyDescent="0.2">
      <c r="A9" s="37" t="s">
        <v>70</v>
      </c>
      <c r="B9" s="16" t="s">
        <v>70</v>
      </c>
      <c r="C9" s="16" t="s">
        <v>1156</v>
      </c>
      <c r="D9" s="16" t="s">
        <v>1157</v>
      </c>
      <c r="E9" s="16" t="s">
        <v>1153</v>
      </c>
      <c r="F9" s="16" t="str">
        <f t="shared" si="0"/>
        <v>EL JUSTICIA DE ARAGON#</v>
      </c>
      <c r="G9" s="85">
        <v>32600</v>
      </c>
      <c r="H9" s="85">
        <v>0</v>
      </c>
      <c r="I9" s="85">
        <v>32600</v>
      </c>
      <c r="J9" s="85">
        <v>32600</v>
      </c>
      <c r="K9" s="85">
        <v>32600</v>
      </c>
      <c r="L9" s="85">
        <v>32600</v>
      </c>
      <c r="M9" s="111">
        <v>100</v>
      </c>
      <c r="N9" s="85">
        <v>0</v>
      </c>
    </row>
    <row r="10" spans="1:14" ht="13.8" x14ac:dyDescent="0.2">
      <c r="A10" s="37" t="s">
        <v>70</v>
      </c>
      <c r="B10" s="16" t="s">
        <v>70</v>
      </c>
      <c r="C10" s="16" t="s">
        <v>1158</v>
      </c>
      <c r="D10" s="16" t="s">
        <v>1159</v>
      </c>
      <c r="E10" s="16" t="s">
        <v>1153</v>
      </c>
      <c r="F10" s="16" t="str">
        <f t="shared" si="0"/>
        <v>CAMARA DE CUENTAS#</v>
      </c>
      <c r="G10" s="85">
        <v>69762.45</v>
      </c>
      <c r="H10" s="85">
        <v>0</v>
      </c>
      <c r="I10" s="85">
        <v>69762.45</v>
      </c>
      <c r="J10" s="85">
        <v>69762.45</v>
      </c>
      <c r="K10" s="85">
        <v>69762.45</v>
      </c>
      <c r="L10" s="85">
        <v>69762.45</v>
      </c>
      <c r="M10" s="111">
        <v>100</v>
      </c>
      <c r="N10" s="85">
        <v>0</v>
      </c>
    </row>
    <row r="11" spans="1:14" ht="13.8" x14ac:dyDescent="0.2">
      <c r="A11" s="37" t="s">
        <v>70</v>
      </c>
      <c r="B11" s="16" t="s">
        <v>70</v>
      </c>
      <c r="C11" s="27" t="s">
        <v>127</v>
      </c>
      <c r="D11" s="27" t="s">
        <v>70</v>
      </c>
      <c r="E11" s="27" t="s">
        <v>70</v>
      </c>
      <c r="F11" s="27" t="str">
        <f t="shared" si="0"/>
        <v/>
      </c>
      <c r="G11" s="90">
        <v>512762.93</v>
      </c>
      <c r="H11" s="90">
        <v>0</v>
      </c>
      <c r="I11" s="90">
        <v>512762.93</v>
      </c>
      <c r="J11" s="90">
        <v>512762.93</v>
      </c>
      <c r="K11" s="90">
        <v>512762.93</v>
      </c>
      <c r="L11" s="90">
        <v>512762.93</v>
      </c>
      <c r="M11" s="112">
        <v>100</v>
      </c>
      <c r="N11" s="90">
        <v>205200.24</v>
      </c>
    </row>
    <row r="12" spans="1:14" ht="13.8" x14ac:dyDescent="0.2">
      <c r="A12" s="37" t="s">
        <v>432</v>
      </c>
      <c r="B12" s="16" t="s">
        <v>433</v>
      </c>
      <c r="C12" s="16" t="s">
        <v>1160</v>
      </c>
      <c r="D12" s="16" t="s">
        <v>1161</v>
      </c>
      <c r="E12" s="16" t="s">
        <v>1153</v>
      </c>
      <c r="F12" s="16" t="str">
        <f t="shared" si="0"/>
        <v>REFORMAS PATIO NORTE DE LA PRESIDENCIA#</v>
      </c>
      <c r="G12" s="85">
        <v>400</v>
      </c>
      <c r="H12" s="85">
        <v>0</v>
      </c>
      <c r="I12" s="85">
        <v>400</v>
      </c>
      <c r="J12" s="85">
        <v>0</v>
      </c>
      <c r="K12" s="85">
        <v>0</v>
      </c>
      <c r="L12" s="85">
        <v>0</v>
      </c>
      <c r="M12" s="111">
        <v>0</v>
      </c>
      <c r="N12" s="85">
        <v>0</v>
      </c>
    </row>
    <row r="13" spans="1:14" ht="13.8" x14ac:dyDescent="0.2">
      <c r="A13" s="37" t="s">
        <v>70</v>
      </c>
      <c r="B13" s="16" t="s">
        <v>70</v>
      </c>
      <c r="C13" s="16" t="s">
        <v>1162</v>
      </c>
      <c r="D13" s="16" t="s">
        <v>1163</v>
      </c>
      <c r="E13" s="16" t="s">
        <v>1164</v>
      </c>
      <c r="F13" s="16" t="str">
        <f t="shared" si="0"/>
        <v>EQUIPAMIENTOS DIVERSOS PARA LAS UNIDADES DE LA PRESIDENCIA DEL GOBIERNO</v>
      </c>
      <c r="G13" s="85">
        <v>114352.02</v>
      </c>
      <c r="H13" s="85">
        <v>-18052.02</v>
      </c>
      <c r="I13" s="85">
        <v>96300</v>
      </c>
      <c r="J13" s="85">
        <v>57402.09</v>
      </c>
      <c r="K13" s="85">
        <v>57402.09</v>
      </c>
      <c r="L13" s="85">
        <v>57402.09</v>
      </c>
      <c r="M13" s="111">
        <v>59.607570093457902</v>
      </c>
      <c r="N13" s="85">
        <v>57402.09</v>
      </c>
    </row>
    <row r="14" spans="1:14" ht="13.8" x14ac:dyDescent="0.2">
      <c r="A14" s="37" t="s">
        <v>70</v>
      </c>
      <c r="B14" s="16" t="s">
        <v>70</v>
      </c>
      <c r="C14" s="27" t="s">
        <v>127</v>
      </c>
      <c r="D14" s="27" t="s">
        <v>70</v>
      </c>
      <c r="E14" s="27" t="s">
        <v>70</v>
      </c>
      <c r="F14" s="27" t="str">
        <f t="shared" si="0"/>
        <v/>
      </c>
      <c r="G14" s="90">
        <v>114752.02</v>
      </c>
      <c r="H14" s="90">
        <v>-18052.02</v>
      </c>
      <c r="I14" s="90">
        <v>96700</v>
      </c>
      <c r="J14" s="90">
        <v>57402.09</v>
      </c>
      <c r="K14" s="90">
        <v>57402.09</v>
      </c>
      <c r="L14" s="90">
        <v>57402.09</v>
      </c>
      <c r="M14" s="112">
        <v>59.361003102378497</v>
      </c>
      <c r="N14" s="90">
        <v>57402.09</v>
      </c>
    </row>
    <row r="15" spans="1:14" ht="13.8" x14ac:dyDescent="0.2">
      <c r="A15" s="37" t="s">
        <v>438</v>
      </c>
      <c r="B15" s="16" t="s">
        <v>439</v>
      </c>
      <c r="C15" s="16" t="s">
        <v>1165</v>
      </c>
      <c r="D15" s="16" t="s">
        <v>1166</v>
      </c>
      <c r="E15" s="16" t="s">
        <v>1153</v>
      </c>
      <c r="F15" s="16" t="str">
        <f t="shared" si="0"/>
        <v>INVERSION SGT#</v>
      </c>
      <c r="G15" s="85">
        <v>5625.94</v>
      </c>
      <c r="H15" s="85">
        <v>-4625.9399999999996</v>
      </c>
      <c r="I15" s="85">
        <v>1000</v>
      </c>
      <c r="J15" s="85">
        <v>296.20999999999998</v>
      </c>
      <c r="K15" s="85">
        <v>296.20999999999998</v>
      </c>
      <c r="L15" s="85">
        <v>296.20999999999998</v>
      </c>
      <c r="M15" s="111">
        <v>29.620999999999999</v>
      </c>
      <c r="N15" s="85">
        <v>296.20999999999998</v>
      </c>
    </row>
    <row r="16" spans="1:14" ht="13.8" x14ac:dyDescent="0.2">
      <c r="A16" s="37" t="s">
        <v>70</v>
      </c>
      <c r="B16" s="16" t="s">
        <v>70</v>
      </c>
      <c r="C16" s="16" t="s">
        <v>1167</v>
      </c>
      <c r="D16" s="16" t="s">
        <v>1168</v>
      </c>
      <c r="E16" s="16" t="s">
        <v>1153</v>
      </c>
      <c r="F16" s="16" t="str">
        <f t="shared" si="0"/>
        <v>COMUNIDADES ARAGONESAS EN EL EXTERIOR#</v>
      </c>
      <c r="G16" s="85">
        <v>1000</v>
      </c>
      <c r="H16" s="85">
        <v>0</v>
      </c>
      <c r="I16" s="85">
        <v>1000</v>
      </c>
      <c r="J16" s="85">
        <v>0</v>
      </c>
      <c r="K16" s="85">
        <v>0</v>
      </c>
      <c r="L16" s="85">
        <v>0</v>
      </c>
      <c r="M16" s="111">
        <v>0</v>
      </c>
      <c r="N16" s="85">
        <v>0</v>
      </c>
    </row>
    <row r="17" spans="1:14" ht="13.8" x14ac:dyDescent="0.2">
      <c r="A17" s="37" t="s">
        <v>70</v>
      </c>
      <c r="B17" s="16" t="s">
        <v>70</v>
      </c>
      <c r="C17" s="16" t="s">
        <v>1169</v>
      </c>
      <c r="D17" s="16" t="s">
        <v>1153</v>
      </c>
      <c r="E17" s="16" t="s">
        <v>1153</v>
      </c>
      <c r="F17" s="16" t="str">
        <f t="shared" ref="F17:F80" si="1">CONCATENATE(D17,E17)</f>
        <v>##</v>
      </c>
      <c r="G17" s="85">
        <v>0</v>
      </c>
      <c r="H17" s="85">
        <v>54450</v>
      </c>
      <c r="I17" s="85">
        <v>54450</v>
      </c>
      <c r="J17" s="85">
        <v>9075</v>
      </c>
      <c r="K17" s="85">
        <v>9075</v>
      </c>
      <c r="L17" s="85">
        <v>9075</v>
      </c>
      <c r="M17" s="111">
        <v>16.6666666666667</v>
      </c>
      <c r="N17" s="85">
        <v>9075</v>
      </c>
    </row>
    <row r="18" spans="1:14" ht="13.8" x14ac:dyDescent="0.2">
      <c r="A18" s="37" t="s">
        <v>70</v>
      </c>
      <c r="B18" s="16" t="s">
        <v>70</v>
      </c>
      <c r="C18" s="27" t="s">
        <v>127</v>
      </c>
      <c r="D18" s="27" t="s">
        <v>70</v>
      </c>
      <c r="E18" s="27" t="s">
        <v>70</v>
      </c>
      <c r="F18" s="27" t="str">
        <f t="shared" si="1"/>
        <v/>
      </c>
      <c r="G18" s="90">
        <v>6625.94</v>
      </c>
      <c r="H18" s="90">
        <v>49824.06</v>
      </c>
      <c r="I18" s="90">
        <v>56450</v>
      </c>
      <c r="J18" s="90">
        <v>9371.2099999999991</v>
      </c>
      <c r="K18" s="90">
        <v>9371.2099999999991</v>
      </c>
      <c r="L18" s="90">
        <v>9371.2099999999991</v>
      </c>
      <c r="M18" s="112">
        <v>16.600903454384401</v>
      </c>
      <c r="N18" s="90">
        <v>9371.2099999999991</v>
      </c>
    </row>
    <row r="19" spans="1:14" ht="13.8" x14ac:dyDescent="0.2">
      <c r="A19" s="37" t="s">
        <v>440</v>
      </c>
      <c r="B19" s="16" t="s">
        <v>441</v>
      </c>
      <c r="C19" s="16" t="s">
        <v>1170</v>
      </c>
      <c r="D19" s="16" t="s">
        <v>1171</v>
      </c>
      <c r="E19" s="16" t="s">
        <v>1153</v>
      </c>
      <c r="F19" s="16" t="str">
        <f t="shared" si="1"/>
        <v>EQUIPAMIENTO CESA#</v>
      </c>
      <c r="G19" s="85">
        <v>100</v>
      </c>
      <c r="H19" s="85">
        <v>0</v>
      </c>
      <c r="I19" s="85">
        <v>100</v>
      </c>
      <c r="J19" s="85">
        <v>0</v>
      </c>
      <c r="K19" s="85">
        <v>0</v>
      </c>
      <c r="L19" s="85">
        <v>0</v>
      </c>
      <c r="M19" s="111">
        <v>0</v>
      </c>
      <c r="N19" s="85">
        <v>0</v>
      </c>
    </row>
    <row r="20" spans="1:14" ht="13.8" x14ac:dyDescent="0.2">
      <c r="A20" s="37" t="s">
        <v>70</v>
      </c>
      <c r="B20" s="16" t="s">
        <v>70</v>
      </c>
      <c r="C20" s="27" t="s">
        <v>127</v>
      </c>
      <c r="D20" s="27" t="s">
        <v>70</v>
      </c>
      <c r="E20" s="27" t="s">
        <v>70</v>
      </c>
      <c r="F20" s="27" t="str">
        <f t="shared" si="1"/>
        <v/>
      </c>
      <c r="G20" s="90">
        <v>100</v>
      </c>
      <c r="H20" s="90">
        <v>0</v>
      </c>
      <c r="I20" s="90">
        <v>100</v>
      </c>
      <c r="J20" s="90">
        <v>0</v>
      </c>
      <c r="K20" s="90">
        <v>0</v>
      </c>
      <c r="L20" s="90">
        <v>0</v>
      </c>
      <c r="M20" s="112">
        <v>0</v>
      </c>
      <c r="N20" s="90">
        <v>0</v>
      </c>
    </row>
    <row r="21" spans="1:14" ht="13.8" x14ac:dyDescent="0.2">
      <c r="A21" s="37" t="s">
        <v>442</v>
      </c>
      <c r="B21" s="16" t="s">
        <v>443</v>
      </c>
      <c r="C21" s="16" t="s">
        <v>1172</v>
      </c>
      <c r="D21" s="16" t="s">
        <v>1173</v>
      </c>
      <c r="E21" s="16" t="s">
        <v>1153</v>
      </c>
      <c r="F21" s="16" t="str">
        <f t="shared" si="1"/>
        <v>AYUDAS EQUIPAMIENTO DE LA POLICIAL LOCAL#</v>
      </c>
      <c r="G21" s="85">
        <v>25000</v>
      </c>
      <c r="H21" s="85">
        <v>0</v>
      </c>
      <c r="I21" s="85">
        <v>25000</v>
      </c>
      <c r="J21" s="85">
        <v>0</v>
      </c>
      <c r="K21" s="85">
        <v>0</v>
      </c>
      <c r="L21" s="85">
        <v>0</v>
      </c>
      <c r="M21" s="111">
        <v>0</v>
      </c>
      <c r="N21" s="85">
        <v>0</v>
      </c>
    </row>
    <row r="22" spans="1:14" ht="13.8" x14ac:dyDescent="0.2">
      <c r="A22" s="37" t="s">
        <v>70</v>
      </c>
      <c r="B22" s="16" t="s">
        <v>70</v>
      </c>
      <c r="C22" s="16" t="s">
        <v>1174</v>
      </c>
      <c r="D22" s="16" t="s">
        <v>1175</v>
      </c>
      <c r="E22" s="16" t="s">
        <v>1176</v>
      </c>
      <c r="F22" s="16" t="str">
        <f t="shared" si="1"/>
        <v>ACONDICIONAMIENTO  Y EQUIPAMIENTO DE COMISARIAS DE POLICIA ADSCRITAS A LA C. AUTONOMA</v>
      </c>
      <c r="G22" s="85">
        <v>75000</v>
      </c>
      <c r="H22" s="85">
        <v>0</v>
      </c>
      <c r="I22" s="85">
        <v>75000</v>
      </c>
      <c r="J22" s="85">
        <v>28086.95</v>
      </c>
      <c r="K22" s="85">
        <v>28086.95</v>
      </c>
      <c r="L22" s="85">
        <v>28086.94</v>
      </c>
      <c r="M22" s="111">
        <v>37.449253333333303</v>
      </c>
      <c r="N22" s="85">
        <v>1141.52</v>
      </c>
    </row>
    <row r="23" spans="1:14" ht="13.8" x14ac:dyDescent="0.2">
      <c r="A23" s="37" t="s">
        <v>70</v>
      </c>
      <c r="B23" s="16" t="s">
        <v>70</v>
      </c>
      <c r="C23" s="16" t="s">
        <v>1177</v>
      </c>
      <c r="D23" s="16" t="s">
        <v>1178</v>
      </c>
      <c r="E23" s="16" t="s">
        <v>1179</v>
      </c>
      <c r="F23" s="16" t="str">
        <f t="shared" si="1"/>
        <v>ADQUISICIÓN DE MOBILIARIO Y EQUIPOS INFORMATICOS PARA EL DEPARTAMENTO</v>
      </c>
      <c r="G23" s="85">
        <v>20000</v>
      </c>
      <c r="H23" s="85">
        <v>0</v>
      </c>
      <c r="I23" s="85">
        <v>20000</v>
      </c>
      <c r="J23" s="85">
        <v>3131.77</v>
      </c>
      <c r="K23" s="85">
        <v>3131.77</v>
      </c>
      <c r="L23" s="85">
        <v>3131.77</v>
      </c>
      <c r="M23" s="111">
        <v>15.658849999999999</v>
      </c>
      <c r="N23" s="85">
        <v>3131.77</v>
      </c>
    </row>
    <row r="24" spans="1:14" ht="13.8" x14ac:dyDescent="0.2">
      <c r="A24" s="37" t="s">
        <v>70</v>
      </c>
      <c r="B24" s="16" t="s">
        <v>70</v>
      </c>
      <c r="C24" s="16" t="s">
        <v>1180</v>
      </c>
      <c r="D24" s="16" t="s">
        <v>1181</v>
      </c>
      <c r="E24" s="16" t="s">
        <v>1182</v>
      </c>
      <c r="F24" s="16" t="str">
        <f t="shared" si="1"/>
        <v>ADQUISICIÓN DE DOS VEHICULOS PARA EL DEPARTAMENTO DE PRESIDENCIA</v>
      </c>
      <c r="G24" s="85">
        <v>51511.05</v>
      </c>
      <c r="H24" s="85">
        <v>-16511.05</v>
      </c>
      <c r="I24" s="85">
        <v>35000</v>
      </c>
      <c r="J24" s="85">
        <v>0</v>
      </c>
      <c r="K24" s="85">
        <v>0</v>
      </c>
      <c r="L24" s="85">
        <v>0</v>
      </c>
      <c r="M24" s="111">
        <v>0</v>
      </c>
      <c r="N24" s="85">
        <v>0</v>
      </c>
    </row>
    <row r="25" spans="1:14" ht="13.8" x14ac:dyDescent="0.2">
      <c r="A25" s="37" t="s">
        <v>70</v>
      </c>
      <c r="B25" s="16" t="s">
        <v>70</v>
      </c>
      <c r="C25" s="16" t="s">
        <v>1183</v>
      </c>
      <c r="D25" s="16" t="s">
        <v>1184</v>
      </c>
      <c r="E25" s="16" t="s">
        <v>1153</v>
      </c>
      <c r="F25" s="16" t="str">
        <f t="shared" si="1"/>
        <v>APLICACIONES INFORMATICAS#</v>
      </c>
      <c r="G25" s="85">
        <v>0</v>
      </c>
      <c r="H25" s="85">
        <v>0</v>
      </c>
      <c r="I25" s="85">
        <v>0</v>
      </c>
      <c r="J25" s="85">
        <v>733584.67</v>
      </c>
      <c r="K25" s="85">
        <v>733584.67</v>
      </c>
      <c r="L25" s="85">
        <v>733583.84</v>
      </c>
      <c r="M25" s="111">
        <v>0</v>
      </c>
      <c r="N25" s="85">
        <v>486356.85</v>
      </c>
    </row>
    <row r="26" spans="1:14" ht="13.8" x14ac:dyDescent="0.2">
      <c r="A26" s="37" t="s">
        <v>70</v>
      </c>
      <c r="B26" s="16" t="s">
        <v>70</v>
      </c>
      <c r="C26" s="16" t="s">
        <v>1185</v>
      </c>
      <c r="D26" s="16" t="s">
        <v>1186</v>
      </c>
      <c r="E26" s="16" t="s">
        <v>1153</v>
      </c>
      <c r="F26" s="16" t="str">
        <f t="shared" si="1"/>
        <v>NUEVO EDIFICIO JUZGADOS EN FRAGA#</v>
      </c>
      <c r="G26" s="85">
        <v>0</v>
      </c>
      <c r="H26" s="85">
        <v>0</v>
      </c>
      <c r="I26" s="85">
        <v>0</v>
      </c>
      <c r="J26" s="85">
        <v>22730</v>
      </c>
      <c r="K26" s="85">
        <v>22730</v>
      </c>
      <c r="L26" s="85">
        <v>22730</v>
      </c>
      <c r="M26" s="111">
        <v>0</v>
      </c>
      <c r="N26" s="85">
        <v>12116.79</v>
      </c>
    </row>
    <row r="27" spans="1:14" ht="13.8" x14ac:dyDescent="0.2">
      <c r="A27" s="37" t="s">
        <v>70</v>
      </c>
      <c r="B27" s="16" t="s">
        <v>70</v>
      </c>
      <c r="C27" s="16" t="s">
        <v>1187</v>
      </c>
      <c r="D27" s="16" t="s">
        <v>1188</v>
      </c>
      <c r="E27" s="16" t="s">
        <v>1153</v>
      </c>
      <c r="F27" s="16" t="str">
        <f t="shared" si="1"/>
        <v>EQUIPAMIENTO DE LA DELEGACION TERUEL#</v>
      </c>
      <c r="G27" s="85">
        <v>4000</v>
      </c>
      <c r="H27" s="85">
        <v>0</v>
      </c>
      <c r="I27" s="85">
        <v>4000</v>
      </c>
      <c r="J27" s="85">
        <v>624.79999999999995</v>
      </c>
      <c r="K27" s="85">
        <v>624.79999999999995</v>
      </c>
      <c r="L27" s="85">
        <v>624.79999999999995</v>
      </c>
      <c r="M27" s="111">
        <v>15.62</v>
      </c>
      <c r="N27" s="85">
        <v>624.79999999999995</v>
      </c>
    </row>
    <row r="28" spans="1:14" ht="13.8" x14ac:dyDescent="0.2">
      <c r="A28" s="37" t="s">
        <v>70</v>
      </c>
      <c r="B28" s="16" t="s">
        <v>70</v>
      </c>
      <c r="C28" s="16" t="s">
        <v>1189</v>
      </c>
      <c r="D28" s="16" t="s">
        <v>1190</v>
      </c>
      <c r="E28" s="16" t="s">
        <v>1153</v>
      </c>
      <c r="F28" s="16" t="str">
        <f t="shared" si="1"/>
        <v>EQUIPAMIENTO DE LA DELEGACIÓN TERRITORIAL#</v>
      </c>
      <c r="G28" s="85">
        <v>25000</v>
      </c>
      <c r="H28" s="85">
        <v>0</v>
      </c>
      <c r="I28" s="85">
        <v>25000</v>
      </c>
      <c r="J28" s="85">
        <v>21923.61</v>
      </c>
      <c r="K28" s="85">
        <v>21923.61</v>
      </c>
      <c r="L28" s="85">
        <v>21923.59</v>
      </c>
      <c r="M28" s="111">
        <v>87.694360000000003</v>
      </c>
      <c r="N28" s="85">
        <v>2780.71</v>
      </c>
    </row>
    <row r="29" spans="1:14" ht="13.8" x14ac:dyDescent="0.2">
      <c r="A29" s="37" t="s">
        <v>70</v>
      </c>
      <c r="B29" s="16" t="s">
        <v>70</v>
      </c>
      <c r="C29" s="16" t="s">
        <v>1191</v>
      </c>
      <c r="D29" s="16" t="s">
        <v>1192</v>
      </c>
      <c r="E29" s="16" t="s">
        <v>1153</v>
      </c>
      <c r="F29" s="16" t="str">
        <f t="shared" si="1"/>
        <v>ADQUISICION Y REPOSICION DE EQUIPAMIENTOS DE CENTROS#</v>
      </c>
      <c r="G29" s="85">
        <v>200000</v>
      </c>
      <c r="H29" s="85">
        <v>-40200</v>
      </c>
      <c r="I29" s="85">
        <v>159800</v>
      </c>
      <c r="J29" s="85">
        <v>50146.17</v>
      </c>
      <c r="K29" s="85">
        <v>50146.17</v>
      </c>
      <c r="L29" s="85">
        <v>50146.17</v>
      </c>
      <c r="M29" s="111">
        <v>31.380581977471799</v>
      </c>
      <c r="N29" s="85">
        <v>25597.23</v>
      </c>
    </row>
    <row r="30" spans="1:14" ht="13.8" x14ac:dyDescent="0.2">
      <c r="A30" s="37" t="s">
        <v>70</v>
      </c>
      <c r="B30" s="16" t="s">
        <v>70</v>
      </c>
      <c r="C30" s="16" t="s">
        <v>1193</v>
      </c>
      <c r="D30" s="16" t="s">
        <v>1194</v>
      </c>
      <c r="E30" s="16" t="s">
        <v>1153</v>
      </c>
      <c r="F30" s="16" t="str">
        <f t="shared" si="1"/>
        <v>ACTUACIONES EN EDIFICIOS JUZGADOS DE HUESCA#</v>
      </c>
      <c r="G30" s="85">
        <v>0</v>
      </c>
      <c r="H30" s="85">
        <v>0</v>
      </c>
      <c r="I30" s="85">
        <v>0</v>
      </c>
      <c r="J30" s="85">
        <v>94162.26</v>
      </c>
      <c r="K30" s="85">
        <v>94162.26</v>
      </c>
      <c r="L30" s="85">
        <v>86111.11</v>
      </c>
      <c r="M30" s="111">
        <v>0</v>
      </c>
      <c r="N30" s="85">
        <v>86111.11</v>
      </c>
    </row>
    <row r="31" spans="1:14" ht="13.8" x14ac:dyDescent="0.2">
      <c r="A31" s="37" t="s">
        <v>70</v>
      </c>
      <c r="B31" s="16" t="s">
        <v>70</v>
      </c>
      <c r="C31" s="16" t="s">
        <v>1195</v>
      </c>
      <c r="D31" s="16" t="s">
        <v>1196</v>
      </c>
      <c r="E31" s="16" t="s">
        <v>1153</v>
      </c>
      <c r="F31" s="16" t="str">
        <f t="shared" si="1"/>
        <v>MODERNIZACION Y CONSOLIDACION DE LA INFRAESTRURA DE JUSTICIA#</v>
      </c>
      <c r="G31" s="85">
        <v>90000</v>
      </c>
      <c r="H31" s="85">
        <v>0</v>
      </c>
      <c r="I31" s="85">
        <v>90000</v>
      </c>
      <c r="J31" s="85">
        <v>589343.23</v>
      </c>
      <c r="K31" s="85">
        <v>589343.23</v>
      </c>
      <c r="L31" s="85">
        <v>480935.07</v>
      </c>
      <c r="M31" s="111">
        <v>534.3723</v>
      </c>
      <c r="N31" s="85">
        <v>6302.89</v>
      </c>
    </row>
    <row r="32" spans="1:14" ht="13.8" x14ac:dyDescent="0.2">
      <c r="A32" s="37" t="s">
        <v>70</v>
      </c>
      <c r="B32" s="16" t="s">
        <v>70</v>
      </c>
      <c r="C32" s="16" t="s">
        <v>1197</v>
      </c>
      <c r="D32" s="16" t="s">
        <v>1198</v>
      </c>
      <c r="E32" s="16" t="s">
        <v>1153</v>
      </c>
      <c r="F32" s="16" t="str">
        <f t="shared" si="1"/>
        <v>ACTUACIONES EN EDIFICIOS#</v>
      </c>
      <c r="G32" s="85">
        <v>2805560</v>
      </c>
      <c r="H32" s="85">
        <v>560000</v>
      </c>
      <c r="I32" s="85">
        <v>3365560</v>
      </c>
      <c r="J32" s="85">
        <v>841731.02</v>
      </c>
      <c r="K32" s="85">
        <v>841731.02</v>
      </c>
      <c r="L32" s="85">
        <v>782286.71</v>
      </c>
      <c r="M32" s="111">
        <v>23.243879473252601</v>
      </c>
      <c r="N32" s="85">
        <v>406985.67</v>
      </c>
    </row>
    <row r="33" spans="1:14" ht="13.8" x14ac:dyDescent="0.2">
      <c r="A33" s="37" t="s">
        <v>70</v>
      </c>
      <c r="B33" s="16" t="s">
        <v>70</v>
      </c>
      <c r="C33" s="16" t="s">
        <v>1199</v>
      </c>
      <c r="D33" s="16" t="s">
        <v>1200</v>
      </c>
      <c r="E33" s="16" t="s">
        <v>1153</v>
      </c>
      <c r="F33" s="16" t="str">
        <f t="shared" si="1"/>
        <v>ACTUACIONES INVERSIONES EN MATERIA PROTECCION CIVIL#</v>
      </c>
      <c r="G33" s="85">
        <v>250000</v>
      </c>
      <c r="H33" s="85">
        <v>0</v>
      </c>
      <c r="I33" s="85">
        <v>250000</v>
      </c>
      <c r="J33" s="85">
        <v>0</v>
      </c>
      <c r="K33" s="85">
        <v>0</v>
      </c>
      <c r="L33" s="85">
        <v>0</v>
      </c>
      <c r="M33" s="111">
        <v>0</v>
      </c>
      <c r="N33" s="85">
        <v>0</v>
      </c>
    </row>
    <row r="34" spans="1:14" ht="13.8" x14ac:dyDescent="0.2">
      <c r="A34" s="37" t="s">
        <v>70</v>
      </c>
      <c r="B34" s="16" t="s">
        <v>70</v>
      </c>
      <c r="C34" s="16" t="s">
        <v>1201</v>
      </c>
      <c r="D34" s="16" t="s">
        <v>1202</v>
      </c>
      <c r="E34" s="16" t="s">
        <v>1153</v>
      </c>
      <c r="F34" s="16" t="str">
        <f t="shared" si="1"/>
        <v>EQUIPAMIENTO PROTECCION CIVIL#</v>
      </c>
      <c r="G34" s="85">
        <v>0</v>
      </c>
      <c r="H34" s="85">
        <v>0</v>
      </c>
      <c r="I34" s="85">
        <v>0</v>
      </c>
      <c r="J34" s="85">
        <v>18989.72</v>
      </c>
      <c r="K34" s="85">
        <v>18989.72</v>
      </c>
      <c r="L34" s="85">
        <v>18989.66</v>
      </c>
      <c r="M34" s="111">
        <v>0</v>
      </c>
      <c r="N34" s="85">
        <v>18989.66</v>
      </c>
    </row>
    <row r="35" spans="1:14" ht="13.8" x14ac:dyDescent="0.2">
      <c r="A35" s="37" t="s">
        <v>70</v>
      </c>
      <c r="B35" s="16" t="s">
        <v>70</v>
      </c>
      <c r="C35" s="16" t="s">
        <v>1203</v>
      </c>
      <c r="D35" s="16" t="s">
        <v>1204</v>
      </c>
      <c r="E35" s="16" t="s">
        <v>1153</v>
      </c>
      <c r="F35" s="16" t="str">
        <f t="shared" si="1"/>
        <v>OBRAS Y ACONDICIONAMIENTO DE LA  COMISARÍA DE ZARAGOZA EXPO#</v>
      </c>
      <c r="G35" s="85">
        <v>20000</v>
      </c>
      <c r="H35" s="85">
        <v>0</v>
      </c>
      <c r="I35" s="85">
        <v>20000</v>
      </c>
      <c r="J35" s="85">
        <v>2127.29</v>
      </c>
      <c r="K35" s="85">
        <v>2127.29</v>
      </c>
      <c r="L35" s="85">
        <v>2127.29</v>
      </c>
      <c r="M35" s="111">
        <v>10.63645</v>
      </c>
      <c r="N35" s="85">
        <v>1589.77</v>
      </c>
    </row>
    <row r="36" spans="1:14" ht="13.8" x14ac:dyDescent="0.2">
      <c r="A36" s="37" t="s">
        <v>70</v>
      </c>
      <c r="B36" s="16" t="s">
        <v>70</v>
      </c>
      <c r="C36" s="16" t="s">
        <v>1205</v>
      </c>
      <c r="D36" s="16" t="s">
        <v>1206</v>
      </c>
      <c r="E36" s="16" t="s">
        <v>1153</v>
      </c>
      <c r="F36" s="16" t="str">
        <f t="shared" si="1"/>
        <v>REMODELACIONES DE LAS INSTALACIONES DE JUSTICIA EN TERUEL#</v>
      </c>
      <c r="G36" s="85">
        <v>10374500.810000001</v>
      </c>
      <c r="H36" s="85">
        <v>0</v>
      </c>
      <c r="I36" s="85">
        <v>10374500.810000001</v>
      </c>
      <c r="J36" s="85">
        <v>5671.35</v>
      </c>
      <c r="K36" s="85">
        <v>5671.35</v>
      </c>
      <c r="L36" s="85">
        <v>5671.35</v>
      </c>
      <c r="M36" s="111">
        <v>5.4666244707730002E-2</v>
      </c>
      <c r="N36" s="85">
        <v>5671.35</v>
      </c>
    </row>
    <row r="37" spans="1:14" ht="13.8" x14ac:dyDescent="0.2">
      <c r="A37" s="37" t="s">
        <v>70</v>
      </c>
      <c r="B37" s="16" t="s">
        <v>70</v>
      </c>
      <c r="C37" s="16" t="s">
        <v>1207</v>
      </c>
      <c r="D37" s="16" t="s">
        <v>1208</v>
      </c>
      <c r="E37" s="16" t="s">
        <v>1209</v>
      </c>
      <c r="F37" s="16" t="str">
        <f t="shared" si="1"/>
        <v>CARTOGRAFÍA COMARCAL Y APLICACIÓN TURISMO PARA ACCESO TELEFÓNICO</v>
      </c>
      <c r="G37" s="85">
        <v>142800</v>
      </c>
      <c r="H37" s="85">
        <v>-142800</v>
      </c>
      <c r="I37" s="85">
        <v>0</v>
      </c>
      <c r="J37" s="85">
        <v>0</v>
      </c>
      <c r="K37" s="85">
        <v>0</v>
      </c>
      <c r="L37" s="85">
        <v>0</v>
      </c>
      <c r="M37" s="111">
        <v>0</v>
      </c>
      <c r="N37" s="85">
        <v>0</v>
      </c>
    </row>
    <row r="38" spans="1:14" ht="13.8" x14ac:dyDescent="0.2">
      <c r="A38" s="37" t="s">
        <v>70</v>
      </c>
      <c r="B38" s="16" t="s">
        <v>70</v>
      </c>
      <c r="C38" s="16" t="s">
        <v>1210</v>
      </c>
      <c r="D38" s="16" t="s">
        <v>1211</v>
      </c>
      <c r="E38" s="16" t="s">
        <v>1153</v>
      </c>
      <c r="F38" s="16" t="str">
        <f t="shared" si="1"/>
        <v>ANDORRA (TE) - CEE GLORIA FUERTES#</v>
      </c>
      <c r="G38" s="85">
        <v>0</v>
      </c>
      <c r="H38" s="85">
        <v>200000</v>
      </c>
      <c r="I38" s="85">
        <v>200000</v>
      </c>
      <c r="J38" s="85">
        <v>160841.04</v>
      </c>
      <c r="K38" s="85">
        <v>160841.04</v>
      </c>
      <c r="L38" s="85">
        <v>156807.06</v>
      </c>
      <c r="M38" s="111">
        <v>78.403530000000003</v>
      </c>
      <c r="N38" s="85">
        <v>36497.01</v>
      </c>
    </row>
    <row r="39" spans="1:14" ht="13.8" x14ac:dyDescent="0.2">
      <c r="A39" s="37" t="s">
        <v>70</v>
      </c>
      <c r="B39" s="16" t="s">
        <v>70</v>
      </c>
      <c r="C39" s="16" t="s">
        <v>1212</v>
      </c>
      <c r="D39" s="16" t="s">
        <v>1213</v>
      </c>
      <c r="E39" s="16" t="s">
        <v>1153</v>
      </c>
      <c r="F39" s="16" t="str">
        <f t="shared" si="1"/>
        <v>ACTUACIONES INVERSORAS EN MATERIA DE PROTECCIÓN CIVIL#</v>
      </c>
      <c r="G39" s="85">
        <v>0</v>
      </c>
      <c r="H39" s="85">
        <v>0</v>
      </c>
      <c r="I39" s="85">
        <v>0</v>
      </c>
      <c r="J39" s="85">
        <v>9066.89</v>
      </c>
      <c r="K39" s="85">
        <v>9066.89</v>
      </c>
      <c r="L39" s="85">
        <v>9066.89</v>
      </c>
      <c r="M39" s="111">
        <v>0</v>
      </c>
      <c r="N39" s="85">
        <v>9066.89</v>
      </c>
    </row>
    <row r="40" spans="1:14" ht="13.8" x14ac:dyDescent="0.2">
      <c r="A40" s="37" t="s">
        <v>70</v>
      </c>
      <c r="B40" s="16" t="s">
        <v>70</v>
      </c>
      <c r="C40" s="16" t="s">
        <v>1214</v>
      </c>
      <c r="D40" s="16" t="s">
        <v>1215</v>
      </c>
      <c r="E40" s="16" t="s">
        <v>1216</v>
      </c>
      <c r="F40" s="16" t="str">
        <f t="shared" si="1"/>
        <v>FORMACIÓN DE LOS POLICÍAS LOCALES PARA ERRADICAR LA VIOLENCIA DE GÉNERO</v>
      </c>
      <c r="G40" s="85">
        <v>0</v>
      </c>
      <c r="H40" s="85">
        <v>0</v>
      </c>
      <c r="I40" s="85">
        <v>0</v>
      </c>
      <c r="J40" s="85">
        <v>3341.09</v>
      </c>
      <c r="K40" s="85">
        <v>3341.09</v>
      </c>
      <c r="L40" s="85">
        <v>3341.09</v>
      </c>
      <c r="M40" s="111">
        <v>0</v>
      </c>
      <c r="N40" s="85">
        <v>3341.09</v>
      </c>
    </row>
    <row r="41" spans="1:14" ht="13.8" x14ac:dyDescent="0.2">
      <c r="A41" s="37" t="s">
        <v>70</v>
      </c>
      <c r="B41" s="16" t="s">
        <v>70</v>
      </c>
      <c r="C41" s="16" t="s">
        <v>1217</v>
      </c>
      <c r="D41" s="16" t="s">
        <v>1218</v>
      </c>
      <c r="E41" s="16" t="s">
        <v>1153</v>
      </c>
      <c r="F41" s="16" t="str">
        <f t="shared" si="1"/>
        <v>INVERSIONES EN MATERIA DE PROTECCIÓN CIVIL Y EMERGENCIAS#</v>
      </c>
      <c r="G41" s="85">
        <v>757028.79</v>
      </c>
      <c r="H41" s="85">
        <v>-180925.88</v>
      </c>
      <c r="I41" s="85">
        <v>576102.91</v>
      </c>
      <c r="J41" s="85">
        <v>54935.56</v>
      </c>
      <c r="K41" s="85">
        <v>54935.56</v>
      </c>
      <c r="L41" s="85">
        <v>54935.56</v>
      </c>
      <c r="M41" s="111">
        <v>9.5357199289272803</v>
      </c>
      <c r="N41" s="85">
        <v>40579.03</v>
      </c>
    </row>
    <row r="42" spans="1:14" ht="13.8" x14ac:dyDescent="0.2">
      <c r="A42" s="37" t="s">
        <v>70</v>
      </c>
      <c r="B42" s="16" t="s">
        <v>70</v>
      </c>
      <c r="C42" s="16" t="s">
        <v>1219</v>
      </c>
      <c r="D42" s="16" t="s">
        <v>1220</v>
      </c>
      <c r="E42" s="16" t="s">
        <v>1221</v>
      </c>
      <c r="F42" s="16" t="str">
        <f t="shared" si="1"/>
        <v>MOBILIARIO Y ENSERES PARA SERVICIO DE RELACIONES INSTITUCIONALES</v>
      </c>
      <c r="G42" s="85">
        <v>3000</v>
      </c>
      <c r="H42" s="85">
        <v>0</v>
      </c>
      <c r="I42" s="85">
        <v>3000</v>
      </c>
      <c r="J42" s="85">
        <v>0</v>
      </c>
      <c r="K42" s="85">
        <v>0</v>
      </c>
      <c r="L42" s="85">
        <v>0</v>
      </c>
      <c r="M42" s="111">
        <v>0</v>
      </c>
      <c r="N42" s="85">
        <v>0</v>
      </c>
    </row>
    <row r="43" spans="1:14" ht="13.8" x14ac:dyDescent="0.2">
      <c r="A43" s="37" t="s">
        <v>70</v>
      </c>
      <c r="B43" s="16" t="s">
        <v>70</v>
      </c>
      <c r="C43" s="16" t="s">
        <v>1222</v>
      </c>
      <c r="D43" s="16" t="s">
        <v>1223</v>
      </c>
      <c r="E43" s="16" t="s">
        <v>1153</v>
      </c>
      <c r="F43" s="16" t="str">
        <f t="shared" si="1"/>
        <v>APLICACIONES INFORMÁTICAS RELACIONES INSTITUCIONALES#</v>
      </c>
      <c r="G43" s="85">
        <v>7300</v>
      </c>
      <c r="H43" s="85">
        <v>0</v>
      </c>
      <c r="I43" s="85">
        <v>7300</v>
      </c>
      <c r="J43" s="85">
        <v>0</v>
      </c>
      <c r="K43" s="85">
        <v>0</v>
      </c>
      <c r="L43" s="85">
        <v>0</v>
      </c>
      <c r="M43" s="111">
        <v>0</v>
      </c>
      <c r="N43" s="85">
        <v>0</v>
      </c>
    </row>
    <row r="44" spans="1:14" ht="13.8" x14ac:dyDescent="0.2">
      <c r="A44" s="37" t="s">
        <v>70</v>
      </c>
      <c r="B44" s="16" t="s">
        <v>70</v>
      </c>
      <c r="C44" s="16" t="s">
        <v>1224</v>
      </c>
      <c r="D44" s="16" t="s">
        <v>1225</v>
      </c>
      <c r="E44" s="16" t="s">
        <v>1226</v>
      </c>
      <c r="F44" s="16" t="str">
        <f t="shared" si="1"/>
        <v>OBRAS DE REFORMA DE LA COMISARÍA UNIDAD POLICÍA NACIONAL ADSCRITA EN TERUEL</v>
      </c>
      <c r="G44" s="85">
        <v>0</v>
      </c>
      <c r="H44" s="85">
        <v>436385.12</v>
      </c>
      <c r="I44" s="85">
        <v>436385.12</v>
      </c>
      <c r="J44" s="85">
        <v>404148.36</v>
      </c>
      <c r="K44" s="85">
        <v>404148.36</v>
      </c>
      <c r="L44" s="85">
        <v>382123.98</v>
      </c>
      <c r="M44" s="111">
        <v>87.565767595375405</v>
      </c>
      <c r="N44" s="85">
        <v>375400.37</v>
      </c>
    </row>
    <row r="45" spans="1:14" ht="13.8" x14ac:dyDescent="0.2">
      <c r="A45" s="37" t="s">
        <v>70</v>
      </c>
      <c r="B45" s="16" t="s">
        <v>70</v>
      </c>
      <c r="C45" s="16" t="s">
        <v>1227</v>
      </c>
      <c r="D45" s="16" t="s">
        <v>1228</v>
      </c>
      <c r="E45" s="16" t="s">
        <v>1229</v>
      </c>
      <c r="F45" s="16" t="str">
        <f t="shared" si="1"/>
        <v>BASE AERÓDROMO DE VILLANUEVA DE GÁLLEGO PARA ATENCIÓN EMERGENCIAS SANITARIAS</v>
      </c>
      <c r="G45" s="85">
        <v>0</v>
      </c>
      <c r="H45" s="85">
        <v>0</v>
      </c>
      <c r="I45" s="85">
        <v>0</v>
      </c>
      <c r="J45" s="85">
        <v>564703.71</v>
      </c>
      <c r="K45" s="85">
        <v>564703.71</v>
      </c>
      <c r="L45" s="85">
        <v>564309.76000000001</v>
      </c>
      <c r="M45" s="111">
        <v>0</v>
      </c>
      <c r="N45" s="85">
        <v>490006.86</v>
      </c>
    </row>
    <row r="46" spans="1:14" ht="13.8" x14ac:dyDescent="0.2">
      <c r="A46" s="37" t="s">
        <v>70</v>
      </c>
      <c r="B46" s="16" t="s">
        <v>70</v>
      </c>
      <c r="C46" s="16" t="s">
        <v>1230</v>
      </c>
      <c r="D46" s="16" t="s">
        <v>1231</v>
      </c>
      <c r="E46" s="16" t="s">
        <v>1232</v>
      </c>
      <c r="F46" s="16" t="str">
        <f t="shared" si="1"/>
        <v>APLICACIÓN WEB PARA GESTIÓN DE AUTORIZACIONES DE ESPECTÁCULOS PÚBLICOS.AST</v>
      </c>
      <c r="G46" s="85">
        <v>44263.88</v>
      </c>
      <c r="H46" s="85">
        <v>0</v>
      </c>
      <c r="I46" s="85">
        <v>44263.88</v>
      </c>
      <c r="J46" s="85">
        <v>54210.95</v>
      </c>
      <c r="K46" s="85">
        <v>54210.95</v>
      </c>
      <c r="L46" s="85">
        <v>54210.95</v>
      </c>
      <c r="M46" s="111">
        <v>122.472205328588</v>
      </c>
      <c r="N46" s="85">
        <v>0</v>
      </c>
    </row>
    <row r="47" spans="1:14" ht="13.8" x14ac:dyDescent="0.2">
      <c r="A47" s="37" t="s">
        <v>70</v>
      </c>
      <c r="B47" s="16" t="s">
        <v>70</v>
      </c>
      <c r="C47" s="16" t="s">
        <v>1233</v>
      </c>
      <c r="D47" s="16" t="s">
        <v>1234</v>
      </c>
      <c r="E47" s="16" t="s">
        <v>1235</v>
      </c>
      <c r="F47" s="16" t="str">
        <f t="shared" si="1"/>
        <v>EQUIPAMIENTO "PROYECTO 0". MECANISMO PARA LA RECUPERACIÓN YRESILIENCIA</v>
      </c>
      <c r="G47" s="85">
        <v>0</v>
      </c>
      <c r="H47" s="85">
        <v>487732.63</v>
      </c>
      <c r="I47" s="85">
        <v>487732.63</v>
      </c>
      <c r="J47" s="85">
        <v>2041249.08</v>
      </c>
      <c r="K47" s="85">
        <v>2021275.88</v>
      </c>
      <c r="L47" s="85">
        <v>1903763.7</v>
      </c>
      <c r="M47" s="111">
        <v>390.32936959743699</v>
      </c>
      <c r="N47" s="85">
        <v>349580.85</v>
      </c>
    </row>
    <row r="48" spans="1:14" ht="13.8" x14ac:dyDescent="0.2">
      <c r="A48" s="37" t="s">
        <v>70</v>
      </c>
      <c r="B48" s="16" t="s">
        <v>70</v>
      </c>
      <c r="C48" s="16" t="s">
        <v>1236</v>
      </c>
      <c r="D48" s="16" t="s">
        <v>1237</v>
      </c>
      <c r="E48" s="16" t="s">
        <v>1238</v>
      </c>
      <c r="F48" s="16" t="str">
        <f t="shared" si="1"/>
        <v>APLICACIONES "PROYECTO 0". MECANISMO PARA LA RECUPERACIÓN YRESILENCIA</v>
      </c>
      <c r="G48" s="85">
        <v>0</v>
      </c>
      <c r="H48" s="85">
        <v>376539</v>
      </c>
      <c r="I48" s="85">
        <v>376539</v>
      </c>
      <c r="J48" s="85">
        <v>3044371.97</v>
      </c>
      <c r="K48" s="85">
        <v>3038403.21</v>
      </c>
      <c r="L48" s="85">
        <v>1556176.54</v>
      </c>
      <c r="M48" s="111">
        <v>413.284291932575</v>
      </c>
      <c r="N48" s="85">
        <v>648022.01</v>
      </c>
    </row>
    <row r="49" spans="1:14" ht="13.8" x14ac:dyDescent="0.2">
      <c r="A49" s="37" t="s">
        <v>70</v>
      </c>
      <c r="B49" s="16" t="s">
        <v>70</v>
      </c>
      <c r="C49" s="16" t="s">
        <v>1239</v>
      </c>
      <c r="D49" s="16" t="s">
        <v>1240</v>
      </c>
      <c r="E49" s="16" t="s">
        <v>1241</v>
      </c>
      <c r="F49" s="16" t="str">
        <f t="shared" si="1"/>
        <v>OBRAS DE MANTENIMIENTO DE EDIFICIOS DEL DEPARTAMENTO DE PRESIDENCIA Y RR.II.</v>
      </c>
      <c r="G49" s="85">
        <v>108464.5</v>
      </c>
      <c r="H49" s="85">
        <v>-108464.5</v>
      </c>
      <c r="I49" s="85">
        <v>0</v>
      </c>
      <c r="J49" s="85">
        <v>0</v>
      </c>
      <c r="K49" s="85">
        <v>0</v>
      </c>
      <c r="L49" s="85">
        <v>0</v>
      </c>
      <c r="M49" s="111">
        <v>0</v>
      </c>
      <c r="N49" s="85">
        <v>0</v>
      </c>
    </row>
    <row r="50" spans="1:14" ht="13.8" x14ac:dyDescent="0.2">
      <c r="A50" s="37" t="s">
        <v>70</v>
      </c>
      <c r="B50" s="16" t="s">
        <v>70</v>
      </c>
      <c r="C50" s="16" t="s">
        <v>1242</v>
      </c>
      <c r="D50" s="16" t="s">
        <v>1243</v>
      </c>
      <c r="E50" s="16" t="s">
        <v>1244</v>
      </c>
      <c r="F50" s="16" t="str">
        <f t="shared" si="1"/>
        <v>DIGITALIZACIÓN DE LAS HOJAS REGISTRALES FÍSICAS PARA WEB REGISTRO ASOCIACIONES</v>
      </c>
      <c r="G50" s="85">
        <v>44203.55</v>
      </c>
      <c r="H50" s="85">
        <v>0</v>
      </c>
      <c r="I50" s="85">
        <v>44203.55</v>
      </c>
      <c r="J50" s="85">
        <v>44203.55</v>
      </c>
      <c r="K50" s="85">
        <v>44203.55</v>
      </c>
      <c r="L50" s="85">
        <v>43024.93</v>
      </c>
      <c r="M50" s="111">
        <v>97.333653066326093</v>
      </c>
      <c r="N50" s="85">
        <v>0</v>
      </c>
    </row>
    <row r="51" spans="1:14" ht="13.8" x14ac:dyDescent="0.2">
      <c r="A51" s="37" t="s">
        <v>70</v>
      </c>
      <c r="B51" s="16" t="s">
        <v>70</v>
      </c>
      <c r="C51" s="16" t="s">
        <v>1245</v>
      </c>
      <c r="D51" s="16" t="s">
        <v>1246</v>
      </c>
      <c r="E51" s="16" t="s">
        <v>1153</v>
      </c>
      <c r="F51" s="16" t="str">
        <f t="shared" si="1"/>
        <v>APLICACIONES INFORMÁTICAS EN MATERIA DE JUEGO#</v>
      </c>
      <c r="G51" s="85">
        <v>121532.57</v>
      </c>
      <c r="H51" s="85">
        <v>0</v>
      </c>
      <c r="I51" s="85">
        <v>121532.57</v>
      </c>
      <c r="J51" s="85">
        <v>14420.18</v>
      </c>
      <c r="K51" s="85">
        <v>14420.18</v>
      </c>
      <c r="L51" s="85">
        <v>5406.28</v>
      </c>
      <c r="M51" s="111">
        <v>4.4484206990767996</v>
      </c>
      <c r="N51" s="85">
        <v>0</v>
      </c>
    </row>
    <row r="52" spans="1:14" ht="13.8" x14ac:dyDescent="0.2">
      <c r="A52" s="37" t="s">
        <v>70</v>
      </c>
      <c r="B52" s="16" t="s">
        <v>70</v>
      </c>
      <c r="C52" s="16" t="s">
        <v>1247</v>
      </c>
      <c r="D52" s="16" t="s">
        <v>1248</v>
      </c>
      <c r="E52" s="16" t="s">
        <v>1249</v>
      </c>
      <c r="F52" s="16" t="str">
        <f t="shared" si="1"/>
        <v>OBRAS DE REFORMA DEL PALACIO DE LOS LUNA DE ZARAGOZA. SEDE DEL TSJA Y FS</v>
      </c>
      <c r="G52" s="85">
        <v>0</v>
      </c>
      <c r="H52" s="85">
        <v>0</v>
      </c>
      <c r="I52" s="85">
        <v>0</v>
      </c>
      <c r="J52" s="85">
        <v>1461024.77</v>
      </c>
      <c r="K52" s="85">
        <v>1437360.4</v>
      </c>
      <c r="L52" s="85">
        <v>0</v>
      </c>
      <c r="M52" s="111">
        <v>0</v>
      </c>
      <c r="N52" s="85">
        <v>0</v>
      </c>
    </row>
    <row r="53" spans="1:14" ht="13.8" x14ac:dyDescent="0.2">
      <c r="A53" s="37" t="s">
        <v>70</v>
      </c>
      <c r="B53" s="16" t="s">
        <v>70</v>
      </c>
      <c r="C53" s="16" t="s">
        <v>1250</v>
      </c>
      <c r="D53" s="16" t="s">
        <v>1251</v>
      </c>
      <c r="E53" s="16" t="s">
        <v>1252</v>
      </c>
      <c r="F53" s="16" t="str">
        <f t="shared" si="1"/>
        <v>CENTRO INTEGRADO DE COORDINACIÓN DE EMERGENCIAS DE ARAGÓN (CICEA)</v>
      </c>
      <c r="G53" s="85">
        <v>0</v>
      </c>
      <c r="H53" s="85">
        <v>0</v>
      </c>
      <c r="I53" s="85">
        <v>0</v>
      </c>
      <c r="J53" s="85">
        <v>33275</v>
      </c>
      <c r="K53" s="85">
        <v>33275</v>
      </c>
      <c r="L53" s="85">
        <v>33275</v>
      </c>
      <c r="M53" s="111">
        <v>0</v>
      </c>
      <c r="N53" s="85">
        <v>33275</v>
      </c>
    </row>
    <row r="54" spans="1:14" ht="13.8" x14ac:dyDescent="0.2">
      <c r="A54" s="37" t="s">
        <v>70</v>
      </c>
      <c r="B54" s="16" t="s">
        <v>70</v>
      </c>
      <c r="C54" s="16" t="s">
        <v>1253</v>
      </c>
      <c r="D54" s="16" t="s">
        <v>1254</v>
      </c>
      <c r="E54" s="16" t="s">
        <v>1255</v>
      </c>
      <c r="F54" s="16" t="str">
        <f t="shared" si="1"/>
        <v>OBRAS EN EDIFICIOS DEL DEPARTAMENTO DE PRESIDENCIA Y RELACIONES INSTITUCIONALES</v>
      </c>
      <c r="G54" s="85">
        <v>0</v>
      </c>
      <c r="H54" s="85">
        <v>0</v>
      </c>
      <c r="I54" s="85">
        <v>0</v>
      </c>
      <c r="J54" s="85">
        <v>3323.87</v>
      </c>
      <c r="K54" s="85">
        <v>3323.87</v>
      </c>
      <c r="L54" s="85">
        <v>3323.87</v>
      </c>
      <c r="M54" s="111">
        <v>0</v>
      </c>
      <c r="N54" s="85">
        <v>3323.87</v>
      </c>
    </row>
    <row r="55" spans="1:14" ht="13.8" x14ac:dyDescent="0.2">
      <c r="A55" s="37" t="s">
        <v>70</v>
      </c>
      <c r="B55" s="16" t="s">
        <v>70</v>
      </c>
      <c r="C55" s="16" t="s">
        <v>1256</v>
      </c>
      <c r="D55" s="16" t="s">
        <v>1257</v>
      </c>
      <c r="E55" s="16" t="s">
        <v>1153</v>
      </c>
      <c r="F55" s="16" t="str">
        <f t="shared" si="1"/>
        <v>ADQUISICIÓN DE APLICACIONES INFORMÁTICOS#</v>
      </c>
      <c r="G55" s="85">
        <v>0</v>
      </c>
      <c r="H55" s="85">
        <v>0</v>
      </c>
      <c r="I55" s="85">
        <v>0</v>
      </c>
      <c r="J55" s="85">
        <v>32244.13</v>
      </c>
      <c r="K55" s="85">
        <v>32244.13</v>
      </c>
      <c r="L55" s="85">
        <v>32242.09</v>
      </c>
      <c r="M55" s="111">
        <v>0</v>
      </c>
      <c r="N55" s="85">
        <v>0</v>
      </c>
    </row>
    <row r="56" spans="1:14" ht="13.8" x14ac:dyDescent="0.2">
      <c r="A56" s="37" t="s">
        <v>70</v>
      </c>
      <c r="B56" s="16" t="s">
        <v>70</v>
      </c>
      <c r="C56" s="16" t="s">
        <v>1258</v>
      </c>
      <c r="D56" s="16" t="s">
        <v>1259</v>
      </c>
      <c r="E56" s="16" t="s">
        <v>1260</v>
      </c>
      <c r="F56" s="16" t="str">
        <f t="shared" si="1"/>
        <v>ADQUISICIÓN DE MOBILIARIO,EQUIPOS INFORMATICOS, ETC. PARA LOS SERVICIOS DE INTERIOR</v>
      </c>
      <c r="G56" s="85">
        <v>0</v>
      </c>
      <c r="H56" s="85">
        <v>0</v>
      </c>
      <c r="I56" s="85">
        <v>0</v>
      </c>
      <c r="J56" s="85">
        <v>2187.0100000000002</v>
      </c>
      <c r="K56" s="85">
        <v>2187.0100000000002</v>
      </c>
      <c r="L56" s="85">
        <v>2187.0100000000002</v>
      </c>
      <c r="M56" s="111">
        <v>0</v>
      </c>
      <c r="N56" s="85">
        <v>1804.65</v>
      </c>
    </row>
    <row r="57" spans="1:14" ht="13.8" x14ac:dyDescent="0.2">
      <c r="A57" s="37" t="s">
        <v>70</v>
      </c>
      <c r="B57" s="16" t="s">
        <v>70</v>
      </c>
      <c r="C57" s="27" t="s">
        <v>127</v>
      </c>
      <c r="D57" s="27" t="s">
        <v>70</v>
      </c>
      <c r="E57" s="27" t="s">
        <v>70</v>
      </c>
      <c r="F57" s="27" t="str">
        <f t="shared" si="1"/>
        <v/>
      </c>
      <c r="G57" s="90">
        <v>15169165.15</v>
      </c>
      <c r="H57" s="90">
        <v>1571755.32</v>
      </c>
      <c r="I57" s="90">
        <v>16740920.470000001</v>
      </c>
      <c r="J57" s="90">
        <v>10339800</v>
      </c>
      <c r="K57" s="90">
        <v>10290193.67</v>
      </c>
      <c r="L57" s="90">
        <v>7040543.0099999998</v>
      </c>
      <c r="M57" s="112">
        <v>42.055889475233798</v>
      </c>
      <c r="N57" s="90">
        <v>3048297.75</v>
      </c>
    </row>
    <row r="58" spans="1:14" ht="13.8" x14ac:dyDescent="0.2">
      <c r="A58" s="37" t="s">
        <v>444</v>
      </c>
      <c r="B58" s="16" t="s">
        <v>445</v>
      </c>
      <c r="C58" s="16" t="s">
        <v>1261</v>
      </c>
      <c r="D58" s="16" t="s">
        <v>1262</v>
      </c>
      <c r="E58" s="16" t="s">
        <v>1263</v>
      </c>
      <c r="F58" s="16" t="str">
        <f t="shared" si="1"/>
        <v>EQUIPAMIENTO DEL DEPARTAMENTO DE CIUDADANIA Y DERECHOS SOCIALES</v>
      </c>
      <c r="G58" s="85">
        <v>100000</v>
      </c>
      <c r="H58" s="85">
        <v>0</v>
      </c>
      <c r="I58" s="85">
        <v>100000</v>
      </c>
      <c r="J58" s="85">
        <v>1395.06</v>
      </c>
      <c r="K58" s="85">
        <v>1395.06</v>
      </c>
      <c r="L58" s="85">
        <v>1395.06</v>
      </c>
      <c r="M58" s="111">
        <v>1.39506</v>
      </c>
      <c r="N58" s="85">
        <v>1395.06</v>
      </c>
    </row>
    <row r="59" spans="1:14" ht="13.8" x14ac:dyDescent="0.2">
      <c r="A59" s="37" t="s">
        <v>70</v>
      </c>
      <c r="B59" s="16" t="s">
        <v>70</v>
      </c>
      <c r="C59" s="16" t="s">
        <v>1183</v>
      </c>
      <c r="D59" s="16" t="s">
        <v>1184</v>
      </c>
      <c r="E59" s="16" t="s">
        <v>1153</v>
      </c>
      <c r="F59" s="16" t="str">
        <f t="shared" si="1"/>
        <v>APLICACIONES INFORMATICAS#</v>
      </c>
      <c r="G59" s="85">
        <v>0</v>
      </c>
      <c r="H59" s="85">
        <v>0</v>
      </c>
      <c r="I59" s="85">
        <v>0</v>
      </c>
      <c r="J59" s="85">
        <v>1482.25</v>
      </c>
      <c r="K59" s="85">
        <v>1482.25</v>
      </c>
      <c r="L59" s="85">
        <v>1482.25</v>
      </c>
      <c r="M59" s="111">
        <v>0</v>
      </c>
      <c r="N59" s="85">
        <v>1482.25</v>
      </c>
    </row>
    <row r="60" spans="1:14" ht="13.8" x14ac:dyDescent="0.2">
      <c r="A60" s="37" t="s">
        <v>70</v>
      </c>
      <c r="B60" s="16" t="s">
        <v>70</v>
      </c>
      <c r="C60" s="16" t="s">
        <v>1264</v>
      </c>
      <c r="D60" s="16" t="s">
        <v>1265</v>
      </c>
      <c r="E60" s="16" t="s">
        <v>1153</v>
      </c>
      <c r="F60" s="16" t="str">
        <f t="shared" si="1"/>
        <v>EQUIPAMIENTO DIRECCION GENERAL IGUALDAD Y FAMILIAS#</v>
      </c>
      <c r="G60" s="85">
        <v>0</v>
      </c>
      <c r="H60" s="85">
        <v>0</v>
      </c>
      <c r="I60" s="85">
        <v>0</v>
      </c>
      <c r="J60" s="85">
        <v>197.23</v>
      </c>
      <c r="K60" s="85">
        <v>197.23</v>
      </c>
      <c r="L60" s="85">
        <v>197.23</v>
      </c>
      <c r="M60" s="111">
        <v>0</v>
      </c>
      <c r="N60" s="85">
        <v>0</v>
      </c>
    </row>
    <row r="61" spans="1:14" ht="13.8" x14ac:dyDescent="0.2">
      <c r="A61" s="37" t="s">
        <v>70</v>
      </c>
      <c r="B61" s="16" t="s">
        <v>70</v>
      </c>
      <c r="C61" s="16" t="s">
        <v>1266</v>
      </c>
      <c r="D61" s="16" t="s">
        <v>1267</v>
      </c>
      <c r="E61" s="16" t="s">
        <v>1153</v>
      </c>
      <c r="F61" s="16" t="str">
        <f t="shared" si="1"/>
        <v>APLICACIONES GESTIÓN SERVICIOS A LAS FAMILIAS#</v>
      </c>
      <c r="G61" s="85">
        <v>40000</v>
      </c>
      <c r="H61" s="85">
        <v>-10000</v>
      </c>
      <c r="I61" s="85">
        <v>30000</v>
      </c>
      <c r="J61" s="85">
        <v>852.47</v>
      </c>
      <c r="K61" s="85">
        <v>852.47</v>
      </c>
      <c r="L61" s="85">
        <v>852.47</v>
      </c>
      <c r="M61" s="111">
        <v>2.8415666666666701</v>
      </c>
      <c r="N61" s="85">
        <v>852.47</v>
      </c>
    </row>
    <row r="62" spans="1:14" ht="13.8" x14ac:dyDescent="0.2">
      <c r="A62" s="37" t="s">
        <v>70</v>
      </c>
      <c r="B62" s="16" t="s">
        <v>70</v>
      </c>
      <c r="C62" s="16" t="s">
        <v>1268</v>
      </c>
      <c r="D62" s="16" t="s">
        <v>1269</v>
      </c>
      <c r="E62" s="16" t="s">
        <v>1153</v>
      </c>
      <c r="F62" s="16" t="str">
        <f t="shared" si="1"/>
        <v>PREVENCIÓN VIOLENCIA DE GÉNERO#</v>
      </c>
      <c r="G62" s="85">
        <v>0</v>
      </c>
      <c r="H62" s="85">
        <v>106000</v>
      </c>
      <c r="I62" s="85">
        <v>106000</v>
      </c>
      <c r="J62" s="85">
        <v>3630</v>
      </c>
      <c r="K62" s="85">
        <v>3630</v>
      </c>
      <c r="L62" s="85">
        <v>3630</v>
      </c>
      <c r="M62" s="111">
        <v>3.4245283018867898</v>
      </c>
      <c r="N62" s="85">
        <v>3630</v>
      </c>
    </row>
    <row r="63" spans="1:14" ht="13.8" x14ac:dyDescent="0.2">
      <c r="A63" s="37" t="s">
        <v>70</v>
      </c>
      <c r="B63" s="16" t="s">
        <v>70</v>
      </c>
      <c r="C63" s="16" t="s">
        <v>1270</v>
      </c>
      <c r="D63" s="16" t="s">
        <v>1271</v>
      </c>
      <c r="E63" s="16" t="s">
        <v>1153</v>
      </c>
      <c r="F63" s="16" t="str">
        <f t="shared" si="1"/>
        <v>NUEVA SEDE DEPARTAMENTO PLAZA EL PILAR (EDIFICIO ANTIGUO)#</v>
      </c>
      <c r="G63" s="85">
        <v>874202.53</v>
      </c>
      <c r="H63" s="85">
        <v>-19202.53</v>
      </c>
      <c r="I63" s="85">
        <v>855000</v>
      </c>
      <c r="J63" s="85">
        <v>932186.56</v>
      </c>
      <c r="K63" s="85">
        <v>932186.56</v>
      </c>
      <c r="L63" s="85">
        <v>931544.79</v>
      </c>
      <c r="M63" s="111">
        <v>108.952607017544</v>
      </c>
      <c r="N63" s="85">
        <v>929778.19</v>
      </c>
    </row>
    <row r="64" spans="1:14" ht="13.8" x14ac:dyDescent="0.2">
      <c r="A64" s="37" t="s">
        <v>70</v>
      </c>
      <c r="B64" s="16" t="s">
        <v>70</v>
      </c>
      <c r="C64" s="16" t="s">
        <v>1272</v>
      </c>
      <c r="D64" s="16" t="s">
        <v>1273</v>
      </c>
      <c r="E64" s="16" t="s">
        <v>1153</v>
      </c>
      <c r="F64" s="16" t="str">
        <f t="shared" si="1"/>
        <v>OBRAS Y EQUIPAMIENTO#</v>
      </c>
      <c r="G64" s="85">
        <v>30000</v>
      </c>
      <c r="H64" s="85">
        <v>0</v>
      </c>
      <c r="I64" s="85">
        <v>30000</v>
      </c>
      <c r="J64" s="85">
        <v>28263.73</v>
      </c>
      <c r="K64" s="85">
        <v>28263.73</v>
      </c>
      <c r="L64" s="85">
        <v>28263.73</v>
      </c>
      <c r="M64" s="111">
        <v>94.212433333333294</v>
      </c>
      <c r="N64" s="85">
        <v>28263.73</v>
      </c>
    </row>
    <row r="65" spans="1:14" ht="13.8" x14ac:dyDescent="0.2">
      <c r="A65" s="37" t="s">
        <v>70</v>
      </c>
      <c r="B65" s="16" t="s">
        <v>70</v>
      </c>
      <c r="C65" s="16" t="s">
        <v>1274</v>
      </c>
      <c r="D65" s="16" t="s">
        <v>1275</v>
      </c>
      <c r="E65" s="16" t="s">
        <v>1153</v>
      </c>
      <c r="F65" s="16" t="str">
        <f t="shared" si="1"/>
        <v>PLAN FONDOS DE RECUPERACIÓN, TRANSFORMACIÓN Y RESILIENCIA#</v>
      </c>
      <c r="G65" s="85">
        <v>21000000</v>
      </c>
      <c r="H65" s="85">
        <v>4857840.74</v>
      </c>
      <c r="I65" s="85">
        <v>25857840.739999998</v>
      </c>
      <c r="J65" s="85">
        <v>6068852.04</v>
      </c>
      <c r="K65" s="85">
        <v>1290492.78</v>
      </c>
      <c r="L65" s="85">
        <v>1163398.72</v>
      </c>
      <c r="M65" s="111">
        <v>4.4992106328519403</v>
      </c>
      <c r="N65" s="85">
        <v>1139902.8600000001</v>
      </c>
    </row>
    <row r="66" spans="1:14" ht="13.8" x14ac:dyDescent="0.2">
      <c r="A66" s="37" t="s">
        <v>70</v>
      </c>
      <c r="B66" s="16" t="s">
        <v>70</v>
      </c>
      <c r="C66" s="16" t="s">
        <v>1276</v>
      </c>
      <c r="D66" s="16" t="s">
        <v>1277</v>
      </c>
      <c r="E66" s="16" t="s">
        <v>1278</v>
      </c>
      <c r="F66" s="16" t="str">
        <f t="shared" si="1"/>
        <v>APLICACIONES INFORMATICAS DEPARTAMENTO CIUDADANIA Y DERECHOS SOCIALES</v>
      </c>
      <c r="G66" s="85">
        <v>0</v>
      </c>
      <c r="H66" s="85">
        <v>0</v>
      </c>
      <c r="I66" s="85">
        <v>0</v>
      </c>
      <c r="J66" s="85">
        <v>17847.5</v>
      </c>
      <c r="K66" s="85">
        <v>17847.5</v>
      </c>
      <c r="L66" s="85">
        <v>17847.5</v>
      </c>
      <c r="M66" s="111">
        <v>0</v>
      </c>
      <c r="N66" s="85">
        <v>0</v>
      </c>
    </row>
    <row r="67" spans="1:14" ht="13.8" x14ac:dyDescent="0.2">
      <c r="A67" s="37" t="s">
        <v>70</v>
      </c>
      <c r="B67" s="16" t="s">
        <v>70</v>
      </c>
      <c r="C67" s="27" t="s">
        <v>127</v>
      </c>
      <c r="D67" s="27" t="s">
        <v>70</v>
      </c>
      <c r="E67" s="27" t="s">
        <v>70</v>
      </c>
      <c r="F67" s="27" t="str">
        <f t="shared" si="1"/>
        <v/>
      </c>
      <c r="G67" s="90">
        <v>22044202.530000001</v>
      </c>
      <c r="H67" s="90">
        <v>4934638.21</v>
      </c>
      <c r="I67" s="90">
        <v>26978840.739999998</v>
      </c>
      <c r="J67" s="90">
        <v>7054706.8399999999</v>
      </c>
      <c r="K67" s="90">
        <v>2276347.58</v>
      </c>
      <c r="L67" s="90">
        <v>2148611.75</v>
      </c>
      <c r="M67" s="112">
        <v>7.9640625433337302</v>
      </c>
      <c r="N67" s="90">
        <v>2105304.56</v>
      </c>
    </row>
    <row r="68" spans="1:14" ht="13.8" x14ac:dyDescent="0.2">
      <c r="A68" s="37" t="s">
        <v>446</v>
      </c>
      <c r="B68" s="16" t="s">
        <v>447</v>
      </c>
      <c r="C68" s="16" t="s">
        <v>1279</v>
      </c>
      <c r="D68" s="16" t="s">
        <v>1280</v>
      </c>
      <c r="E68" s="16" t="s">
        <v>1281</v>
      </c>
      <c r="F68" s="16" t="str">
        <f t="shared" si="1"/>
        <v>OBRAS DE MANTENIMIENTO DE INMUEBLES ADSCRITOS AL DEPARTAMENTO DE HACIENDA Y ADMINISTRACIÓN PÚBLICA</v>
      </c>
      <c r="G68" s="85">
        <v>10000</v>
      </c>
      <c r="H68" s="85">
        <v>0</v>
      </c>
      <c r="I68" s="85">
        <v>10000</v>
      </c>
      <c r="J68" s="85">
        <v>0</v>
      </c>
      <c r="K68" s="85">
        <v>0</v>
      </c>
      <c r="L68" s="85">
        <v>0</v>
      </c>
      <c r="M68" s="111">
        <v>0</v>
      </c>
      <c r="N68" s="85">
        <v>0</v>
      </c>
    </row>
    <row r="69" spans="1:14" ht="13.8" x14ac:dyDescent="0.2">
      <c r="A69" s="37" t="s">
        <v>70</v>
      </c>
      <c r="B69" s="16" t="s">
        <v>70</v>
      </c>
      <c r="C69" s="16" t="s">
        <v>1282</v>
      </c>
      <c r="D69" s="16" t="s">
        <v>1283</v>
      </c>
      <c r="E69" s="16" t="s">
        <v>1153</v>
      </c>
      <c r="F69" s="16" t="str">
        <f t="shared" si="1"/>
        <v>RENOVACION DEL MOBILIARIO Y EQUIPAMIENTO#</v>
      </c>
      <c r="G69" s="85">
        <v>12000</v>
      </c>
      <c r="H69" s="85">
        <v>0</v>
      </c>
      <c r="I69" s="85">
        <v>12000</v>
      </c>
      <c r="J69" s="85">
        <v>8273.98</v>
      </c>
      <c r="K69" s="85">
        <v>8273.98</v>
      </c>
      <c r="L69" s="85">
        <v>8273.98</v>
      </c>
      <c r="M69" s="111">
        <v>68.949833333333302</v>
      </c>
      <c r="N69" s="85">
        <v>1960.2</v>
      </c>
    </row>
    <row r="70" spans="1:14" ht="13.8" x14ac:dyDescent="0.2">
      <c r="A70" s="37" t="s">
        <v>70</v>
      </c>
      <c r="B70" s="16" t="s">
        <v>70</v>
      </c>
      <c r="C70" s="16" t="s">
        <v>1284</v>
      </c>
      <c r="D70" s="16" t="s">
        <v>1285</v>
      </c>
      <c r="E70" s="16" t="s">
        <v>1153</v>
      </c>
      <c r="F70" s="16" t="str">
        <f t="shared" si="1"/>
        <v>MOBILIARIO EDIFICIOS INTERADMINISTRATIVOS#</v>
      </c>
      <c r="G70" s="85">
        <v>24000</v>
      </c>
      <c r="H70" s="85">
        <v>0</v>
      </c>
      <c r="I70" s="85">
        <v>24000</v>
      </c>
      <c r="J70" s="85">
        <v>208382.52</v>
      </c>
      <c r="K70" s="85">
        <v>208382.52</v>
      </c>
      <c r="L70" s="85">
        <v>208382.52</v>
      </c>
      <c r="M70" s="111">
        <v>868.26049999999998</v>
      </c>
      <c r="N70" s="85">
        <v>117947.22</v>
      </c>
    </row>
    <row r="71" spans="1:14" ht="13.8" x14ac:dyDescent="0.2">
      <c r="A71" s="37" t="s">
        <v>70</v>
      </c>
      <c r="B71" s="16" t="s">
        <v>70</v>
      </c>
      <c r="C71" s="16" t="s">
        <v>1286</v>
      </c>
      <c r="D71" s="16" t="s">
        <v>1287</v>
      </c>
      <c r="E71" s="16" t="s">
        <v>1153</v>
      </c>
      <c r="F71" s="16" t="str">
        <f t="shared" si="1"/>
        <v>APLICACIONES INFORMATICAS, LICENCIAS EN  MATERIA TRIBUTARIA#</v>
      </c>
      <c r="G71" s="85">
        <v>6000</v>
      </c>
      <c r="H71" s="85">
        <v>0</v>
      </c>
      <c r="I71" s="85">
        <v>6000</v>
      </c>
      <c r="J71" s="85">
        <v>0</v>
      </c>
      <c r="K71" s="85">
        <v>0</v>
      </c>
      <c r="L71" s="85">
        <v>0</v>
      </c>
      <c r="M71" s="111">
        <v>0</v>
      </c>
      <c r="N71" s="85">
        <v>0</v>
      </c>
    </row>
    <row r="72" spans="1:14" ht="13.8" x14ac:dyDescent="0.2">
      <c r="A72" s="37" t="s">
        <v>70</v>
      </c>
      <c r="B72" s="16" t="s">
        <v>70</v>
      </c>
      <c r="C72" s="16" t="s">
        <v>1288</v>
      </c>
      <c r="D72" s="16" t="s">
        <v>1289</v>
      </c>
      <c r="E72" s="16" t="s">
        <v>1290</v>
      </c>
      <c r="F72" s="16" t="str">
        <f t="shared" si="1"/>
        <v>PLAN DE FORMACION CONTINUA EN LA ADMINISTRACIÓN  DE LA C.AUTONOMA  ARAGON</v>
      </c>
      <c r="G72" s="85">
        <v>0</v>
      </c>
      <c r="H72" s="85">
        <v>6000</v>
      </c>
      <c r="I72" s="85">
        <v>6000</v>
      </c>
      <c r="J72" s="85">
        <v>2987.19</v>
      </c>
      <c r="K72" s="85">
        <v>2987.19</v>
      </c>
      <c r="L72" s="85">
        <v>2987.19</v>
      </c>
      <c r="M72" s="111">
        <v>49.786499999999997</v>
      </c>
      <c r="N72" s="85">
        <v>2987.19</v>
      </c>
    </row>
    <row r="73" spans="1:14" ht="13.8" x14ac:dyDescent="0.2">
      <c r="A73" s="37" t="s">
        <v>70</v>
      </c>
      <c r="B73" s="16" t="s">
        <v>70</v>
      </c>
      <c r="C73" s="16" t="s">
        <v>1291</v>
      </c>
      <c r="D73" s="16" t="s">
        <v>1292</v>
      </c>
      <c r="E73" s="16" t="s">
        <v>1153</v>
      </c>
      <c r="F73" s="16" t="str">
        <f t="shared" si="1"/>
        <v>ACTUACIONES EN EDIFICIOS EN ZARAGOZA#</v>
      </c>
      <c r="G73" s="85">
        <v>151272.62</v>
      </c>
      <c r="H73" s="85">
        <v>935380.87</v>
      </c>
      <c r="I73" s="85">
        <v>1086653.49</v>
      </c>
      <c r="J73" s="85">
        <v>96799.91</v>
      </c>
      <c r="K73" s="85">
        <v>96799.91</v>
      </c>
      <c r="L73" s="85">
        <v>96799.91</v>
      </c>
      <c r="M73" s="111">
        <v>8.9080751951572008</v>
      </c>
      <c r="N73" s="85">
        <v>96400.61</v>
      </c>
    </row>
    <row r="74" spans="1:14" ht="13.8" x14ac:dyDescent="0.2">
      <c r="A74" s="37" t="s">
        <v>70</v>
      </c>
      <c r="B74" s="16" t="s">
        <v>70</v>
      </c>
      <c r="C74" s="16" t="s">
        <v>1293</v>
      </c>
      <c r="D74" s="16" t="s">
        <v>1294</v>
      </c>
      <c r="E74" s="16" t="s">
        <v>1153</v>
      </c>
      <c r="F74" s="16" t="str">
        <f t="shared" si="1"/>
        <v>ACTUACIONES  EN EDIFCIOS#</v>
      </c>
      <c r="G74" s="85">
        <v>1540000</v>
      </c>
      <c r="H74" s="85">
        <v>0</v>
      </c>
      <c r="I74" s="85">
        <v>1540000</v>
      </c>
      <c r="J74" s="85">
        <v>0</v>
      </c>
      <c r="K74" s="85">
        <v>0</v>
      </c>
      <c r="L74" s="85">
        <v>0</v>
      </c>
      <c r="M74" s="111">
        <v>0</v>
      </c>
      <c r="N74" s="85">
        <v>0</v>
      </c>
    </row>
    <row r="75" spans="1:14" ht="13.8" x14ac:dyDescent="0.2">
      <c r="A75" s="37" t="s">
        <v>70</v>
      </c>
      <c r="B75" s="16" t="s">
        <v>70</v>
      </c>
      <c r="C75" s="16" t="s">
        <v>1295</v>
      </c>
      <c r="D75" s="16" t="s">
        <v>1296</v>
      </c>
      <c r="E75" s="16" t="s">
        <v>1297</v>
      </c>
      <c r="F75" s="16" t="str">
        <f t="shared" si="1"/>
        <v>SISTEMA DE GESTIÓN DE RECURSOS HUMANOS DEL GOBIERNO DE ARAGÓN.</v>
      </c>
      <c r="G75" s="85">
        <v>175580</v>
      </c>
      <c r="H75" s="85">
        <v>0</v>
      </c>
      <c r="I75" s="85">
        <v>175580</v>
      </c>
      <c r="J75" s="85">
        <v>175572.88</v>
      </c>
      <c r="K75" s="85">
        <v>175572.88</v>
      </c>
      <c r="L75" s="85">
        <v>64092.37</v>
      </c>
      <c r="M75" s="111">
        <v>36.5032292971865</v>
      </c>
      <c r="N75" s="85">
        <v>49862.77</v>
      </c>
    </row>
    <row r="76" spans="1:14" ht="13.8" x14ac:dyDescent="0.2">
      <c r="A76" s="37" t="s">
        <v>70</v>
      </c>
      <c r="B76" s="16" t="s">
        <v>70</v>
      </c>
      <c r="C76" s="16" t="s">
        <v>1298</v>
      </c>
      <c r="D76" s="16" t="s">
        <v>1299</v>
      </c>
      <c r="E76" s="16" t="s">
        <v>1153</v>
      </c>
      <c r="F76" s="16" t="str">
        <f t="shared" si="1"/>
        <v>ACTUACIÓN EN EDIFICIOS DE HUESCA#</v>
      </c>
      <c r="G76" s="85">
        <v>0</v>
      </c>
      <c r="H76" s="85">
        <v>0</v>
      </c>
      <c r="I76" s="85">
        <v>0</v>
      </c>
      <c r="J76" s="85">
        <v>14413.2</v>
      </c>
      <c r="K76" s="85">
        <v>14413.2</v>
      </c>
      <c r="L76" s="85">
        <v>0</v>
      </c>
      <c r="M76" s="111">
        <v>0</v>
      </c>
      <c r="N76" s="85">
        <v>0</v>
      </c>
    </row>
    <row r="77" spans="1:14" ht="13.8" x14ac:dyDescent="0.2">
      <c r="A77" s="37" t="s">
        <v>70</v>
      </c>
      <c r="B77" s="16" t="s">
        <v>70</v>
      </c>
      <c r="C77" s="16" t="s">
        <v>1300</v>
      </c>
      <c r="D77" s="16" t="s">
        <v>1301</v>
      </c>
      <c r="E77" s="16" t="s">
        <v>1302</v>
      </c>
      <c r="F77" s="16" t="str">
        <f t="shared" si="1"/>
        <v>ADQUISICIÓN VEHÍCULOS PARA EL POOL DE LA ADMINISTRACIÓN DE LA CAA</v>
      </c>
      <c r="G77" s="85">
        <v>10282.530000000001</v>
      </c>
      <c r="H77" s="85">
        <v>-10282.530000000001</v>
      </c>
      <c r="I77" s="85">
        <v>0</v>
      </c>
      <c r="J77" s="85">
        <v>0</v>
      </c>
      <c r="K77" s="85">
        <v>0</v>
      </c>
      <c r="L77" s="85">
        <v>0</v>
      </c>
      <c r="M77" s="111">
        <v>0</v>
      </c>
      <c r="N77" s="85">
        <v>0</v>
      </c>
    </row>
    <row r="78" spans="1:14" ht="13.8" x14ac:dyDescent="0.2">
      <c r="A78" s="37" t="s">
        <v>70</v>
      </c>
      <c r="B78" s="16" t="s">
        <v>70</v>
      </c>
      <c r="C78" s="16" t="s">
        <v>1303</v>
      </c>
      <c r="D78" s="16" t="s">
        <v>1184</v>
      </c>
      <c r="E78" s="16" t="s">
        <v>1153</v>
      </c>
      <c r="F78" s="16" t="str">
        <f t="shared" si="1"/>
        <v>APLICACIONES INFORMATICAS#</v>
      </c>
      <c r="G78" s="85">
        <v>1403853.04</v>
      </c>
      <c r="H78" s="85">
        <v>0</v>
      </c>
      <c r="I78" s="85">
        <v>1403853.04</v>
      </c>
      <c r="J78" s="85">
        <v>1232922.48</v>
      </c>
      <c r="K78" s="85">
        <v>1232922.48</v>
      </c>
      <c r="L78" s="85">
        <v>1232922.48</v>
      </c>
      <c r="M78" s="111">
        <v>87.824184218029004</v>
      </c>
      <c r="N78" s="85">
        <v>1057292.76</v>
      </c>
    </row>
    <row r="79" spans="1:14" ht="13.8" x14ac:dyDescent="0.2">
      <c r="A79" s="37" t="s">
        <v>70</v>
      </c>
      <c r="B79" s="16" t="s">
        <v>70</v>
      </c>
      <c r="C79" s="16" t="s">
        <v>1304</v>
      </c>
      <c r="D79" s="16" t="s">
        <v>1305</v>
      </c>
      <c r="E79" s="16" t="s">
        <v>1153</v>
      </c>
      <c r="F79" s="16" t="str">
        <f t="shared" si="1"/>
        <v>ADQUISUCIÓN VEHÍCULOS PARQUE MÓVIL CENTRALIZADO#</v>
      </c>
      <c r="G79" s="85">
        <v>0</v>
      </c>
      <c r="H79" s="85">
        <v>0</v>
      </c>
      <c r="I79" s="85">
        <v>0</v>
      </c>
      <c r="J79" s="85">
        <v>166641.88</v>
      </c>
      <c r="K79" s="85">
        <v>166641.88</v>
      </c>
      <c r="L79" s="85">
        <v>166641.87</v>
      </c>
      <c r="M79" s="111">
        <v>0</v>
      </c>
      <c r="N79" s="85">
        <v>70649.990000000005</v>
      </c>
    </row>
    <row r="80" spans="1:14" ht="13.8" x14ac:dyDescent="0.2">
      <c r="A80" s="37" t="s">
        <v>70</v>
      </c>
      <c r="B80" s="16" t="s">
        <v>70</v>
      </c>
      <c r="C80" s="16" t="s">
        <v>1306</v>
      </c>
      <c r="D80" s="16" t="s">
        <v>1307</v>
      </c>
      <c r="E80" s="16" t="s">
        <v>1153</v>
      </c>
      <c r="F80" s="16" t="str">
        <f t="shared" si="1"/>
        <v>ADAPTACIÓN APLICACIONES INFORMÁTICAS#</v>
      </c>
      <c r="G80" s="85">
        <v>18000</v>
      </c>
      <c r="H80" s="85">
        <v>0</v>
      </c>
      <c r="I80" s="85">
        <v>18000</v>
      </c>
      <c r="J80" s="85">
        <v>6619</v>
      </c>
      <c r="K80" s="85">
        <v>6619</v>
      </c>
      <c r="L80" s="85">
        <v>6619</v>
      </c>
      <c r="M80" s="111">
        <v>36.772222222222197</v>
      </c>
      <c r="N80" s="85">
        <v>0</v>
      </c>
    </row>
    <row r="81" spans="1:14" ht="13.8" x14ac:dyDescent="0.2">
      <c r="A81" s="37" t="s">
        <v>70</v>
      </c>
      <c r="B81" s="16" t="s">
        <v>70</v>
      </c>
      <c r="C81" s="16" t="s">
        <v>1308</v>
      </c>
      <c r="D81" s="16" t="s">
        <v>1309</v>
      </c>
      <c r="E81" s="16" t="s">
        <v>1310</v>
      </c>
      <c r="F81" s="16" t="str">
        <f t="shared" ref="F81:F144" si="2">CONCATENATE(D81,E81)</f>
        <v>DERRIBO DEL ANTIGÜO CENTRO "BUEN PASTOR"DE MENORES DEL BUENPASTOR EN ZARAGOZA</v>
      </c>
      <c r="G81" s="85">
        <v>220000</v>
      </c>
      <c r="H81" s="85">
        <v>0</v>
      </c>
      <c r="I81" s="85">
        <v>220000</v>
      </c>
      <c r="J81" s="85">
        <v>221113.96</v>
      </c>
      <c r="K81" s="85">
        <v>149645.39000000001</v>
      </c>
      <c r="L81" s="85">
        <v>7173.56</v>
      </c>
      <c r="M81" s="111">
        <v>3.2607090909090899</v>
      </c>
      <c r="N81" s="85">
        <v>7173.56</v>
      </c>
    </row>
    <row r="82" spans="1:14" ht="13.8" x14ac:dyDescent="0.2">
      <c r="A82" s="37" t="s">
        <v>70</v>
      </c>
      <c r="B82" s="16" t="s">
        <v>70</v>
      </c>
      <c r="C82" s="16" t="s">
        <v>1311</v>
      </c>
      <c r="D82" s="16" t="s">
        <v>1312</v>
      </c>
      <c r="E82" s="16" t="s">
        <v>1153</v>
      </c>
      <c r="F82" s="16" t="str">
        <f t="shared" si="2"/>
        <v>PLAN PIREP EDIFICIOS INTERDEPARTAMENTALES#</v>
      </c>
      <c r="G82" s="85">
        <v>1549210.81</v>
      </c>
      <c r="H82" s="85">
        <v>0</v>
      </c>
      <c r="I82" s="85">
        <v>1549210.81</v>
      </c>
      <c r="J82" s="85">
        <v>887229.2</v>
      </c>
      <c r="K82" s="85">
        <v>887229.2</v>
      </c>
      <c r="L82" s="85">
        <v>769998.65</v>
      </c>
      <c r="M82" s="111">
        <v>49.702638597002803</v>
      </c>
      <c r="N82" s="85">
        <v>497656.22</v>
      </c>
    </row>
    <row r="83" spans="1:14" ht="13.8" x14ac:dyDescent="0.2">
      <c r="A83" s="37" t="s">
        <v>70</v>
      </c>
      <c r="B83" s="16" t="s">
        <v>70</v>
      </c>
      <c r="C83" s="16" t="s">
        <v>1313</v>
      </c>
      <c r="D83" s="16" t="s">
        <v>1314</v>
      </c>
      <c r="E83" s="16" t="s">
        <v>1153</v>
      </c>
      <c r="F83" s="16" t="str">
        <f t="shared" si="2"/>
        <v>APLICACIÓN ELABORACIÓN PRESUPUESTO. MRR#</v>
      </c>
      <c r="G83" s="85">
        <v>49341</v>
      </c>
      <c r="H83" s="85">
        <v>0</v>
      </c>
      <c r="I83" s="85">
        <v>49341</v>
      </c>
      <c r="J83" s="85">
        <v>49341</v>
      </c>
      <c r="K83" s="85">
        <v>49341</v>
      </c>
      <c r="L83" s="85">
        <v>49341</v>
      </c>
      <c r="M83" s="111">
        <v>100</v>
      </c>
      <c r="N83" s="85">
        <v>0</v>
      </c>
    </row>
    <row r="84" spans="1:14" ht="13.8" x14ac:dyDescent="0.2">
      <c r="A84" s="37" t="s">
        <v>70</v>
      </c>
      <c r="B84" s="16" t="s">
        <v>70</v>
      </c>
      <c r="C84" s="16" t="s">
        <v>1315</v>
      </c>
      <c r="D84" s="16" t="s">
        <v>1316</v>
      </c>
      <c r="E84" s="16" t="s">
        <v>1153</v>
      </c>
      <c r="F84" s="16" t="str">
        <f t="shared" si="2"/>
        <v>CONVENIO DE COLABORACIÓN ENTRE EL GOBIERNO DE ARAGÓN Y SEPES#</v>
      </c>
      <c r="G84" s="85">
        <v>609419</v>
      </c>
      <c r="H84" s="85">
        <v>0</v>
      </c>
      <c r="I84" s="85">
        <v>609419</v>
      </c>
      <c r="J84" s="85">
        <v>609419</v>
      </c>
      <c r="K84" s="85">
        <v>609419</v>
      </c>
      <c r="L84" s="85">
        <v>0</v>
      </c>
      <c r="M84" s="111">
        <v>0</v>
      </c>
      <c r="N84" s="85">
        <v>0</v>
      </c>
    </row>
    <row r="85" spans="1:14" ht="13.8" x14ac:dyDescent="0.2">
      <c r="A85" s="37" t="s">
        <v>70</v>
      </c>
      <c r="B85" s="16" t="s">
        <v>70</v>
      </c>
      <c r="C85" s="16" t="s">
        <v>1317</v>
      </c>
      <c r="D85" s="16" t="s">
        <v>1318</v>
      </c>
      <c r="E85" s="16" t="s">
        <v>1319</v>
      </c>
      <c r="F85" s="16" t="str">
        <f t="shared" si="2"/>
        <v>COMPRA DE TERRENOS Y BIENES NATURALES DE INTERÉS PÚBLICO PARA LA CAA</v>
      </c>
      <c r="G85" s="85">
        <v>0</v>
      </c>
      <c r="H85" s="85">
        <v>0</v>
      </c>
      <c r="I85" s="85">
        <v>0</v>
      </c>
      <c r="J85" s="85">
        <v>299049.98</v>
      </c>
      <c r="K85" s="85">
        <v>299049.98</v>
      </c>
      <c r="L85" s="85">
        <v>299049.98</v>
      </c>
      <c r="M85" s="111">
        <v>0</v>
      </c>
      <c r="N85" s="85">
        <v>299049.98</v>
      </c>
    </row>
    <row r="86" spans="1:14" ht="13.8" x14ac:dyDescent="0.2">
      <c r="A86" s="37" t="s">
        <v>70</v>
      </c>
      <c r="B86" s="16" t="s">
        <v>70</v>
      </c>
      <c r="C86" s="16" t="s">
        <v>1320</v>
      </c>
      <c r="D86" s="16" t="s">
        <v>1321</v>
      </c>
      <c r="E86" s="16" t="s">
        <v>1322</v>
      </c>
      <c r="F86" s="16" t="str">
        <f t="shared" si="2"/>
        <v>OBRAS DE REHABILITACIÓN DEL EDIFICIO "CENTRO ARAGONÉS" EN BARCELONA</v>
      </c>
      <c r="G86" s="85">
        <v>0</v>
      </c>
      <c r="H86" s="85">
        <v>0</v>
      </c>
      <c r="I86" s="85">
        <v>0</v>
      </c>
      <c r="J86" s="85">
        <v>17363.5</v>
      </c>
      <c r="K86" s="85">
        <v>17363.5</v>
      </c>
      <c r="L86" s="85">
        <v>13890.8</v>
      </c>
      <c r="M86" s="111">
        <v>0</v>
      </c>
      <c r="N86" s="85">
        <v>13890.8</v>
      </c>
    </row>
    <row r="87" spans="1:14" ht="13.8" x14ac:dyDescent="0.2">
      <c r="A87" s="37" t="s">
        <v>70</v>
      </c>
      <c r="B87" s="16" t="s">
        <v>70</v>
      </c>
      <c r="C87" s="27" t="s">
        <v>127</v>
      </c>
      <c r="D87" s="27" t="s">
        <v>70</v>
      </c>
      <c r="E87" s="27" t="s">
        <v>70</v>
      </c>
      <c r="F87" s="27" t="str">
        <f t="shared" si="2"/>
        <v/>
      </c>
      <c r="G87" s="90">
        <v>5778959</v>
      </c>
      <c r="H87" s="90">
        <v>931098.34</v>
      </c>
      <c r="I87" s="90">
        <v>6710057.3399999999</v>
      </c>
      <c r="J87" s="90">
        <v>3996129.68</v>
      </c>
      <c r="K87" s="90">
        <v>3924661.11</v>
      </c>
      <c r="L87" s="90">
        <v>2926173.31</v>
      </c>
      <c r="M87" s="112">
        <v>43.608767581708904</v>
      </c>
      <c r="N87" s="90">
        <v>2214871.2999999998</v>
      </c>
    </row>
    <row r="88" spans="1:14" ht="13.8" x14ac:dyDescent="0.2">
      <c r="A88" s="37" t="s">
        <v>448</v>
      </c>
      <c r="B88" s="16" t="s">
        <v>449</v>
      </c>
      <c r="C88" s="16" t="s">
        <v>1323</v>
      </c>
      <c r="D88" s="16" t="s">
        <v>1324</v>
      </c>
      <c r="E88" s="16" t="s">
        <v>1153</v>
      </c>
      <c r="F88" s="16" t="str">
        <f t="shared" si="2"/>
        <v>PARQUES Y EDIFICIOS#</v>
      </c>
      <c r="G88" s="85">
        <v>0</v>
      </c>
      <c r="H88" s="85">
        <v>0</v>
      </c>
      <c r="I88" s="85">
        <v>0</v>
      </c>
      <c r="J88" s="85">
        <v>48396.37</v>
      </c>
      <c r="K88" s="85">
        <v>48396.37</v>
      </c>
      <c r="L88" s="85">
        <v>48396.37</v>
      </c>
      <c r="M88" s="111">
        <v>0</v>
      </c>
      <c r="N88" s="85">
        <v>48396.37</v>
      </c>
    </row>
    <row r="89" spans="1:14" ht="13.8" x14ac:dyDescent="0.2">
      <c r="A89" s="37" t="s">
        <v>70</v>
      </c>
      <c r="B89" s="16" t="s">
        <v>70</v>
      </c>
      <c r="C89" s="16" t="s">
        <v>1325</v>
      </c>
      <c r="D89" s="16" t="s">
        <v>1326</v>
      </c>
      <c r="E89" s="16" t="s">
        <v>1153</v>
      </c>
      <c r="F89" s="16" t="str">
        <f t="shared" si="2"/>
        <v>MARQUESINAS#</v>
      </c>
      <c r="G89" s="85">
        <v>200000</v>
      </c>
      <c r="H89" s="85">
        <v>0</v>
      </c>
      <c r="I89" s="85">
        <v>200000</v>
      </c>
      <c r="J89" s="85">
        <v>29296.67</v>
      </c>
      <c r="K89" s="85">
        <v>29296.67</v>
      </c>
      <c r="L89" s="85">
        <v>29296.67</v>
      </c>
      <c r="M89" s="111">
        <v>14.648334999999999</v>
      </c>
      <c r="N89" s="85">
        <v>23363.21</v>
      </c>
    </row>
    <row r="90" spans="1:14" ht="13.8" x14ac:dyDescent="0.2">
      <c r="A90" s="37" t="s">
        <v>70</v>
      </c>
      <c r="B90" s="16" t="s">
        <v>70</v>
      </c>
      <c r="C90" s="16" t="s">
        <v>1327</v>
      </c>
      <c r="D90" s="16" t="s">
        <v>1328</v>
      </c>
      <c r="E90" s="16" t="s">
        <v>1329</v>
      </c>
      <c r="F90" s="16" t="str">
        <f t="shared" si="2"/>
        <v>CONCESION DE OBRA PUBLICA AUTOPISTA VILLAFRANCA-EL BURGO DEEBRO</v>
      </c>
      <c r="G90" s="85">
        <v>6258920</v>
      </c>
      <c r="H90" s="85">
        <v>0</v>
      </c>
      <c r="I90" s="85">
        <v>6258920</v>
      </c>
      <c r="J90" s="85">
        <v>6258920</v>
      </c>
      <c r="K90" s="85">
        <v>6258920</v>
      </c>
      <c r="L90" s="85">
        <v>6258920</v>
      </c>
      <c r="M90" s="111">
        <v>100</v>
      </c>
      <c r="N90" s="85">
        <v>6258920</v>
      </c>
    </row>
    <row r="91" spans="1:14" ht="13.8" x14ac:dyDescent="0.2">
      <c r="A91" s="37" t="s">
        <v>70</v>
      </c>
      <c r="B91" s="16" t="s">
        <v>70</v>
      </c>
      <c r="C91" s="16" t="s">
        <v>1330</v>
      </c>
      <c r="D91" s="16" t="s">
        <v>1331</v>
      </c>
      <c r="E91" s="16" t="s">
        <v>1153</v>
      </c>
      <c r="F91" s="16" t="str">
        <f t="shared" si="2"/>
        <v>EQUIPOS PARA PROCESOS DE INFORMACIÓN#</v>
      </c>
      <c r="G91" s="85">
        <v>15000</v>
      </c>
      <c r="H91" s="85">
        <v>0</v>
      </c>
      <c r="I91" s="85">
        <v>15000</v>
      </c>
      <c r="J91" s="85">
        <v>6050</v>
      </c>
      <c r="K91" s="85">
        <v>6050</v>
      </c>
      <c r="L91" s="85">
        <v>6050</v>
      </c>
      <c r="M91" s="111">
        <v>40.3333333333333</v>
      </c>
      <c r="N91" s="85">
        <v>6050</v>
      </c>
    </row>
    <row r="92" spans="1:14" ht="13.8" x14ac:dyDescent="0.2">
      <c r="A92" s="37" t="s">
        <v>70</v>
      </c>
      <c r="B92" s="16" t="s">
        <v>70</v>
      </c>
      <c r="C92" s="16" t="s">
        <v>1332</v>
      </c>
      <c r="D92" s="16" t="s">
        <v>1333</v>
      </c>
      <c r="E92" s="16" t="s">
        <v>1153</v>
      </c>
      <c r="F92" s="16" t="str">
        <f t="shared" si="2"/>
        <v>OBRAS REPARACIÓN VIA VERDE OJOS NEGROS#</v>
      </c>
      <c r="G92" s="85">
        <v>0</v>
      </c>
      <c r="H92" s="85">
        <v>0</v>
      </c>
      <c r="I92" s="85">
        <v>0</v>
      </c>
      <c r="J92" s="85">
        <v>12343.16</v>
      </c>
      <c r="K92" s="85">
        <v>12343.16</v>
      </c>
      <c r="L92" s="85">
        <v>12343.16</v>
      </c>
      <c r="M92" s="111">
        <v>0</v>
      </c>
      <c r="N92" s="85">
        <v>12343.16</v>
      </c>
    </row>
    <row r="93" spans="1:14" ht="13.8" x14ac:dyDescent="0.2">
      <c r="A93" s="37" t="s">
        <v>70</v>
      </c>
      <c r="B93" s="16" t="s">
        <v>70</v>
      </c>
      <c r="C93" s="16" t="s">
        <v>1334</v>
      </c>
      <c r="D93" s="16" t="s">
        <v>1335</v>
      </c>
      <c r="E93" s="16" t="s">
        <v>1153</v>
      </c>
      <c r="F93" s="16" t="str">
        <f t="shared" si="2"/>
        <v>MOBILIARIO Y ENSERES#</v>
      </c>
      <c r="G93" s="85">
        <v>0</v>
      </c>
      <c r="H93" s="85">
        <v>0</v>
      </c>
      <c r="I93" s="85">
        <v>0</v>
      </c>
      <c r="J93" s="85">
        <v>6039.96</v>
      </c>
      <c r="K93" s="85">
        <v>6039.96</v>
      </c>
      <c r="L93" s="85">
        <v>6039.96</v>
      </c>
      <c r="M93" s="111">
        <v>0</v>
      </c>
      <c r="N93" s="85">
        <v>0</v>
      </c>
    </row>
    <row r="94" spans="1:14" ht="13.8" x14ac:dyDescent="0.2">
      <c r="A94" s="37" t="s">
        <v>70</v>
      </c>
      <c r="B94" s="16" t="s">
        <v>70</v>
      </c>
      <c r="C94" s="16" t="s">
        <v>1336</v>
      </c>
      <c r="D94" s="16" t="s">
        <v>1337</v>
      </c>
      <c r="E94" s="16" t="s">
        <v>1153</v>
      </c>
      <c r="F94" s="16" t="str">
        <f t="shared" si="2"/>
        <v>EQUIPOS PROCESOS INFORMACION#</v>
      </c>
      <c r="G94" s="85">
        <v>230000</v>
      </c>
      <c r="H94" s="85">
        <v>0</v>
      </c>
      <c r="I94" s="85">
        <v>230000</v>
      </c>
      <c r="J94" s="85">
        <v>234764.95</v>
      </c>
      <c r="K94" s="85">
        <v>234764.95</v>
      </c>
      <c r="L94" s="85">
        <v>234764.95</v>
      </c>
      <c r="M94" s="111">
        <v>102.07171739130401</v>
      </c>
      <c r="N94" s="85">
        <v>47551.79</v>
      </c>
    </row>
    <row r="95" spans="1:14" ht="13.8" x14ac:dyDescent="0.2">
      <c r="A95" s="37" t="s">
        <v>70</v>
      </c>
      <c r="B95" s="16" t="s">
        <v>70</v>
      </c>
      <c r="C95" s="16" t="s">
        <v>1338</v>
      </c>
      <c r="D95" s="16" t="s">
        <v>1339</v>
      </c>
      <c r="E95" s="16" t="s">
        <v>1153</v>
      </c>
      <c r="F95" s="16" t="str">
        <f t="shared" si="2"/>
        <v>CONSERVACIÓN Y MANTENIMIENTO MARQUESINAS TIPO URBANAS#</v>
      </c>
      <c r="G95" s="85">
        <v>0</v>
      </c>
      <c r="H95" s="85">
        <v>0</v>
      </c>
      <c r="I95" s="85">
        <v>0</v>
      </c>
      <c r="J95" s="85">
        <v>41761.300000000003</v>
      </c>
      <c r="K95" s="85">
        <v>41761.300000000003</v>
      </c>
      <c r="L95" s="85">
        <v>41469</v>
      </c>
      <c r="M95" s="111">
        <v>0</v>
      </c>
      <c r="N95" s="85">
        <v>23435.040000000001</v>
      </c>
    </row>
    <row r="96" spans="1:14" ht="13.8" x14ac:dyDescent="0.2">
      <c r="A96" s="37" t="s">
        <v>70</v>
      </c>
      <c r="B96" s="16" t="s">
        <v>70</v>
      </c>
      <c r="C96" s="16" t="s">
        <v>1340</v>
      </c>
      <c r="D96" s="16" t="s">
        <v>1341</v>
      </c>
      <c r="E96" s="16" t="s">
        <v>1153</v>
      </c>
      <c r="F96" s="16" t="str">
        <f t="shared" si="2"/>
        <v>SISTEMA DE INFORMACION TERRITORIAL DE ARAGON#</v>
      </c>
      <c r="G96" s="85">
        <v>180000</v>
      </c>
      <c r="H96" s="85">
        <v>0</v>
      </c>
      <c r="I96" s="85">
        <v>180000</v>
      </c>
      <c r="J96" s="85">
        <v>233988.7</v>
      </c>
      <c r="K96" s="85">
        <v>210416.32</v>
      </c>
      <c r="L96" s="85">
        <v>210416.32</v>
      </c>
      <c r="M96" s="111">
        <v>116.897955555556</v>
      </c>
      <c r="N96" s="85">
        <v>194383.82</v>
      </c>
    </row>
    <row r="97" spans="1:14" ht="13.8" x14ac:dyDescent="0.2">
      <c r="A97" s="37" t="s">
        <v>70</v>
      </c>
      <c r="B97" s="16" t="s">
        <v>70</v>
      </c>
      <c r="C97" s="16" t="s">
        <v>1342</v>
      </c>
      <c r="D97" s="16" t="s">
        <v>1343</v>
      </c>
      <c r="E97" s="16" t="s">
        <v>1153</v>
      </c>
      <c r="F97" s="16" t="str">
        <f t="shared" si="2"/>
        <v>DIRECTRICES TERRITORIALES Y DESARROLLOS NORMATIVOS#</v>
      </c>
      <c r="G97" s="85">
        <v>120000</v>
      </c>
      <c r="H97" s="85">
        <v>0</v>
      </c>
      <c r="I97" s="85">
        <v>120000</v>
      </c>
      <c r="J97" s="85">
        <v>30397.08</v>
      </c>
      <c r="K97" s="85">
        <v>30397.08</v>
      </c>
      <c r="L97" s="85">
        <v>30368.13</v>
      </c>
      <c r="M97" s="111">
        <v>25.306774999999998</v>
      </c>
      <c r="N97" s="85">
        <v>16335</v>
      </c>
    </row>
    <row r="98" spans="1:14" ht="13.8" x14ac:dyDescent="0.2">
      <c r="A98" s="37" t="s">
        <v>70</v>
      </c>
      <c r="B98" s="16" t="s">
        <v>70</v>
      </c>
      <c r="C98" s="16" t="s">
        <v>1344</v>
      </c>
      <c r="D98" s="16" t="s">
        <v>1345</v>
      </c>
      <c r="E98" s="16" t="s">
        <v>1153</v>
      </c>
      <c r="F98" s="16" t="str">
        <f t="shared" si="2"/>
        <v>CONVENIO CON EL INSTITUTO GEOGRÁFICO NACIONAL#</v>
      </c>
      <c r="G98" s="85">
        <v>350000</v>
      </c>
      <c r="H98" s="85">
        <v>-350000</v>
      </c>
      <c r="I98" s="85">
        <v>0</v>
      </c>
      <c r="J98" s="85">
        <v>0</v>
      </c>
      <c r="K98" s="85">
        <v>0</v>
      </c>
      <c r="L98" s="85">
        <v>0</v>
      </c>
      <c r="M98" s="111">
        <v>0</v>
      </c>
      <c r="N98" s="85">
        <v>0</v>
      </c>
    </row>
    <row r="99" spans="1:14" ht="13.8" x14ac:dyDescent="0.2">
      <c r="A99" s="37" t="s">
        <v>70</v>
      </c>
      <c r="B99" s="16" t="s">
        <v>70</v>
      </c>
      <c r="C99" s="16" t="s">
        <v>1346</v>
      </c>
      <c r="D99" s="16" t="s">
        <v>1347</v>
      </c>
      <c r="E99" s="16" t="s">
        <v>1153</v>
      </c>
      <c r="F99" s="16" t="str">
        <f t="shared" si="2"/>
        <v>INFORMES, ESTUDIOS Y TRABAJOS TECNICOS#</v>
      </c>
      <c r="G99" s="85">
        <v>100000</v>
      </c>
      <c r="H99" s="85">
        <v>0</v>
      </c>
      <c r="I99" s="85">
        <v>100000</v>
      </c>
      <c r="J99" s="85">
        <v>0</v>
      </c>
      <c r="K99" s="85">
        <v>0</v>
      </c>
      <c r="L99" s="85">
        <v>0</v>
      </c>
      <c r="M99" s="111">
        <v>0</v>
      </c>
      <c r="N99" s="85">
        <v>0</v>
      </c>
    </row>
    <row r="100" spans="1:14" ht="13.8" x14ac:dyDescent="0.2">
      <c r="A100" s="37" t="s">
        <v>70</v>
      </c>
      <c r="B100" s="16" t="s">
        <v>70</v>
      </c>
      <c r="C100" s="16" t="s">
        <v>1348</v>
      </c>
      <c r="D100" s="16" t="s">
        <v>1349</v>
      </c>
      <c r="E100" s="16" t="s">
        <v>1153</v>
      </c>
      <c r="F100" s="16" t="str">
        <f t="shared" si="2"/>
        <v>DESARROLLO DEL SISTEMA DE INFORMACION URBANISTICA#</v>
      </c>
      <c r="G100" s="85">
        <v>66797.5</v>
      </c>
      <c r="H100" s="85">
        <v>0</v>
      </c>
      <c r="I100" s="85">
        <v>66797.5</v>
      </c>
      <c r="J100" s="85">
        <v>37445.5</v>
      </c>
      <c r="K100" s="85">
        <v>34243</v>
      </c>
      <c r="L100" s="85">
        <v>34243</v>
      </c>
      <c r="M100" s="111">
        <v>51.2638946068341</v>
      </c>
      <c r="N100" s="85">
        <v>11797.5</v>
      </c>
    </row>
    <row r="101" spans="1:14" ht="13.8" x14ac:dyDescent="0.2">
      <c r="A101" s="37" t="s">
        <v>70</v>
      </c>
      <c r="B101" s="16" t="s">
        <v>70</v>
      </c>
      <c r="C101" s="16" t="s">
        <v>1350</v>
      </c>
      <c r="D101" s="16" t="s">
        <v>1351</v>
      </c>
      <c r="E101" s="16" t="s">
        <v>1352</v>
      </c>
      <c r="F101" s="16" t="str">
        <f t="shared" si="2"/>
        <v>CARTOGRAFIA ESCALA 1/5000 CON MODELO DATOS BASE TOPOGRAFICAARMONIZADA</v>
      </c>
      <c r="G101" s="85">
        <v>550000</v>
      </c>
      <c r="H101" s="85">
        <v>-272365.52</v>
      </c>
      <c r="I101" s="85">
        <v>277634.48</v>
      </c>
      <c r="J101" s="85">
        <v>277634.48</v>
      </c>
      <c r="K101" s="85">
        <v>277634.48</v>
      </c>
      <c r="L101" s="85">
        <v>277634.48</v>
      </c>
      <c r="M101" s="111">
        <v>100</v>
      </c>
      <c r="N101" s="85">
        <v>277634.48</v>
      </c>
    </row>
    <row r="102" spans="1:14" ht="13.8" x14ac:dyDescent="0.2">
      <c r="A102" s="37" t="s">
        <v>70</v>
      </c>
      <c r="B102" s="16" t="s">
        <v>70</v>
      </c>
      <c r="C102" s="16" t="s">
        <v>1353</v>
      </c>
      <c r="D102" s="16" t="s">
        <v>1354</v>
      </c>
      <c r="E102" s="16" t="s">
        <v>1153</v>
      </c>
      <c r="F102" s="16" t="str">
        <f t="shared" si="2"/>
        <v>CARTOGRAFIA URBANA 1/1000  Y HOMOGENEIZACION 1/5000#</v>
      </c>
      <c r="G102" s="85">
        <v>100000</v>
      </c>
      <c r="H102" s="85">
        <v>-100000</v>
      </c>
      <c r="I102" s="85">
        <v>0</v>
      </c>
      <c r="J102" s="85">
        <v>0</v>
      </c>
      <c r="K102" s="85">
        <v>0</v>
      </c>
      <c r="L102" s="85">
        <v>0</v>
      </c>
      <c r="M102" s="111">
        <v>0</v>
      </c>
      <c r="N102" s="85">
        <v>0</v>
      </c>
    </row>
    <row r="103" spans="1:14" ht="13.8" x14ac:dyDescent="0.2">
      <c r="A103" s="37" t="s">
        <v>70</v>
      </c>
      <c r="B103" s="16" t="s">
        <v>70</v>
      </c>
      <c r="C103" s="16" t="s">
        <v>1355</v>
      </c>
      <c r="D103" s="16" t="s">
        <v>1356</v>
      </c>
      <c r="E103" s="16" t="s">
        <v>1153</v>
      </c>
      <c r="F103" s="16" t="str">
        <f t="shared" si="2"/>
        <v>ESTACIONES DE REFERENCIA GPS#</v>
      </c>
      <c r="G103" s="85">
        <v>100000</v>
      </c>
      <c r="H103" s="85">
        <v>0</v>
      </c>
      <c r="I103" s="85">
        <v>100000</v>
      </c>
      <c r="J103" s="85">
        <v>46537.63</v>
      </c>
      <c r="K103" s="85">
        <v>46131.25</v>
      </c>
      <c r="L103" s="85">
        <v>46131.25</v>
      </c>
      <c r="M103" s="111">
        <v>46.131250000000001</v>
      </c>
      <c r="N103" s="85">
        <v>0</v>
      </c>
    </row>
    <row r="104" spans="1:14" ht="13.8" x14ac:dyDescent="0.2">
      <c r="A104" s="37" t="s">
        <v>70</v>
      </c>
      <c r="B104" s="16" t="s">
        <v>70</v>
      </c>
      <c r="C104" s="16" t="s">
        <v>1357</v>
      </c>
      <c r="D104" s="16" t="s">
        <v>1358</v>
      </c>
      <c r="E104" s="16" t="s">
        <v>1359</v>
      </c>
      <c r="F104" s="16" t="str">
        <f t="shared" si="2"/>
        <v>SUMINISTRO DE SEÑALES VERTICALES PARA CARRETERAS DE LA PROV.  DE  ZARAGOZA</v>
      </c>
      <c r="G104" s="85">
        <v>0</v>
      </c>
      <c r="H104" s="85">
        <v>0</v>
      </c>
      <c r="I104" s="85">
        <v>0</v>
      </c>
      <c r="J104" s="85">
        <v>14798.3</v>
      </c>
      <c r="K104" s="85">
        <v>14798.3</v>
      </c>
      <c r="L104" s="85">
        <v>14798.3</v>
      </c>
      <c r="M104" s="111">
        <v>0</v>
      </c>
      <c r="N104" s="85">
        <v>14798.3</v>
      </c>
    </row>
    <row r="105" spans="1:14" ht="13.8" x14ac:dyDescent="0.2">
      <c r="A105" s="37" t="s">
        <v>70</v>
      </c>
      <c r="B105" s="16" t="s">
        <v>70</v>
      </c>
      <c r="C105" s="16" t="s">
        <v>1360</v>
      </c>
      <c r="D105" s="16" t="s">
        <v>1361</v>
      </c>
      <c r="E105" s="16" t="s">
        <v>1153</v>
      </c>
      <c r="F105" s="16" t="str">
        <f t="shared" si="2"/>
        <v>CONTRATOS MENORES. PROVINCIA DE ZARAGOZA#</v>
      </c>
      <c r="G105" s="85">
        <v>0</v>
      </c>
      <c r="H105" s="85">
        <v>0</v>
      </c>
      <c r="I105" s="85">
        <v>0</v>
      </c>
      <c r="J105" s="85">
        <v>107219.01</v>
      </c>
      <c r="K105" s="85">
        <v>107219.01</v>
      </c>
      <c r="L105" s="85">
        <v>107093.61</v>
      </c>
      <c r="M105" s="111">
        <v>0</v>
      </c>
      <c r="N105" s="85">
        <v>57838</v>
      </c>
    </row>
    <row r="106" spans="1:14" ht="13.8" x14ac:dyDescent="0.2">
      <c r="A106" s="37" t="s">
        <v>70</v>
      </c>
      <c r="B106" s="16" t="s">
        <v>70</v>
      </c>
      <c r="C106" s="16" t="s">
        <v>1362</v>
      </c>
      <c r="D106" s="16" t="s">
        <v>1363</v>
      </c>
      <c r="E106" s="16" t="s">
        <v>1153</v>
      </c>
      <c r="F106" s="16" t="str">
        <f t="shared" si="2"/>
        <v>CONTRATOS MENORES. PROVINCIA DE HUESCA#</v>
      </c>
      <c r="G106" s="85">
        <v>0</v>
      </c>
      <c r="H106" s="85">
        <v>0</v>
      </c>
      <c r="I106" s="85">
        <v>0</v>
      </c>
      <c r="J106" s="85">
        <v>63250.64</v>
      </c>
      <c r="K106" s="85">
        <v>63250.64</v>
      </c>
      <c r="L106" s="85">
        <v>63250.64</v>
      </c>
      <c r="M106" s="111">
        <v>0</v>
      </c>
      <c r="N106" s="85">
        <v>63250.64</v>
      </c>
    </row>
    <row r="107" spans="1:14" ht="13.8" x14ac:dyDescent="0.2">
      <c r="A107" s="37" t="s">
        <v>70</v>
      </c>
      <c r="B107" s="16" t="s">
        <v>70</v>
      </c>
      <c r="C107" s="16" t="s">
        <v>1364</v>
      </c>
      <c r="D107" s="16" t="s">
        <v>1365</v>
      </c>
      <c r="E107" s="16" t="s">
        <v>1153</v>
      </c>
      <c r="F107" s="16" t="str">
        <f t="shared" si="2"/>
        <v>CONTRATOS MENORES. PROVINCIA DE TERUEL#</v>
      </c>
      <c r="G107" s="85">
        <v>0</v>
      </c>
      <c r="H107" s="85">
        <v>0</v>
      </c>
      <c r="I107" s="85">
        <v>0</v>
      </c>
      <c r="J107" s="85">
        <v>7538.3</v>
      </c>
      <c r="K107" s="85">
        <v>7538.3</v>
      </c>
      <c r="L107" s="85">
        <v>7538.3</v>
      </c>
      <c r="M107" s="111">
        <v>0</v>
      </c>
      <c r="N107" s="85">
        <v>7538.3</v>
      </c>
    </row>
    <row r="108" spans="1:14" ht="13.8" x14ac:dyDescent="0.2">
      <c r="A108" s="37" t="s">
        <v>70</v>
      </c>
      <c r="B108" s="16" t="s">
        <v>70</v>
      </c>
      <c r="C108" s="16" t="s">
        <v>1366</v>
      </c>
      <c r="D108" s="16" t="s">
        <v>1367</v>
      </c>
      <c r="E108" s="16" t="s">
        <v>1368</v>
      </c>
      <c r="F108" s="16" t="str">
        <f t="shared" si="2"/>
        <v>AT PARA EL DESARROLLO DE UN GIS DEL SISTEMA DE TRANSPORTE EN ARAGÓN</v>
      </c>
      <c r="G108" s="85">
        <v>16800</v>
      </c>
      <c r="H108" s="85">
        <v>0</v>
      </c>
      <c r="I108" s="85">
        <v>16800</v>
      </c>
      <c r="J108" s="85">
        <v>1241.6500000000001</v>
      </c>
      <c r="K108" s="85">
        <v>1241.6500000000001</v>
      </c>
      <c r="L108" s="85">
        <v>1241.6500000000001</v>
      </c>
      <c r="M108" s="111">
        <v>7.39077380952381</v>
      </c>
      <c r="N108" s="85">
        <v>1241.6500000000001</v>
      </c>
    </row>
    <row r="109" spans="1:14" ht="13.8" x14ac:dyDescent="0.2">
      <c r="A109" s="37" t="s">
        <v>70</v>
      </c>
      <c r="B109" s="16" t="s">
        <v>70</v>
      </c>
      <c r="C109" s="16" t="s">
        <v>1369</v>
      </c>
      <c r="D109" s="16" t="s">
        <v>1370</v>
      </c>
      <c r="E109" s="16" t="s">
        <v>1153</v>
      </c>
      <c r="F109" s="16" t="str">
        <f t="shared" si="2"/>
        <v>SERVICIO DE COORDINACION TERRITORIAL#</v>
      </c>
      <c r="G109" s="85">
        <v>90000</v>
      </c>
      <c r="H109" s="85">
        <v>0</v>
      </c>
      <c r="I109" s="85">
        <v>90000</v>
      </c>
      <c r="J109" s="85">
        <v>132051.19</v>
      </c>
      <c r="K109" s="85">
        <v>125154.19</v>
      </c>
      <c r="L109" s="85">
        <v>125154.19</v>
      </c>
      <c r="M109" s="111">
        <v>139.06021111111099</v>
      </c>
      <c r="N109" s="85">
        <v>6000</v>
      </c>
    </row>
    <row r="110" spans="1:14" ht="13.8" x14ac:dyDescent="0.2">
      <c r="A110" s="37" t="s">
        <v>70</v>
      </c>
      <c r="B110" s="16" t="s">
        <v>70</v>
      </c>
      <c r="C110" s="16" t="s">
        <v>1371</v>
      </c>
      <c r="D110" s="16" t="s">
        <v>1372</v>
      </c>
      <c r="E110" s="16" t="s">
        <v>1373</v>
      </c>
      <c r="F110" s="16" t="str">
        <f t="shared" si="2"/>
        <v>SUMINISTRO MATERIAL FUNDENTE CON DESCARGA EN SILOS Y TRANSPORTE EN CISTERNA</v>
      </c>
      <c r="G110" s="85">
        <v>550000</v>
      </c>
      <c r="H110" s="85">
        <v>0</v>
      </c>
      <c r="I110" s="85">
        <v>550000</v>
      </c>
      <c r="J110" s="85">
        <v>550000</v>
      </c>
      <c r="K110" s="85">
        <v>550000</v>
      </c>
      <c r="L110" s="85">
        <v>259437.91</v>
      </c>
      <c r="M110" s="111">
        <v>47.170529090909099</v>
      </c>
      <c r="N110" s="85">
        <v>816.75</v>
      </c>
    </row>
    <row r="111" spans="1:14" ht="13.8" x14ac:dyDescent="0.2">
      <c r="A111" s="37" t="s">
        <v>70</v>
      </c>
      <c r="B111" s="16" t="s">
        <v>70</v>
      </c>
      <c r="C111" s="16" t="s">
        <v>1374</v>
      </c>
      <c r="D111" s="16" t="s">
        <v>1375</v>
      </c>
      <c r="E111" s="16" t="s">
        <v>1153</v>
      </c>
      <c r="F111" s="16" t="str">
        <f t="shared" si="2"/>
        <v>PROGRAMA DE TELEDETECCIÓN#</v>
      </c>
      <c r="G111" s="85">
        <v>25000</v>
      </c>
      <c r="H111" s="85">
        <v>0</v>
      </c>
      <c r="I111" s="85">
        <v>25000</v>
      </c>
      <c r="J111" s="85">
        <v>7725.45</v>
      </c>
      <c r="K111" s="85">
        <v>7725.45</v>
      </c>
      <c r="L111" s="85">
        <v>7725.45</v>
      </c>
      <c r="M111" s="111">
        <v>30.901800000000001</v>
      </c>
      <c r="N111" s="85">
        <v>7725.45</v>
      </c>
    </row>
    <row r="112" spans="1:14" ht="13.8" x14ac:dyDescent="0.2">
      <c r="A112" s="37" t="s">
        <v>70</v>
      </c>
      <c r="B112" s="16" t="s">
        <v>70</v>
      </c>
      <c r="C112" s="16" t="s">
        <v>1376</v>
      </c>
      <c r="D112" s="16" t="s">
        <v>1377</v>
      </c>
      <c r="E112" s="16" t="s">
        <v>1378</v>
      </c>
      <c r="F112" s="16" t="str">
        <f t="shared" si="2"/>
        <v>FORMULACION,ELABORACION Y FINANCIACION DE DELIMITACIONES DESUELO URBANO</v>
      </c>
      <c r="G112" s="85">
        <v>104057.5</v>
      </c>
      <c r="H112" s="85">
        <v>-85000</v>
      </c>
      <c r="I112" s="85">
        <v>19057.5</v>
      </c>
      <c r="J112" s="85">
        <v>19293.009999999998</v>
      </c>
      <c r="K112" s="85">
        <v>19293.009999999998</v>
      </c>
      <c r="L112" s="85">
        <v>11702.68</v>
      </c>
      <c r="M112" s="111">
        <v>61.407215007215001</v>
      </c>
      <c r="N112" s="85">
        <v>10524.14</v>
      </c>
    </row>
    <row r="113" spans="1:14" ht="13.8" x14ac:dyDescent="0.2">
      <c r="A113" s="37" t="s">
        <v>70</v>
      </c>
      <c r="B113" s="16" t="s">
        <v>70</v>
      </c>
      <c r="C113" s="16" t="s">
        <v>1379</v>
      </c>
      <c r="D113" s="16" t="s">
        <v>1380</v>
      </c>
      <c r="E113" s="16" t="s">
        <v>1153</v>
      </c>
      <c r="F113" s="16" t="str">
        <f t="shared" si="2"/>
        <v>ACONDICIONAMIENTO BÁSCULAS#</v>
      </c>
      <c r="G113" s="85">
        <v>75000</v>
      </c>
      <c r="H113" s="85">
        <v>0</v>
      </c>
      <c r="I113" s="85">
        <v>75000</v>
      </c>
      <c r="J113" s="85">
        <v>16158.05</v>
      </c>
      <c r="K113" s="85">
        <v>16158.05</v>
      </c>
      <c r="L113" s="85">
        <v>16158.05</v>
      </c>
      <c r="M113" s="111">
        <v>21.544066666666701</v>
      </c>
      <c r="N113" s="85">
        <v>16158.05</v>
      </c>
    </row>
    <row r="114" spans="1:14" ht="13.8" x14ac:dyDescent="0.2">
      <c r="A114" s="37" t="s">
        <v>70</v>
      </c>
      <c r="B114" s="16" t="s">
        <v>70</v>
      </c>
      <c r="C114" s="16" t="s">
        <v>1381</v>
      </c>
      <c r="D114" s="16" t="s">
        <v>1382</v>
      </c>
      <c r="E114" s="16" t="s">
        <v>1153</v>
      </c>
      <c r="F114" s="16" t="str">
        <f t="shared" si="2"/>
        <v>SUMINISTRO COMBUSTIBLE MAQUINARA#</v>
      </c>
      <c r="G114" s="85">
        <v>1200000</v>
      </c>
      <c r="H114" s="85">
        <v>0</v>
      </c>
      <c r="I114" s="85">
        <v>1200000</v>
      </c>
      <c r="J114" s="85">
        <v>1290963.6499999999</v>
      </c>
      <c r="K114" s="85">
        <v>1290963.6499999999</v>
      </c>
      <c r="L114" s="85">
        <v>1118184.9099999999</v>
      </c>
      <c r="M114" s="111">
        <v>93.1820758333333</v>
      </c>
      <c r="N114" s="85">
        <v>977819.87</v>
      </c>
    </row>
    <row r="115" spans="1:14" ht="13.8" x14ac:dyDescent="0.2">
      <c r="A115" s="37" t="s">
        <v>70</v>
      </c>
      <c r="B115" s="16" t="s">
        <v>70</v>
      </c>
      <c r="C115" s="16" t="s">
        <v>1383</v>
      </c>
      <c r="D115" s="16" t="s">
        <v>1384</v>
      </c>
      <c r="E115" s="16" t="s">
        <v>1153</v>
      </c>
      <c r="F115" s="16" t="str">
        <f t="shared" si="2"/>
        <v>CARTOGRAFIA DERIVADA#</v>
      </c>
      <c r="G115" s="85">
        <v>90000</v>
      </c>
      <c r="H115" s="85">
        <v>0</v>
      </c>
      <c r="I115" s="85">
        <v>90000</v>
      </c>
      <c r="J115" s="85">
        <v>40159.9</v>
      </c>
      <c r="K115" s="85">
        <v>40159.9</v>
      </c>
      <c r="L115" s="85">
        <v>40159.9</v>
      </c>
      <c r="M115" s="111">
        <v>44.622111111111103</v>
      </c>
      <c r="N115" s="85">
        <v>7018</v>
      </c>
    </row>
    <row r="116" spans="1:14" ht="13.8" x14ac:dyDescent="0.2">
      <c r="A116" s="37" t="s">
        <v>70</v>
      </c>
      <c r="B116" s="16" t="s">
        <v>70</v>
      </c>
      <c r="C116" s="16" t="s">
        <v>1385</v>
      </c>
      <c r="D116" s="16" t="s">
        <v>1386</v>
      </c>
      <c r="E116" s="16" t="s">
        <v>1387</v>
      </c>
      <c r="F116" s="16" t="str">
        <f t="shared" si="2"/>
        <v>SUMINISTRO DE EMULSIONES BITUMINOSAS EN LAS CTRAS. AUTONOMICAS DE Z, HU Y TE</v>
      </c>
      <c r="G116" s="85">
        <v>1000000</v>
      </c>
      <c r="H116" s="85">
        <v>0</v>
      </c>
      <c r="I116" s="85">
        <v>1000000</v>
      </c>
      <c r="J116" s="85">
        <v>1000000</v>
      </c>
      <c r="K116" s="85">
        <v>1000000</v>
      </c>
      <c r="L116" s="85">
        <v>432197.13</v>
      </c>
      <c r="M116" s="111">
        <v>43.219712999999999</v>
      </c>
      <c r="N116" s="85">
        <v>364258.64</v>
      </c>
    </row>
    <row r="117" spans="1:14" ht="13.8" x14ac:dyDescent="0.2">
      <c r="A117" s="37" t="s">
        <v>70</v>
      </c>
      <c r="B117" s="16" t="s">
        <v>70</v>
      </c>
      <c r="C117" s="16" t="s">
        <v>1388</v>
      </c>
      <c r="D117" s="16" t="s">
        <v>1389</v>
      </c>
      <c r="E117" s="16" t="s">
        <v>1153</v>
      </c>
      <c r="F117" s="16" t="str">
        <f t="shared" si="2"/>
        <v>LIQUIDACIONES Y REVISIONES DE PRECIOS#</v>
      </c>
      <c r="G117" s="85">
        <v>25000</v>
      </c>
      <c r="H117" s="85">
        <v>0</v>
      </c>
      <c r="I117" s="85">
        <v>25000</v>
      </c>
      <c r="J117" s="85">
        <v>0</v>
      </c>
      <c r="K117" s="85">
        <v>0</v>
      </c>
      <c r="L117" s="85">
        <v>0</v>
      </c>
      <c r="M117" s="111">
        <v>0</v>
      </c>
      <c r="N117" s="85">
        <v>0</v>
      </c>
    </row>
    <row r="118" spans="1:14" ht="13.8" x14ac:dyDescent="0.2">
      <c r="A118" s="37" t="s">
        <v>70</v>
      </c>
      <c r="B118" s="16" t="s">
        <v>70</v>
      </c>
      <c r="C118" s="16" t="s">
        <v>1390</v>
      </c>
      <c r="D118" s="16" t="s">
        <v>1391</v>
      </c>
      <c r="E118" s="16" t="s">
        <v>1392</v>
      </c>
      <c r="F118" s="16" t="str">
        <f t="shared" si="2"/>
        <v>CONTROL DEL EJERCICIO DE LAS FACULTADES RELATIVAS AL USO Y EDIFICACION DEL SUELO</v>
      </c>
      <c r="G118" s="85">
        <v>50000</v>
      </c>
      <c r="H118" s="85">
        <v>0</v>
      </c>
      <c r="I118" s="85">
        <v>50000</v>
      </c>
      <c r="J118" s="85">
        <v>0</v>
      </c>
      <c r="K118" s="85">
        <v>0</v>
      </c>
      <c r="L118" s="85">
        <v>0</v>
      </c>
      <c r="M118" s="111">
        <v>0</v>
      </c>
      <c r="N118" s="85">
        <v>0</v>
      </c>
    </row>
    <row r="119" spans="1:14" ht="13.8" x14ac:dyDescent="0.2">
      <c r="A119" s="37" t="s">
        <v>70</v>
      </c>
      <c r="B119" s="16" t="s">
        <v>70</v>
      </c>
      <c r="C119" s="16" t="s">
        <v>1393</v>
      </c>
      <c r="D119" s="16" t="s">
        <v>1394</v>
      </c>
      <c r="E119" s="16" t="s">
        <v>1153</v>
      </c>
      <c r="F119" s="16" t="str">
        <f t="shared" si="2"/>
        <v>PROGRAMA DE VIVIENDA SOCIAL#</v>
      </c>
      <c r="G119" s="85">
        <v>350000</v>
      </c>
      <c r="H119" s="85">
        <v>0</v>
      </c>
      <c r="I119" s="85">
        <v>350000</v>
      </c>
      <c r="J119" s="85">
        <v>366765</v>
      </c>
      <c r="K119" s="85">
        <v>366765</v>
      </c>
      <c r="L119" s="85">
        <v>366740.85</v>
      </c>
      <c r="M119" s="111">
        <v>104.7831</v>
      </c>
      <c r="N119" s="85">
        <v>1016.4</v>
      </c>
    </row>
    <row r="120" spans="1:14" ht="13.8" x14ac:dyDescent="0.2">
      <c r="A120" s="37" t="s">
        <v>70</v>
      </c>
      <c r="B120" s="16" t="s">
        <v>70</v>
      </c>
      <c r="C120" s="16" t="s">
        <v>1395</v>
      </c>
      <c r="D120" s="16" t="s">
        <v>1396</v>
      </c>
      <c r="E120" s="16" t="s">
        <v>1153</v>
      </c>
      <c r="F120" s="16" t="str">
        <f t="shared" si="2"/>
        <v>CONEXION A-138 Y A-139 POR PLAN. FASE I#</v>
      </c>
      <c r="G120" s="85">
        <v>200000</v>
      </c>
      <c r="H120" s="85">
        <v>0</v>
      </c>
      <c r="I120" s="85">
        <v>200000</v>
      </c>
      <c r="J120" s="85">
        <v>65186.68</v>
      </c>
      <c r="K120" s="85">
        <v>65186.68</v>
      </c>
      <c r="L120" s="85">
        <v>39112</v>
      </c>
      <c r="M120" s="111">
        <v>19.556000000000001</v>
      </c>
      <c r="N120" s="85">
        <v>39112</v>
      </c>
    </row>
    <row r="121" spans="1:14" ht="13.8" x14ac:dyDescent="0.2">
      <c r="A121" s="37" t="s">
        <v>70</v>
      </c>
      <c r="B121" s="16" t="s">
        <v>70</v>
      </c>
      <c r="C121" s="16" t="s">
        <v>1397</v>
      </c>
      <c r="D121" s="16" t="s">
        <v>1398</v>
      </c>
      <c r="E121" s="16" t="s">
        <v>1153</v>
      </c>
      <c r="F121" s="16" t="str">
        <f t="shared" si="2"/>
        <v>NUEVOS CONTRATOS DE CONSERVACION#</v>
      </c>
      <c r="G121" s="85">
        <v>13185709.08</v>
      </c>
      <c r="H121" s="85">
        <v>0</v>
      </c>
      <c r="I121" s="85">
        <v>13185709.08</v>
      </c>
      <c r="J121" s="85">
        <v>11727957.82</v>
      </c>
      <c r="K121" s="85">
        <v>11727957.82</v>
      </c>
      <c r="L121" s="85">
        <v>11727956.33</v>
      </c>
      <c r="M121" s="111">
        <v>88.944449318913698</v>
      </c>
      <c r="N121" s="85">
        <v>8799981.9299999997</v>
      </c>
    </row>
    <row r="122" spans="1:14" ht="13.8" x14ac:dyDescent="0.2">
      <c r="A122" s="37" t="s">
        <v>70</v>
      </c>
      <c r="B122" s="16" t="s">
        <v>70</v>
      </c>
      <c r="C122" s="16" t="s">
        <v>1399</v>
      </c>
      <c r="D122" s="16" t="s">
        <v>1400</v>
      </c>
      <c r="E122" s="16" t="s">
        <v>1153</v>
      </c>
      <c r="F122" s="16" t="str">
        <f t="shared" si="2"/>
        <v>PLAN DE AFOROS#</v>
      </c>
      <c r="G122" s="85">
        <v>100000</v>
      </c>
      <c r="H122" s="85">
        <v>0</v>
      </c>
      <c r="I122" s="85">
        <v>100000</v>
      </c>
      <c r="J122" s="85">
        <v>83734.039999999994</v>
      </c>
      <c r="K122" s="85">
        <v>83734.039999999994</v>
      </c>
      <c r="L122" s="85">
        <v>83734.039999999994</v>
      </c>
      <c r="M122" s="111">
        <v>83.734039999999993</v>
      </c>
      <c r="N122" s="85">
        <v>18148.61</v>
      </c>
    </row>
    <row r="123" spans="1:14" ht="13.8" x14ac:dyDescent="0.2">
      <c r="A123" s="37" t="s">
        <v>70</v>
      </c>
      <c r="B123" s="16" t="s">
        <v>70</v>
      </c>
      <c r="C123" s="16" t="s">
        <v>1401</v>
      </c>
      <c r="D123" s="16" t="s">
        <v>1402</v>
      </c>
      <c r="E123" s="16" t="s">
        <v>1403</v>
      </c>
      <c r="F123" s="16" t="str">
        <f t="shared" si="2"/>
        <v>ELABORACIÓN Y FINANCIACIÓN DE PLANES GENERALES DE ORDENCIÓNURBANA SIMPLIFICADOS</v>
      </c>
      <c r="G123" s="85">
        <v>277430.88</v>
      </c>
      <c r="H123" s="85">
        <v>-80000</v>
      </c>
      <c r="I123" s="85">
        <v>197430.88</v>
      </c>
      <c r="J123" s="85">
        <v>197430.88</v>
      </c>
      <c r="K123" s="85">
        <v>197430.88</v>
      </c>
      <c r="L123" s="85">
        <v>197430.88</v>
      </c>
      <c r="M123" s="111">
        <v>100</v>
      </c>
      <c r="N123" s="85">
        <v>197430.88</v>
      </c>
    </row>
    <row r="124" spans="1:14" ht="13.8" x14ac:dyDescent="0.2">
      <c r="A124" s="37" t="s">
        <v>70</v>
      </c>
      <c r="B124" s="16" t="s">
        <v>70</v>
      </c>
      <c r="C124" s="16" t="s">
        <v>1404</v>
      </c>
      <c r="D124" s="16" t="s">
        <v>1405</v>
      </c>
      <c r="E124" s="16" t="s">
        <v>1153</v>
      </c>
      <c r="F124" s="16" t="str">
        <f t="shared" si="2"/>
        <v>BOLSA HORAS AST MANENIMIENTO APLICACIONES#</v>
      </c>
      <c r="G124" s="85">
        <v>220000</v>
      </c>
      <c r="H124" s="85">
        <v>-50000</v>
      </c>
      <c r="I124" s="85">
        <v>170000</v>
      </c>
      <c r="J124" s="85">
        <v>0</v>
      </c>
      <c r="K124" s="85">
        <v>0</v>
      </c>
      <c r="L124" s="85">
        <v>0</v>
      </c>
      <c r="M124" s="111">
        <v>0</v>
      </c>
      <c r="N124" s="85">
        <v>0</v>
      </c>
    </row>
    <row r="125" spans="1:14" ht="13.8" x14ac:dyDescent="0.2">
      <c r="A125" s="37" t="s">
        <v>70</v>
      </c>
      <c r="B125" s="16" t="s">
        <v>70</v>
      </c>
      <c r="C125" s="16" t="s">
        <v>1406</v>
      </c>
      <c r="D125" s="16" t="s">
        <v>1407</v>
      </c>
      <c r="E125" s="16" t="s">
        <v>1153</v>
      </c>
      <c r="F125" s="16" t="str">
        <f t="shared" si="2"/>
        <v>EQUIPAMIENTO, MAQUINARIA Y UTILLAJE#</v>
      </c>
      <c r="G125" s="85">
        <v>350000</v>
      </c>
      <c r="H125" s="85">
        <v>0</v>
      </c>
      <c r="I125" s="85">
        <v>350000</v>
      </c>
      <c r="J125" s="85">
        <v>460885.88</v>
      </c>
      <c r="K125" s="85">
        <v>460885.88</v>
      </c>
      <c r="L125" s="85">
        <v>457306.96</v>
      </c>
      <c r="M125" s="111">
        <v>130.65913142857099</v>
      </c>
      <c r="N125" s="85">
        <v>50734.69</v>
      </c>
    </row>
    <row r="126" spans="1:14" ht="13.8" x14ac:dyDescent="0.2">
      <c r="A126" s="37" t="s">
        <v>70</v>
      </c>
      <c r="B126" s="16" t="s">
        <v>70</v>
      </c>
      <c r="C126" s="16" t="s">
        <v>1408</v>
      </c>
      <c r="D126" s="16" t="s">
        <v>1409</v>
      </c>
      <c r="E126" s="16" t="s">
        <v>1153</v>
      </c>
      <c r="F126" s="16" t="str">
        <f t="shared" si="2"/>
        <v>MANTENIMIENTO INMUEBLES DGA#</v>
      </c>
      <c r="G126" s="85">
        <v>0</v>
      </c>
      <c r="H126" s="85">
        <v>0</v>
      </c>
      <c r="I126" s="85">
        <v>0</v>
      </c>
      <c r="J126" s="85">
        <v>154304.68</v>
      </c>
      <c r="K126" s="85">
        <v>153440.95000000001</v>
      </c>
      <c r="L126" s="85">
        <v>153440.95000000001</v>
      </c>
      <c r="M126" s="111">
        <v>0</v>
      </c>
      <c r="N126" s="85">
        <v>3260.95</v>
      </c>
    </row>
    <row r="127" spans="1:14" ht="13.8" x14ac:dyDescent="0.2">
      <c r="A127" s="37" t="s">
        <v>70</v>
      </c>
      <c r="B127" s="16" t="s">
        <v>70</v>
      </c>
      <c r="C127" s="16" t="s">
        <v>1410</v>
      </c>
      <c r="D127" s="16" t="s">
        <v>1411</v>
      </c>
      <c r="E127" s="16" t="s">
        <v>1153</v>
      </c>
      <c r="F127" s="16" t="str">
        <f t="shared" si="2"/>
        <v>ADQUISICIÓN EQUIPOS Y MATERIAL INFORMÁTICO#</v>
      </c>
      <c r="G127" s="85">
        <v>6000</v>
      </c>
      <c r="H127" s="85">
        <v>0</v>
      </c>
      <c r="I127" s="85">
        <v>6000</v>
      </c>
      <c r="J127" s="85">
        <v>1565.75</v>
      </c>
      <c r="K127" s="85">
        <v>1565.75</v>
      </c>
      <c r="L127" s="85">
        <v>1565.75</v>
      </c>
      <c r="M127" s="111">
        <v>26.095833333333299</v>
      </c>
      <c r="N127" s="85">
        <v>1565.75</v>
      </c>
    </row>
    <row r="128" spans="1:14" ht="13.8" x14ac:dyDescent="0.2">
      <c r="A128" s="37" t="s">
        <v>70</v>
      </c>
      <c r="B128" s="16" t="s">
        <v>70</v>
      </c>
      <c r="C128" s="16" t="s">
        <v>1412</v>
      </c>
      <c r="D128" s="16" t="s">
        <v>1413</v>
      </c>
      <c r="E128" s="16" t="s">
        <v>1414</v>
      </c>
      <c r="F128" s="16" t="str">
        <f t="shared" si="2"/>
        <v>MEJORA DE LA CRTRA. A-1205 DE JACA A LA PEÑA.TRAMO:FIN TRAVESÍA LA PEÑA-INT.A-132</v>
      </c>
      <c r="G128" s="85">
        <v>500000</v>
      </c>
      <c r="H128" s="85">
        <v>0</v>
      </c>
      <c r="I128" s="85">
        <v>500000</v>
      </c>
      <c r="J128" s="85">
        <v>25000</v>
      </c>
      <c r="K128" s="85">
        <v>0</v>
      </c>
      <c r="L128" s="85">
        <v>0</v>
      </c>
      <c r="M128" s="111">
        <v>0</v>
      </c>
      <c r="N128" s="85">
        <v>0</v>
      </c>
    </row>
    <row r="129" spans="1:14" ht="13.8" x14ac:dyDescent="0.2">
      <c r="A129" s="37" t="s">
        <v>70</v>
      </c>
      <c r="B129" s="16" t="s">
        <v>70</v>
      </c>
      <c r="C129" s="16" t="s">
        <v>1415</v>
      </c>
      <c r="D129" s="16" t="s">
        <v>1335</v>
      </c>
      <c r="E129" s="16" t="s">
        <v>1153</v>
      </c>
      <c r="F129" s="16" t="str">
        <f t="shared" si="2"/>
        <v>MOBILIARIO Y ENSERES#</v>
      </c>
      <c r="G129" s="85">
        <v>6000</v>
      </c>
      <c r="H129" s="85">
        <v>0</v>
      </c>
      <c r="I129" s="85">
        <v>6000</v>
      </c>
      <c r="J129" s="85">
        <v>3818.61</v>
      </c>
      <c r="K129" s="85">
        <v>3818.61</v>
      </c>
      <c r="L129" s="85">
        <v>3818.61</v>
      </c>
      <c r="M129" s="111">
        <v>63.643500000000003</v>
      </c>
      <c r="N129" s="85">
        <v>944.86</v>
      </c>
    </row>
    <row r="130" spans="1:14" ht="13.8" x14ac:dyDescent="0.2">
      <c r="A130" s="37" t="s">
        <v>70</v>
      </c>
      <c r="B130" s="16" t="s">
        <v>70</v>
      </c>
      <c r="C130" s="16" t="s">
        <v>1416</v>
      </c>
      <c r="D130" s="16" t="s">
        <v>1417</v>
      </c>
      <c r="E130" s="16" t="s">
        <v>1153</v>
      </c>
      <c r="F130" s="16" t="str">
        <f t="shared" si="2"/>
        <v>MAQUINARIA, LABORATORIO#</v>
      </c>
      <c r="G130" s="85">
        <v>45000</v>
      </c>
      <c r="H130" s="85">
        <v>0</v>
      </c>
      <c r="I130" s="85">
        <v>45000</v>
      </c>
      <c r="J130" s="85">
        <v>8458.06</v>
      </c>
      <c r="K130" s="85">
        <v>8458.06</v>
      </c>
      <c r="L130" s="85">
        <v>8458.06</v>
      </c>
      <c r="M130" s="111">
        <v>18.7956888888889</v>
      </c>
      <c r="N130" s="85">
        <v>313.39</v>
      </c>
    </row>
    <row r="131" spans="1:14" ht="13.8" x14ac:dyDescent="0.2">
      <c r="A131" s="37" t="s">
        <v>70</v>
      </c>
      <c r="B131" s="16" t="s">
        <v>70</v>
      </c>
      <c r="C131" s="16" t="s">
        <v>1418</v>
      </c>
      <c r="D131" s="16" t="s">
        <v>1419</v>
      </c>
      <c r="E131" s="16" t="s">
        <v>1153</v>
      </c>
      <c r="F131" s="16" t="str">
        <f t="shared" si="2"/>
        <v>PATRIMONIO ARAGONÉS (NO BIEN DE INTERES CULTURAL)#</v>
      </c>
      <c r="G131" s="85">
        <v>700000</v>
      </c>
      <c r="H131" s="85">
        <v>80000</v>
      </c>
      <c r="I131" s="85">
        <v>780000</v>
      </c>
      <c r="J131" s="85">
        <v>358918.09</v>
      </c>
      <c r="K131" s="85">
        <v>347391.66</v>
      </c>
      <c r="L131" s="85">
        <v>347390.52</v>
      </c>
      <c r="M131" s="111">
        <v>44.537246153846098</v>
      </c>
      <c r="N131" s="85">
        <v>269471.82</v>
      </c>
    </row>
    <row r="132" spans="1:14" ht="13.8" x14ac:dyDescent="0.2">
      <c r="A132" s="37" t="s">
        <v>70</v>
      </c>
      <c r="B132" s="16" t="s">
        <v>70</v>
      </c>
      <c r="C132" s="16" t="s">
        <v>1420</v>
      </c>
      <c r="D132" s="16" t="s">
        <v>1421</v>
      </c>
      <c r="E132" s="16" t="s">
        <v>1153</v>
      </c>
      <c r="F132" s="16" t="str">
        <f t="shared" si="2"/>
        <v>CONSERVACIÓN VIVIENDAS DGA EN ALQUILER#</v>
      </c>
      <c r="G132" s="85">
        <v>500000</v>
      </c>
      <c r="H132" s="85">
        <v>0</v>
      </c>
      <c r="I132" s="85">
        <v>500000</v>
      </c>
      <c r="J132" s="85">
        <v>482000</v>
      </c>
      <c r="K132" s="85">
        <v>482000</v>
      </c>
      <c r="L132" s="85">
        <v>468787.51</v>
      </c>
      <c r="M132" s="111">
        <v>93.757502000000002</v>
      </c>
      <c r="N132" s="85">
        <v>191389.92</v>
      </c>
    </row>
    <row r="133" spans="1:14" ht="13.8" x14ac:dyDescent="0.2">
      <c r="A133" s="37" t="s">
        <v>70</v>
      </c>
      <c r="B133" s="16" t="s">
        <v>70</v>
      </c>
      <c r="C133" s="16" t="s">
        <v>1422</v>
      </c>
      <c r="D133" s="16" t="s">
        <v>1423</v>
      </c>
      <c r="E133" s="16" t="s">
        <v>1153</v>
      </c>
      <c r="F133" s="16" t="str">
        <f t="shared" si="2"/>
        <v>MARCAS VIALES EN LA PROVINCIA DE ZARAGOZA 2017#</v>
      </c>
      <c r="G133" s="85">
        <v>600000</v>
      </c>
      <c r="H133" s="85">
        <v>0</v>
      </c>
      <c r="I133" s="85">
        <v>600000</v>
      </c>
      <c r="J133" s="85">
        <v>59132.78</v>
      </c>
      <c r="K133" s="85">
        <v>59132.78</v>
      </c>
      <c r="L133" s="85">
        <v>59132.78</v>
      </c>
      <c r="M133" s="111">
        <v>9.8554633333333292</v>
      </c>
      <c r="N133" s="85">
        <v>59132.78</v>
      </c>
    </row>
    <row r="134" spans="1:14" ht="13.8" x14ac:dyDescent="0.2">
      <c r="A134" s="37" t="s">
        <v>70</v>
      </c>
      <c r="B134" s="16" t="s">
        <v>70</v>
      </c>
      <c r="C134" s="16" t="s">
        <v>1424</v>
      </c>
      <c r="D134" s="16" t="s">
        <v>1425</v>
      </c>
      <c r="E134" s="16" t="s">
        <v>1153</v>
      </c>
      <c r="F134" s="16" t="str">
        <f t="shared" si="2"/>
        <v>MATERIAL DE TRANSPORTE#</v>
      </c>
      <c r="G134" s="85">
        <v>0</v>
      </c>
      <c r="H134" s="85">
        <v>50000</v>
      </c>
      <c r="I134" s="85">
        <v>50000</v>
      </c>
      <c r="J134" s="85">
        <v>0</v>
      </c>
      <c r="K134" s="85">
        <v>0</v>
      </c>
      <c r="L134" s="85">
        <v>0</v>
      </c>
      <c r="M134" s="111">
        <v>0</v>
      </c>
      <c r="N134" s="85">
        <v>0</v>
      </c>
    </row>
    <row r="135" spans="1:14" ht="13.8" x14ac:dyDescent="0.2">
      <c r="A135" s="37" t="s">
        <v>70</v>
      </c>
      <c r="B135" s="16" t="s">
        <v>70</v>
      </c>
      <c r="C135" s="16" t="s">
        <v>1426</v>
      </c>
      <c r="D135" s="16" t="s">
        <v>1427</v>
      </c>
      <c r="E135" s="16" t="s">
        <v>1153</v>
      </c>
      <c r="F135" s="16" t="str">
        <f t="shared" si="2"/>
        <v>DESARROLLO E IMPLEMENTACION DE UNA APLICACION INFORMATICA#</v>
      </c>
      <c r="G135" s="85">
        <v>30000</v>
      </c>
      <c r="H135" s="85">
        <v>0</v>
      </c>
      <c r="I135" s="85">
        <v>30000</v>
      </c>
      <c r="J135" s="85">
        <v>17787</v>
      </c>
      <c r="K135" s="85">
        <v>17787</v>
      </c>
      <c r="L135" s="85">
        <v>17787</v>
      </c>
      <c r="M135" s="111">
        <v>59.29</v>
      </c>
      <c r="N135" s="85">
        <v>0</v>
      </c>
    </row>
    <row r="136" spans="1:14" ht="13.8" x14ac:dyDescent="0.2">
      <c r="A136" s="37" t="s">
        <v>70</v>
      </c>
      <c r="B136" s="16" t="s">
        <v>70</v>
      </c>
      <c r="C136" s="16" t="s">
        <v>1428</v>
      </c>
      <c r="D136" s="16" t="s">
        <v>1429</v>
      </c>
      <c r="E136" s="16" t="s">
        <v>1153</v>
      </c>
      <c r="F136" s="16" t="str">
        <f t="shared" si="2"/>
        <v>EQUIPOS PARA PROCESOS DE INFORMACION#</v>
      </c>
      <c r="G136" s="85">
        <v>129383.5</v>
      </c>
      <c r="H136" s="85">
        <v>-124383.5</v>
      </c>
      <c r="I136" s="85">
        <v>5000</v>
      </c>
      <c r="J136" s="85">
        <v>1057.2</v>
      </c>
      <c r="K136" s="85">
        <v>1057.2</v>
      </c>
      <c r="L136" s="85">
        <v>1057.2</v>
      </c>
      <c r="M136" s="111">
        <v>21.143999999999998</v>
      </c>
      <c r="N136" s="85">
        <v>969.1</v>
      </c>
    </row>
    <row r="137" spans="1:14" ht="13.8" x14ac:dyDescent="0.2">
      <c r="A137" s="37" t="s">
        <v>70</v>
      </c>
      <c r="B137" s="16" t="s">
        <v>70</v>
      </c>
      <c r="C137" s="16" t="s">
        <v>1430</v>
      </c>
      <c r="D137" s="16" t="s">
        <v>1431</v>
      </c>
      <c r="E137" s="16" t="s">
        <v>1432</v>
      </c>
      <c r="F137" s="16" t="str">
        <f t="shared" si="2"/>
        <v>REDACCIÓN PROYECTO DE ACONDICIONAMIENTO DE LA A-1412. TRAMOMAELLA-LÍMITE PROVINCIA</v>
      </c>
      <c r="G137" s="85">
        <v>225000</v>
      </c>
      <c r="H137" s="85">
        <v>0</v>
      </c>
      <c r="I137" s="85">
        <v>225000</v>
      </c>
      <c r="J137" s="85">
        <v>124762.49</v>
      </c>
      <c r="K137" s="85">
        <v>124762.49</v>
      </c>
      <c r="L137" s="85">
        <v>124762.49</v>
      </c>
      <c r="M137" s="111">
        <v>55.449995555555603</v>
      </c>
      <c r="N137" s="85">
        <v>124762.49</v>
      </c>
    </row>
    <row r="138" spans="1:14" ht="13.8" x14ac:dyDescent="0.2">
      <c r="A138" s="37" t="s">
        <v>70</v>
      </c>
      <c r="B138" s="16" t="s">
        <v>70</v>
      </c>
      <c r="C138" s="16" t="s">
        <v>1433</v>
      </c>
      <c r="D138" s="16" t="s">
        <v>1434</v>
      </c>
      <c r="E138" s="16" t="s">
        <v>1153</v>
      </c>
      <c r="F138" s="16" t="str">
        <f t="shared" si="2"/>
        <v>PROYECTO POCTEFA#</v>
      </c>
      <c r="G138" s="85">
        <v>200000</v>
      </c>
      <c r="H138" s="85">
        <v>-200000</v>
      </c>
      <c r="I138" s="85">
        <v>0</v>
      </c>
      <c r="J138" s="85">
        <v>0</v>
      </c>
      <c r="K138" s="85">
        <v>0</v>
      </c>
      <c r="L138" s="85">
        <v>0</v>
      </c>
      <c r="M138" s="111">
        <v>0</v>
      </c>
      <c r="N138" s="85">
        <v>0</v>
      </c>
    </row>
    <row r="139" spans="1:14" ht="13.8" x14ac:dyDescent="0.2">
      <c r="A139" s="37" t="s">
        <v>70</v>
      </c>
      <c r="B139" s="16" t="s">
        <v>70</v>
      </c>
      <c r="C139" s="16" t="s">
        <v>1435</v>
      </c>
      <c r="D139" s="16" t="s">
        <v>1436</v>
      </c>
      <c r="E139" s="16" t="s">
        <v>1153</v>
      </c>
      <c r="F139" s="16" t="str">
        <f t="shared" si="2"/>
        <v>PROMOCIÓN Y DINAMIZACIÓN ESTACIÓN CANFRANC#</v>
      </c>
      <c r="G139" s="85">
        <v>50000</v>
      </c>
      <c r="H139" s="85">
        <v>0</v>
      </c>
      <c r="I139" s="85">
        <v>50000</v>
      </c>
      <c r="J139" s="85">
        <v>0</v>
      </c>
      <c r="K139" s="85">
        <v>0</v>
      </c>
      <c r="L139" s="85">
        <v>0</v>
      </c>
      <c r="M139" s="111">
        <v>0</v>
      </c>
      <c r="N139" s="85">
        <v>0</v>
      </c>
    </row>
    <row r="140" spans="1:14" ht="13.8" x14ac:dyDescent="0.2">
      <c r="A140" s="37" t="s">
        <v>70</v>
      </c>
      <c r="B140" s="16" t="s">
        <v>70</v>
      </c>
      <c r="C140" s="16" t="s">
        <v>1437</v>
      </c>
      <c r="D140" s="16" t="s">
        <v>1438</v>
      </c>
      <c r="E140" s="16" t="s">
        <v>1153</v>
      </c>
      <c r="F140" s="16" t="str">
        <f t="shared" si="2"/>
        <v>POCTEFA#</v>
      </c>
      <c r="G140" s="85">
        <v>60000</v>
      </c>
      <c r="H140" s="85">
        <v>0</v>
      </c>
      <c r="I140" s="85">
        <v>60000</v>
      </c>
      <c r="J140" s="85">
        <v>14336.08</v>
      </c>
      <c r="K140" s="85">
        <v>14336.08</v>
      </c>
      <c r="L140" s="85">
        <v>14336.08</v>
      </c>
      <c r="M140" s="111">
        <v>23.893466666666701</v>
      </c>
      <c r="N140" s="85">
        <v>14336.08</v>
      </c>
    </row>
    <row r="141" spans="1:14" ht="13.8" x14ac:dyDescent="0.2">
      <c r="A141" s="37" t="s">
        <v>70</v>
      </c>
      <c r="B141" s="16" t="s">
        <v>70</v>
      </c>
      <c r="C141" s="16" t="s">
        <v>1439</v>
      </c>
      <c r="D141" s="16" t="s">
        <v>1440</v>
      </c>
      <c r="E141" s="16" t="s">
        <v>1441</v>
      </c>
      <c r="F141" s="16" t="str">
        <f t="shared" si="2"/>
        <v>EQUIPAMIENTO MOBILIARIO OFICINAS DG MOVILIDAD E INFRAESTRUCTURAS</v>
      </c>
      <c r="G141" s="85">
        <v>0</v>
      </c>
      <c r="H141" s="85">
        <v>0</v>
      </c>
      <c r="I141" s="85">
        <v>0</v>
      </c>
      <c r="J141" s="85">
        <v>476.57</v>
      </c>
      <c r="K141" s="85">
        <v>476.57</v>
      </c>
      <c r="L141" s="85">
        <v>476.57</v>
      </c>
      <c r="M141" s="111">
        <v>0</v>
      </c>
      <c r="N141" s="85">
        <v>476.57</v>
      </c>
    </row>
    <row r="142" spans="1:14" ht="13.8" x14ac:dyDescent="0.2">
      <c r="A142" s="37" t="s">
        <v>70</v>
      </c>
      <c r="B142" s="16" t="s">
        <v>70</v>
      </c>
      <c r="C142" s="16" t="s">
        <v>1442</v>
      </c>
      <c r="D142" s="16" t="s">
        <v>1443</v>
      </c>
      <c r="E142" s="16" t="s">
        <v>1153</v>
      </c>
      <c r="F142" s="16" t="str">
        <f t="shared" si="2"/>
        <v>TRAMOS DE CONCENTRACIÓN DE ACCIDENTES (TCAS) 2018#</v>
      </c>
      <c r="G142" s="85">
        <v>500000</v>
      </c>
      <c r="H142" s="85">
        <v>0</v>
      </c>
      <c r="I142" s="85">
        <v>500000</v>
      </c>
      <c r="J142" s="85">
        <v>0</v>
      </c>
      <c r="K142" s="85">
        <v>0</v>
      </c>
      <c r="L142" s="85">
        <v>0</v>
      </c>
      <c r="M142" s="111">
        <v>0</v>
      </c>
      <c r="N142" s="85">
        <v>0</v>
      </c>
    </row>
    <row r="143" spans="1:14" ht="13.8" x14ac:dyDescent="0.2">
      <c r="A143" s="37" t="s">
        <v>70</v>
      </c>
      <c r="B143" s="16" t="s">
        <v>70</v>
      </c>
      <c r="C143" s="16" t="s">
        <v>1444</v>
      </c>
      <c r="D143" s="16" t="s">
        <v>1445</v>
      </c>
      <c r="E143" s="16" t="s">
        <v>1446</v>
      </c>
      <c r="F143" s="16" t="str">
        <f t="shared" si="2"/>
        <v>EQUIPAMIENTO Y APLICACIONES INFORMÁTICAS D.G.MOVILIDAD E INFRAESTRUCTURAS</v>
      </c>
      <c r="G143" s="85">
        <v>25000</v>
      </c>
      <c r="H143" s="85">
        <v>0</v>
      </c>
      <c r="I143" s="85">
        <v>25000</v>
      </c>
      <c r="J143" s="85">
        <v>4630.37</v>
      </c>
      <c r="K143" s="85">
        <v>4630.37</v>
      </c>
      <c r="L143" s="85">
        <v>4630.37</v>
      </c>
      <c r="M143" s="111">
        <v>18.52148</v>
      </c>
      <c r="N143" s="85">
        <v>4547.47</v>
      </c>
    </row>
    <row r="144" spans="1:14" ht="13.8" x14ac:dyDescent="0.2">
      <c r="A144" s="37" t="s">
        <v>70</v>
      </c>
      <c r="B144" s="16" t="s">
        <v>70</v>
      </c>
      <c r="C144" s="16" t="s">
        <v>1447</v>
      </c>
      <c r="D144" s="16" t="s">
        <v>1448</v>
      </c>
      <c r="E144" s="16" t="s">
        <v>1449</v>
      </c>
      <c r="F144" s="16" t="str">
        <f t="shared" si="2"/>
        <v>REFUERZO Y ENSANCHE DE LA A-1503, PK.30+300 AL PK. 40+000 CV 698-ARANDA DE MONCAYO (Z)</v>
      </c>
      <c r="G144" s="85">
        <v>100000</v>
      </c>
      <c r="H144" s="85">
        <v>0</v>
      </c>
      <c r="I144" s="85">
        <v>100000</v>
      </c>
      <c r="J144" s="85">
        <v>0</v>
      </c>
      <c r="K144" s="85">
        <v>0</v>
      </c>
      <c r="L144" s="85">
        <v>0</v>
      </c>
      <c r="M144" s="111">
        <v>0</v>
      </c>
      <c r="N144" s="85">
        <v>0</v>
      </c>
    </row>
    <row r="145" spans="1:14" ht="13.8" customHeight="1" x14ac:dyDescent="0.2">
      <c r="A145" s="37" t="s">
        <v>70</v>
      </c>
      <c r="B145" s="16" t="s">
        <v>70</v>
      </c>
      <c r="C145" s="16" t="s">
        <v>1450</v>
      </c>
      <c r="D145" s="16" t="s">
        <v>1451</v>
      </c>
      <c r="E145" s="16" t="s">
        <v>1452</v>
      </c>
      <c r="F145" s="16" t="str">
        <f t="shared" ref="F145:F208" si="3">CONCATENATE(D145,E145)</f>
        <v>IMPLANTACIÓN 2 GLORIETAS EN LA CARRETERA A-124 ZUERA POLÍGONO EL CAMPILLO</v>
      </c>
      <c r="G145" s="85">
        <v>0</v>
      </c>
      <c r="H145" s="85">
        <v>0</v>
      </c>
      <c r="I145" s="85">
        <v>0</v>
      </c>
      <c r="J145" s="85">
        <v>914.94</v>
      </c>
      <c r="K145" s="85">
        <v>914.94</v>
      </c>
      <c r="L145" s="85">
        <v>914.94</v>
      </c>
      <c r="M145" s="111">
        <v>0</v>
      </c>
      <c r="N145" s="85">
        <v>914.94</v>
      </c>
    </row>
    <row r="146" spans="1:14" ht="13.8" x14ac:dyDescent="0.2">
      <c r="A146" s="37" t="s">
        <v>70</v>
      </c>
      <c r="B146" s="16" t="s">
        <v>70</v>
      </c>
      <c r="C146" s="16" t="s">
        <v>1453</v>
      </c>
      <c r="D146" s="16" t="s">
        <v>1454</v>
      </c>
      <c r="E146" s="16" t="s">
        <v>1455</v>
      </c>
      <c r="F146" s="16" t="str">
        <f t="shared" si="3"/>
        <v>ASISTENCIA TÉCNICA REDACCIÓN PLIEGOS CLAUSULAS ADMINISTARTIVAS Y TÉCNICAS DE LA CONCESIÓN IMA/1-01</v>
      </c>
      <c r="G146" s="85">
        <v>0</v>
      </c>
      <c r="H146" s="85">
        <v>0</v>
      </c>
      <c r="I146" s="85">
        <v>0</v>
      </c>
      <c r="J146" s="85">
        <v>5452.02</v>
      </c>
      <c r="K146" s="85">
        <v>5452.02</v>
      </c>
      <c r="L146" s="85">
        <v>5452.02</v>
      </c>
      <c r="M146" s="111">
        <v>0</v>
      </c>
      <c r="N146" s="85">
        <v>5452.02</v>
      </c>
    </row>
    <row r="147" spans="1:14" ht="13.8" x14ac:dyDescent="0.2">
      <c r="A147" s="37" t="s">
        <v>70</v>
      </c>
      <c r="B147" s="16" t="s">
        <v>70</v>
      </c>
      <c r="C147" s="16" t="s">
        <v>1456</v>
      </c>
      <c r="D147" s="16" t="s">
        <v>1457</v>
      </c>
      <c r="E147" s="16" t="s">
        <v>1458</v>
      </c>
      <c r="F147" s="16" t="str">
        <f t="shared" si="3"/>
        <v>PLAN EXTRAORDINARIO DE INVERSIONES EN LA RED AUTONÓMICA DE CARRETERAS</v>
      </c>
      <c r="G147" s="85">
        <v>2327053.0299999998</v>
      </c>
      <c r="H147" s="85">
        <v>0</v>
      </c>
      <c r="I147" s="85">
        <v>2327053.0299999998</v>
      </c>
      <c r="J147" s="85">
        <v>1018596.48</v>
      </c>
      <c r="K147" s="85">
        <v>200000</v>
      </c>
      <c r="L147" s="85">
        <v>174659.88</v>
      </c>
      <c r="M147" s="111">
        <v>7.5056252585700598</v>
      </c>
      <c r="N147" s="85">
        <v>145549.9</v>
      </c>
    </row>
    <row r="148" spans="1:14" ht="13.8" x14ac:dyDescent="0.2">
      <c r="A148" s="37" t="s">
        <v>70</v>
      </c>
      <c r="B148" s="16" t="s">
        <v>70</v>
      </c>
      <c r="C148" s="16" t="s">
        <v>1459</v>
      </c>
      <c r="D148" s="16" t="s">
        <v>1460</v>
      </c>
      <c r="E148" s="16" t="s">
        <v>1461</v>
      </c>
      <c r="F148" s="16" t="str">
        <f t="shared" si="3"/>
        <v>PROGRAMA ORDINARIO DE INVERSIONES EN CARRETERAS DE LA RAA 2021-2025</v>
      </c>
      <c r="G148" s="85">
        <v>2000000</v>
      </c>
      <c r="H148" s="85">
        <v>0</v>
      </c>
      <c r="I148" s="85">
        <v>2000000</v>
      </c>
      <c r="J148" s="85">
        <v>0</v>
      </c>
      <c r="K148" s="85">
        <v>0</v>
      </c>
      <c r="L148" s="85">
        <v>0</v>
      </c>
      <c r="M148" s="111">
        <v>0</v>
      </c>
      <c r="N148" s="85">
        <v>0</v>
      </c>
    </row>
    <row r="149" spans="1:14" ht="13.8" x14ac:dyDescent="0.2">
      <c r="A149" s="37" t="s">
        <v>70</v>
      </c>
      <c r="B149" s="16" t="s">
        <v>70</v>
      </c>
      <c r="C149" s="16" t="s">
        <v>1462</v>
      </c>
      <c r="D149" s="16" t="s">
        <v>1463</v>
      </c>
      <c r="E149" s="16" t="s">
        <v>1153</v>
      </c>
      <c r="F149" s="16" t="str">
        <f t="shared" si="3"/>
        <v>ASISTENCIAS TÉCNICAS Y PROYECTOS#</v>
      </c>
      <c r="G149" s="85">
        <v>100000</v>
      </c>
      <c r="H149" s="85">
        <v>0</v>
      </c>
      <c r="I149" s="85">
        <v>100000</v>
      </c>
      <c r="J149" s="85">
        <v>0</v>
      </c>
      <c r="K149" s="85">
        <v>0</v>
      </c>
      <c r="L149" s="85">
        <v>0</v>
      </c>
      <c r="M149" s="111">
        <v>0</v>
      </c>
      <c r="N149" s="85">
        <v>0</v>
      </c>
    </row>
    <row r="150" spans="1:14" ht="13.8" x14ac:dyDescent="0.2">
      <c r="A150" s="37" t="s">
        <v>70</v>
      </c>
      <c r="B150" s="16" t="s">
        <v>70</v>
      </c>
      <c r="C150" s="16" t="s">
        <v>1464</v>
      </c>
      <c r="D150" s="16" t="s">
        <v>1465</v>
      </c>
      <c r="E150" s="16" t="s">
        <v>1466</v>
      </c>
      <c r="F150" s="16" t="str">
        <f t="shared" si="3"/>
        <v>ACONDICIONAMIENTO DE LA CARRETERA A-1504 DE CALATAYUD A CARIÑENA N-II-PEREJILES</v>
      </c>
      <c r="G150" s="85">
        <v>736476.49</v>
      </c>
      <c r="H150" s="85">
        <v>0</v>
      </c>
      <c r="I150" s="85">
        <v>736476.49</v>
      </c>
      <c r="J150" s="85">
        <v>550035.1</v>
      </c>
      <c r="K150" s="85">
        <v>550035.1</v>
      </c>
      <c r="L150" s="85">
        <v>358022.31</v>
      </c>
      <c r="M150" s="111">
        <v>48.612863392285597</v>
      </c>
      <c r="N150" s="85">
        <v>358022.31</v>
      </c>
    </row>
    <row r="151" spans="1:14" ht="13.8" x14ac:dyDescent="0.2">
      <c r="A151" s="37" t="s">
        <v>70</v>
      </c>
      <c r="B151" s="16" t="s">
        <v>70</v>
      </c>
      <c r="C151" s="16" t="s">
        <v>1467</v>
      </c>
      <c r="D151" s="16" t="s">
        <v>1468</v>
      </c>
      <c r="E151" s="16" t="s">
        <v>1469</v>
      </c>
      <c r="F151" s="16" t="str">
        <f t="shared" si="3"/>
        <v>ACONDICIONAMIENTO CARRETERA A-1102 DE VILLANUEVA A CASTEJÓNVALDEJASA F 2</v>
      </c>
      <c r="G151" s="85">
        <v>903297.06</v>
      </c>
      <c r="H151" s="85">
        <v>0</v>
      </c>
      <c r="I151" s="85">
        <v>903297.06</v>
      </c>
      <c r="J151" s="85">
        <v>1919051.6</v>
      </c>
      <c r="K151" s="85">
        <v>1873375.81</v>
      </c>
      <c r="L151" s="85">
        <v>1873375.8</v>
      </c>
      <c r="M151" s="111">
        <v>207.39310277396501</v>
      </c>
      <c r="N151" s="85">
        <v>1873375.8</v>
      </c>
    </row>
    <row r="152" spans="1:14" ht="13.8" x14ac:dyDescent="0.2">
      <c r="A152" s="37" t="s">
        <v>70</v>
      </c>
      <c r="B152" s="16" t="s">
        <v>70</v>
      </c>
      <c r="C152" s="16" t="s">
        <v>1470</v>
      </c>
      <c r="D152" s="16" t="s">
        <v>1471</v>
      </c>
      <c r="E152" s="16" t="s">
        <v>1472</v>
      </c>
      <c r="F152" s="16" t="str">
        <f t="shared" si="3"/>
        <v>REFUERZO DE LA CARRETERA A-1104 PK 0+000 AL 10+000 INTERSECCIÓN A-129-FARLETE</v>
      </c>
      <c r="G152" s="85">
        <v>0</v>
      </c>
      <c r="H152" s="85">
        <v>0</v>
      </c>
      <c r="I152" s="85">
        <v>0</v>
      </c>
      <c r="J152" s="85">
        <v>289090.74</v>
      </c>
      <c r="K152" s="85">
        <v>289090.74</v>
      </c>
      <c r="L152" s="85">
        <v>289090.74</v>
      </c>
      <c r="M152" s="111">
        <v>0</v>
      </c>
      <c r="N152" s="85">
        <v>289090.74</v>
      </c>
    </row>
    <row r="153" spans="1:14" ht="13.8" x14ac:dyDescent="0.2">
      <c r="A153" s="37" t="s">
        <v>70</v>
      </c>
      <c r="B153" s="16" t="s">
        <v>70</v>
      </c>
      <c r="C153" s="16" t="s">
        <v>1473</v>
      </c>
      <c r="D153" s="16" t="s">
        <v>1474</v>
      </c>
      <c r="E153" s="16" t="s">
        <v>1475</v>
      </c>
      <c r="F153" s="16" t="str">
        <f t="shared" si="3"/>
        <v>ACONDICIONAMIENTO DE LA A-1409 DE ALCAÑIZ A AGUAVIVA POR CASTELSERÁS</v>
      </c>
      <c r="G153" s="85">
        <v>200000</v>
      </c>
      <c r="H153" s="85">
        <v>0</v>
      </c>
      <c r="I153" s="85">
        <v>200000</v>
      </c>
      <c r="J153" s="85">
        <v>616510.15</v>
      </c>
      <c r="K153" s="85">
        <v>616510.15</v>
      </c>
      <c r="L153" s="85">
        <v>616509.97</v>
      </c>
      <c r="M153" s="111">
        <v>308.25498499999998</v>
      </c>
      <c r="N153" s="85">
        <v>616509.97</v>
      </c>
    </row>
    <row r="154" spans="1:14" ht="13.8" x14ac:dyDescent="0.2">
      <c r="A154" s="37" t="s">
        <v>70</v>
      </c>
      <c r="B154" s="16" t="s">
        <v>70</v>
      </c>
      <c r="C154" s="16" t="s">
        <v>1476</v>
      </c>
      <c r="D154" s="16" t="s">
        <v>1477</v>
      </c>
      <c r="E154" s="16" t="s">
        <v>1153</v>
      </c>
      <c r="F154" s="16" t="str">
        <f t="shared" si="3"/>
        <v>ACONDICIONAMIENTO HIJAR LA PUEBLA DE HIJAR#</v>
      </c>
      <c r="G154" s="85">
        <v>1097994.23</v>
      </c>
      <c r="H154" s="85">
        <v>0</v>
      </c>
      <c r="I154" s="85">
        <v>1097994.23</v>
      </c>
      <c r="J154" s="85">
        <v>1202966.8500000001</v>
      </c>
      <c r="K154" s="85">
        <v>1202966.8500000001</v>
      </c>
      <c r="L154" s="85">
        <v>1202966.8500000001</v>
      </c>
      <c r="M154" s="111">
        <v>109.560398145262</v>
      </c>
      <c r="N154" s="85">
        <v>536426.06999999995</v>
      </c>
    </row>
    <row r="155" spans="1:14" ht="13.8" x14ac:dyDescent="0.2">
      <c r="A155" s="37" t="s">
        <v>70</v>
      </c>
      <c r="B155" s="16" t="s">
        <v>70</v>
      </c>
      <c r="C155" s="16" t="s">
        <v>1478</v>
      </c>
      <c r="D155" s="16" t="s">
        <v>1479</v>
      </c>
      <c r="E155" s="16" t="s">
        <v>1480</v>
      </c>
      <c r="F155" s="16" t="str">
        <f t="shared" si="3"/>
        <v>MEMORIA DE LA SEGURIDAD VIAL EN LA CRTRA. A-2506-TRAMO CUBEL-MONERDE</v>
      </c>
      <c r="G155" s="85">
        <v>2647449.33</v>
      </c>
      <c r="H155" s="85">
        <v>0</v>
      </c>
      <c r="I155" s="85">
        <v>2647449.33</v>
      </c>
      <c r="J155" s="85">
        <v>2802851.67</v>
      </c>
      <c r="K155" s="85">
        <v>2648926.14</v>
      </c>
      <c r="L155" s="85">
        <v>911184.66</v>
      </c>
      <c r="M155" s="111">
        <v>34.4174541765451</v>
      </c>
      <c r="N155" s="85">
        <v>331565.56</v>
      </c>
    </row>
    <row r="156" spans="1:14" ht="13.8" x14ac:dyDescent="0.2">
      <c r="A156" s="37" t="s">
        <v>70</v>
      </c>
      <c r="B156" s="16" t="s">
        <v>70</v>
      </c>
      <c r="C156" s="16" t="s">
        <v>1481</v>
      </c>
      <c r="D156" s="16" t="s">
        <v>1482</v>
      </c>
      <c r="E156" s="16" t="s">
        <v>1153</v>
      </c>
      <c r="F156" s="16" t="str">
        <f t="shared" si="3"/>
        <v>TRAVESÍAS EN LA PROVINCIA DE ZARAGOZA 2021-2023#</v>
      </c>
      <c r="G156" s="85">
        <v>2618317.8199999998</v>
      </c>
      <c r="H156" s="85">
        <v>0</v>
      </c>
      <c r="I156" s="85">
        <v>2618317.8199999998</v>
      </c>
      <c r="J156" s="85">
        <v>3017301.12</v>
      </c>
      <c r="K156" s="85">
        <v>2889895.15</v>
      </c>
      <c r="L156" s="85">
        <v>2870626.31</v>
      </c>
      <c r="M156" s="111">
        <v>109.63628204615701</v>
      </c>
      <c r="N156" s="85">
        <v>2411293.7200000002</v>
      </c>
    </row>
    <row r="157" spans="1:14" ht="13.8" x14ac:dyDescent="0.2">
      <c r="A157" s="37" t="s">
        <v>70</v>
      </c>
      <c r="B157" s="16" t="s">
        <v>70</v>
      </c>
      <c r="C157" s="16" t="s">
        <v>1483</v>
      </c>
      <c r="D157" s="16" t="s">
        <v>1484</v>
      </c>
      <c r="E157" s="16" t="s">
        <v>1153</v>
      </c>
      <c r="F157" s="16" t="str">
        <f t="shared" si="3"/>
        <v>TRAVESÍAS EN LA PROVINCIA DE HUESCA 2021-2023#</v>
      </c>
      <c r="G157" s="85">
        <v>1129054.8700000001</v>
      </c>
      <c r="H157" s="85">
        <v>0</v>
      </c>
      <c r="I157" s="85">
        <v>1129054.8700000001</v>
      </c>
      <c r="J157" s="85">
        <v>1825007.2</v>
      </c>
      <c r="K157" s="85">
        <v>1722700.31</v>
      </c>
      <c r="L157" s="85">
        <v>1633887.82</v>
      </c>
      <c r="M157" s="111">
        <v>144.71288007464199</v>
      </c>
      <c r="N157" s="85">
        <v>635986.82999999996</v>
      </c>
    </row>
    <row r="158" spans="1:14" ht="13.8" x14ac:dyDescent="0.2">
      <c r="A158" s="37" t="s">
        <v>70</v>
      </c>
      <c r="B158" s="16" t="s">
        <v>70</v>
      </c>
      <c r="C158" s="16" t="s">
        <v>1485</v>
      </c>
      <c r="D158" s="16" t="s">
        <v>1486</v>
      </c>
      <c r="E158" s="16" t="s">
        <v>1153</v>
      </c>
      <c r="F158" s="16" t="str">
        <f t="shared" si="3"/>
        <v>TRAVESÍAS EN LA PROVINCIA DE TERUEL 2021-2023#</v>
      </c>
      <c r="G158" s="85">
        <v>2024807.01</v>
      </c>
      <c r="H158" s="85">
        <v>0</v>
      </c>
      <c r="I158" s="85">
        <v>2024807.01</v>
      </c>
      <c r="J158" s="85">
        <v>3015902.52</v>
      </c>
      <c r="K158" s="85">
        <v>2938163.92</v>
      </c>
      <c r="L158" s="85">
        <v>1506914.49</v>
      </c>
      <c r="M158" s="111">
        <v>74.422623121993198</v>
      </c>
      <c r="N158" s="85">
        <v>511186.81</v>
      </c>
    </row>
    <row r="159" spans="1:14" ht="13.8" x14ac:dyDescent="0.2">
      <c r="A159" s="37" t="s">
        <v>70</v>
      </c>
      <c r="B159" s="16" t="s">
        <v>70</v>
      </c>
      <c r="C159" s="16" t="s">
        <v>1487</v>
      </c>
      <c r="D159" s="16" t="s">
        <v>1488</v>
      </c>
      <c r="E159" s="16" t="s">
        <v>1489</v>
      </c>
      <c r="F159" s="16" t="str">
        <f t="shared" si="3"/>
        <v>REFUERZO Y ENSANCHE DE LA A-1604 DE LANAVE A BOLTAÑA POR LAGUARGUERA PK 1+300 AL 13020</v>
      </c>
      <c r="G159" s="85">
        <v>150000</v>
      </c>
      <c r="H159" s="85">
        <v>0</v>
      </c>
      <c r="I159" s="85">
        <v>150000</v>
      </c>
      <c r="J159" s="85">
        <v>212371.69</v>
      </c>
      <c r="K159" s="85">
        <v>206002.48</v>
      </c>
      <c r="L159" s="85">
        <v>206002.48</v>
      </c>
      <c r="M159" s="111">
        <v>137.33498666666699</v>
      </c>
      <c r="N159" s="85">
        <v>206002.48</v>
      </c>
    </row>
    <row r="160" spans="1:14" ht="13.8" x14ac:dyDescent="0.2">
      <c r="A160" s="37" t="s">
        <v>70</v>
      </c>
      <c r="B160" s="16" t="s">
        <v>70</v>
      </c>
      <c r="C160" s="16" t="s">
        <v>1490</v>
      </c>
      <c r="D160" s="16" t="s">
        <v>1491</v>
      </c>
      <c r="E160" s="16" t="s">
        <v>1492</v>
      </c>
      <c r="F160" s="16" t="str">
        <f t="shared" si="3"/>
        <v>ACONDICIONAMIENTO DE LA A-1604 DE TÁRREGA A POMAR DE CINCA POR BINÉFAR INT. A-22-VALCARCA</v>
      </c>
      <c r="G160" s="85">
        <v>2690427.6</v>
      </c>
      <c r="H160" s="85">
        <v>0</v>
      </c>
      <c r="I160" s="85">
        <v>2690427.6</v>
      </c>
      <c r="J160" s="85">
        <v>2822865.6</v>
      </c>
      <c r="K160" s="85">
        <v>2822865.6</v>
      </c>
      <c r="L160" s="85">
        <v>2822865.6</v>
      </c>
      <c r="M160" s="111">
        <v>104.922563238647</v>
      </c>
      <c r="N160" s="85">
        <v>2650907.2999999998</v>
      </c>
    </row>
    <row r="161" spans="1:14" ht="13.8" x14ac:dyDescent="0.2">
      <c r="A161" s="37" t="s">
        <v>70</v>
      </c>
      <c r="B161" s="16" t="s">
        <v>70</v>
      </c>
      <c r="C161" s="16" t="s">
        <v>1493</v>
      </c>
      <c r="D161" s="16" t="s">
        <v>1494</v>
      </c>
      <c r="E161" s="16" t="s">
        <v>1495</v>
      </c>
      <c r="F161" s="16" t="str">
        <f t="shared" si="3"/>
        <v>REFUERZO Y ENSANCHE DE LA A-1601 DE SOS REY CATÓLICO A N-240, PK. 24+000 AL 32+000</v>
      </c>
      <c r="G161" s="85">
        <v>3385172.52</v>
      </c>
      <c r="H161" s="85">
        <v>0</v>
      </c>
      <c r="I161" s="85">
        <v>3385172.52</v>
      </c>
      <c r="J161" s="85">
        <v>3476587.61</v>
      </c>
      <c r="K161" s="85">
        <v>3476587.61</v>
      </c>
      <c r="L161" s="85">
        <v>3476470.71</v>
      </c>
      <c r="M161" s="111">
        <v>102.697002574037</v>
      </c>
      <c r="N161" s="85">
        <v>2896681.75</v>
      </c>
    </row>
    <row r="162" spans="1:14" ht="13.8" x14ac:dyDescent="0.2">
      <c r="A162" s="37" t="s">
        <v>70</v>
      </c>
      <c r="B162" s="16" t="s">
        <v>70</v>
      </c>
      <c r="C162" s="16" t="s">
        <v>1496</v>
      </c>
      <c r="D162" s="16" t="s">
        <v>1497</v>
      </c>
      <c r="E162" s="16" t="s">
        <v>1498</v>
      </c>
      <c r="F162" s="16" t="str">
        <f t="shared" si="3"/>
        <v>ARRENDAMIENTO FINANCIERO VEHÍCULOS Y MAQUINARIA DE LA D.GRAL. DE CARRETERAS 2022-2026</v>
      </c>
      <c r="G162" s="85">
        <v>850000</v>
      </c>
      <c r="H162" s="85">
        <v>0</v>
      </c>
      <c r="I162" s="85">
        <v>850000</v>
      </c>
      <c r="J162" s="85">
        <v>805213.32</v>
      </c>
      <c r="K162" s="85">
        <v>805212.6</v>
      </c>
      <c r="L162" s="85">
        <v>748045.11</v>
      </c>
      <c r="M162" s="111">
        <v>88.005307058823504</v>
      </c>
      <c r="N162" s="85">
        <v>629058.72</v>
      </c>
    </row>
    <row r="163" spans="1:14" ht="13.8" x14ac:dyDescent="0.2">
      <c r="A163" s="37" t="s">
        <v>70</v>
      </c>
      <c r="B163" s="16" t="s">
        <v>70</v>
      </c>
      <c r="C163" s="16" t="s">
        <v>1499</v>
      </c>
      <c r="D163" s="16" t="s">
        <v>1500</v>
      </c>
      <c r="E163" s="16" t="s">
        <v>1501</v>
      </c>
      <c r="F163" s="16" t="str">
        <f t="shared" si="3"/>
        <v>SERVICIOS DE ASISTENCIA A LA VIALIDAD INVERNAL PARA EL PERIODO 2021-2026</v>
      </c>
      <c r="G163" s="85">
        <v>739749.72</v>
      </c>
      <c r="H163" s="85">
        <v>0</v>
      </c>
      <c r="I163" s="85">
        <v>739749.72</v>
      </c>
      <c r="J163" s="85">
        <v>821715.12</v>
      </c>
      <c r="K163" s="85">
        <v>821715.12</v>
      </c>
      <c r="L163" s="85">
        <v>821684.83</v>
      </c>
      <c r="M163" s="111">
        <v>111.07605826467901</v>
      </c>
      <c r="N163" s="85">
        <v>737887.68</v>
      </c>
    </row>
    <row r="164" spans="1:14" ht="13.8" x14ac:dyDescent="0.2">
      <c r="A164" s="37" t="s">
        <v>70</v>
      </c>
      <c r="B164" s="16" t="s">
        <v>70</v>
      </c>
      <c r="C164" s="16" t="s">
        <v>1502</v>
      </c>
      <c r="D164" s="16" t="s">
        <v>1503</v>
      </c>
      <c r="E164" s="16" t="s">
        <v>1504</v>
      </c>
      <c r="F164" s="16" t="str">
        <f t="shared" si="3"/>
        <v>MEJORA DE TRAZADO EN LA CARRETERA A-2613 PK. 2+700 AL 4+200TRAMO LASCUARRE-CASTIGALEU</v>
      </c>
      <c r="G164" s="85">
        <v>750000</v>
      </c>
      <c r="H164" s="85">
        <v>0</v>
      </c>
      <c r="I164" s="85">
        <v>750000</v>
      </c>
      <c r="J164" s="85">
        <v>0</v>
      </c>
      <c r="K164" s="85">
        <v>0</v>
      </c>
      <c r="L164" s="85">
        <v>0</v>
      </c>
      <c r="M164" s="111">
        <v>0</v>
      </c>
      <c r="N164" s="85">
        <v>0</v>
      </c>
    </row>
    <row r="165" spans="1:14" ht="13.8" x14ac:dyDescent="0.2">
      <c r="A165" s="37" t="s">
        <v>70</v>
      </c>
      <c r="B165" s="16" t="s">
        <v>70</v>
      </c>
      <c r="C165" s="16" t="s">
        <v>1505</v>
      </c>
      <c r="D165" s="16" t="s">
        <v>1506</v>
      </c>
      <c r="E165" s="16" t="s">
        <v>1153</v>
      </c>
      <c r="F165" s="16" t="str">
        <f t="shared" si="3"/>
        <v>MEJORA A-130 TRAMO:CONCHEL-POMAR-SANTALECINA#</v>
      </c>
      <c r="G165" s="85">
        <v>100000</v>
      </c>
      <c r="H165" s="85">
        <v>0</v>
      </c>
      <c r="I165" s="85">
        <v>100000</v>
      </c>
      <c r="J165" s="85">
        <v>17787</v>
      </c>
      <c r="K165" s="85">
        <v>17787</v>
      </c>
      <c r="L165" s="85">
        <v>17787</v>
      </c>
      <c r="M165" s="111">
        <v>17.786999999999999</v>
      </c>
      <c r="N165" s="85">
        <v>17787</v>
      </c>
    </row>
    <row r="166" spans="1:14" ht="13.8" x14ac:dyDescent="0.2">
      <c r="A166" s="37" t="s">
        <v>70</v>
      </c>
      <c r="B166" s="16" t="s">
        <v>70</v>
      </c>
      <c r="C166" s="16" t="s">
        <v>1507</v>
      </c>
      <c r="D166" s="16" t="s">
        <v>1508</v>
      </c>
      <c r="E166" s="16" t="s">
        <v>1153</v>
      </c>
      <c r="F166" s="16" t="str">
        <f t="shared" si="3"/>
        <v>MESA INSTITUCIONAL DE LA BICICLETA#</v>
      </c>
      <c r="G166" s="85">
        <v>0</v>
      </c>
      <c r="H166" s="85">
        <v>0</v>
      </c>
      <c r="I166" s="85">
        <v>0</v>
      </c>
      <c r="J166" s="85">
        <v>18137.900000000001</v>
      </c>
      <c r="K166" s="85">
        <v>18137.900000000001</v>
      </c>
      <c r="L166" s="85">
        <v>18137.900000000001</v>
      </c>
      <c r="M166" s="111">
        <v>0</v>
      </c>
      <c r="N166" s="85">
        <v>18137.900000000001</v>
      </c>
    </row>
    <row r="167" spans="1:14" ht="13.8" x14ac:dyDescent="0.2">
      <c r="A167" s="37" t="s">
        <v>70</v>
      </c>
      <c r="B167" s="16" t="s">
        <v>70</v>
      </c>
      <c r="C167" s="16" t="s">
        <v>1509</v>
      </c>
      <c r="D167" s="16" t="s">
        <v>1510</v>
      </c>
      <c r="E167" s="16" t="s">
        <v>1153</v>
      </c>
      <c r="F167" s="16" t="str">
        <f t="shared" si="3"/>
        <v>MEJORA A-125 TRAMO:AYERBE-ERLA (AYERBE-BISCARRUES-ARBISA)#</v>
      </c>
      <c r="G167" s="85">
        <v>100000</v>
      </c>
      <c r="H167" s="85">
        <v>0</v>
      </c>
      <c r="I167" s="85">
        <v>100000</v>
      </c>
      <c r="J167" s="85">
        <v>0</v>
      </c>
      <c r="K167" s="85">
        <v>0</v>
      </c>
      <c r="L167" s="85">
        <v>0</v>
      </c>
      <c r="M167" s="111">
        <v>0</v>
      </c>
      <c r="N167" s="85">
        <v>0</v>
      </c>
    </row>
    <row r="168" spans="1:14" ht="13.8" x14ac:dyDescent="0.2">
      <c r="A168" s="37" t="s">
        <v>70</v>
      </c>
      <c r="B168" s="16" t="s">
        <v>70</v>
      </c>
      <c r="C168" s="16" t="s">
        <v>1511</v>
      </c>
      <c r="D168" s="16" t="s">
        <v>1512</v>
      </c>
      <c r="E168" s="16" t="s">
        <v>1513</v>
      </c>
      <c r="F168" s="16" t="str">
        <f t="shared" si="3"/>
        <v>MEJORA DE LA A-1210 DE LA A-23 ALMUDÉVAR-GRAÑÉN.TRAMO:ALMUDÉVAR-TARDIENTA</v>
      </c>
      <c r="G168" s="85">
        <v>200000</v>
      </c>
      <c r="H168" s="85">
        <v>0</v>
      </c>
      <c r="I168" s="85">
        <v>200000</v>
      </c>
      <c r="J168" s="85">
        <v>0</v>
      </c>
      <c r="K168" s="85">
        <v>0</v>
      </c>
      <c r="L168" s="85">
        <v>0</v>
      </c>
      <c r="M168" s="111">
        <v>0</v>
      </c>
      <c r="N168" s="85">
        <v>0</v>
      </c>
    </row>
    <row r="169" spans="1:14" ht="13.8" x14ac:dyDescent="0.2">
      <c r="A169" s="37" t="s">
        <v>70</v>
      </c>
      <c r="B169" s="16" t="s">
        <v>70</v>
      </c>
      <c r="C169" s="16" t="s">
        <v>1514</v>
      </c>
      <c r="D169" s="16" t="s">
        <v>1515</v>
      </c>
      <c r="E169" s="16" t="s">
        <v>1153</v>
      </c>
      <c r="F169" s="16" t="str">
        <f t="shared" si="3"/>
        <v>MEJORA A-1508 (CALAMOCHA -VIVEL DEL RIO MARTIN)#</v>
      </c>
      <c r="G169" s="85">
        <v>1000000</v>
      </c>
      <c r="H169" s="85">
        <v>0</v>
      </c>
      <c r="I169" s="85">
        <v>1000000</v>
      </c>
      <c r="J169" s="85">
        <v>0</v>
      </c>
      <c r="K169" s="85">
        <v>0</v>
      </c>
      <c r="L169" s="85">
        <v>0</v>
      </c>
      <c r="M169" s="111">
        <v>0</v>
      </c>
      <c r="N169" s="85">
        <v>0</v>
      </c>
    </row>
    <row r="170" spans="1:14" ht="13.8" x14ac:dyDescent="0.2">
      <c r="A170" s="37" t="s">
        <v>70</v>
      </c>
      <c r="B170" s="16" t="s">
        <v>70</v>
      </c>
      <c r="C170" s="16" t="s">
        <v>1516</v>
      </c>
      <c r="D170" s="16" t="s">
        <v>1517</v>
      </c>
      <c r="E170" s="16" t="s">
        <v>1518</v>
      </c>
      <c r="F170" s="16" t="str">
        <f t="shared" si="3"/>
        <v>MEJORA DE LA A-2511, DE BURBÁGUENA A SEGURA DE LOS BAÑOS POR FONFRÍA. TRAMO: FERRERUELA-LAGUERUELA</v>
      </c>
      <c r="G170" s="85">
        <v>100000</v>
      </c>
      <c r="H170" s="85">
        <v>0</v>
      </c>
      <c r="I170" s="85">
        <v>100000</v>
      </c>
      <c r="J170" s="85">
        <v>5225.99</v>
      </c>
      <c r="K170" s="85">
        <v>5225.99</v>
      </c>
      <c r="L170" s="85">
        <v>5225.99</v>
      </c>
      <c r="M170" s="111">
        <v>5.2259900000000004</v>
      </c>
      <c r="N170" s="85">
        <v>5225.99</v>
      </c>
    </row>
    <row r="171" spans="1:14" ht="13.8" x14ac:dyDescent="0.2">
      <c r="A171" s="37" t="s">
        <v>70</v>
      </c>
      <c r="B171" s="16" t="s">
        <v>70</v>
      </c>
      <c r="C171" s="16" t="s">
        <v>1519</v>
      </c>
      <c r="D171" s="16" t="s">
        <v>1520</v>
      </c>
      <c r="E171" s="16" t="s">
        <v>1521</v>
      </c>
      <c r="F171" s="16" t="str">
        <f t="shared" si="3"/>
        <v>MEJORA DE LA A-2520 DE A-23 LA PUEBLA DE VALVERDE-JAVALAMBRE.TRAMO:LA PUEBLA-ESTACIÓN JAVALAMBRE</v>
      </c>
      <c r="G171" s="85">
        <v>200000</v>
      </c>
      <c r="H171" s="85">
        <v>0</v>
      </c>
      <c r="I171" s="85">
        <v>200000</v>
      </c>
      <c r="J171" s="85">
        <v>25000</v>
      </c>
      <c r="K171" s="85">
        <v>0</v>
      </c>
      <c r="L171" s="85">
        <v>0</v>
      </c>
      <c r="M171" s="111">
        <v>0</v>
      </c>
      <c r="N171" s="85">
        <v>0</v>
      </c>
    </row>
    <row r="172" spans="1:14" ht="13.8" x14ac:dyDescent="0.2">
      <c r="A172" s="37" t="s">
        <v>70</v>
      </c>
      <c r="B172" s="16" t="s">
        <v>70</v>
      </c>
      <c r="C172" s="16" t="s">
        <v>1522</v>
      </c>
      <c r="D172" s="16" t="s">
        <v>1523</v>
      </c>
      <c r="E172" s="16" t="s">
        <v>1153</v>
      </c>
      <c r="F172" s="16" t="str">
        <f t="shared" si="3"/>
        <v>TERRENOS EXPROPIACIONES 2022-2026#</v>
      </c>
      <c r="G172" s="85">
        <v>500000</v>
      </c>
      <c r="H172" s="85">
        <v>0</v>
      </c>
      <c r="I172" s="85">
        <v>500000</v>
      </c>
      <c r="J172" s="85">
        <v>0</v>
      </c>
      <c r="K172" s="85">
        <v>0</v>
      </c>
      <c r="L172" s="85">
        <v>0</v>
      </c>
      <c r="M172" s="111">
        <v>0</v>
      </c>
      <c r="N172" s="85">
        <v>0</v>
      </c>
    </row>
    <row r="173" spans="1:14" ht="13.8" x14ac:dyDescent="0.2">
      <c r="A173" s="37" t="s">
        <v>70</v>
      </c>
      <c r="B173" s="16" t="s">
        <v>70</v>
      </c>
      <c r="C173" s="16" t="s">
        <v>1524</v>
      </c>
      <c r="D173" s="16" t="s">
        <v>1331</v>
      </c>
      <c r="E173" s="16" t="s">
        <v>1153</v>
      </c>
      <c r="F173" s="16" t="str">
        <f t="shared" si="3"/>
        <v>EQUIPOS PARA PROCESOS DE INFORMACIÓN#</v>
      </c>
      <c r="G173" s="85">
        <v>40000</v>
      </c>
      <c r="H173" s="85">
        <v>0</v>
      </c>
      <c r="I173" s="85">
        <v>40000</v>
      </c>
      <c r="J173" s="85">
        <v>0</v>
      </c>
      <c r="K173" s="85">
        <v>0</v>
      </c>
      <c r="L173" s="85">
        <v>0</v>
      </c>
      <c r="M173" s="111">
        <v>0</v>
      </c>
      <c r="N173" s="85">
        <v>0</v>
      </c>
    </row>
    <row r="174" spans="1:14" ht="13.8" x14ac:dyDescent="0.2">
      <c r="A174" s="37" t="s">
        <v>70</v>
      </c>
      <c r="B174" s="16" t="s">
        <v>70</v>
      </c>
      <c r="C174" s="16" t="s">
        <v>1525</v>
      </c>
      <c r="D174" s="16" t="s">
        <v>1526</v>
      </c>
      <c r="E174" s="16" t="s">
        <v>1153</v>
      </c>
      <c r="F174" s="16" t="str">
        <f t="shared" si="3"/>
        <v>AUTOCONSUMO- PROGRAMA 5- COMPONENTE 8#</v>
      </c>
      <c r="G174" s="85">
        <v>0</v>
      </c>
      <c r="H174" s="85">
        <v>0</v>
      </c>
      <c r="I174" s="85">
        <v>0</v>
      </c>
      <c r="J174" s="85">
        <v>5190.8999999999996</v>
      </c>
      <c r="K174" s="85">
        <v>5190.8999999999996</v>
      </c>
      <c r="L174" s="85">
        <v>0</v>
      </c>
      <c r="M174" s="111">
        <v>0</v>
      </c>
      <c r="N174" s="85">
        <v>0</v>
      </c>
    </row>
    <row r="175" spans="1:14" ht="13.8" x14ac:dyDescent="0.2">
      <c r="A175" s="37" t="s">
        <v>70</v>
      </c>
      <c r="B175" s="16" t="s">
        <v>70</v>
      </c>
      <c r="C175" s="16" t="s">
        <v>1527</v>
      </c>
      <c r="D175" s="16" t="s">
        <v>1528</v>
      </c>
      <c r="E175" s="16" t="s">
        <v>1153</v>
      </c>
      <c r="F175" s="16" t="str">
        <f t="shared" si="3"/>
        <v>AYUDAS MRR DIGITALIZACIÓN#</v>
      </c>
      <c r="G175" s="85">
        <v>0</v>
      </c>
      <c r="H175" s="85">
        <v>-110088.91</v>
      </c>
      <c r="I175" s="85">
        <v>-110088.91</v>
      </c>
      <c r="J175" s="85">
        <v>0</v>
      </c>
      <c r="K175" s="85">
        <v>0</v>
      </c>
      <c r="L175" s="85">
        <v>0</v>
      </c>
      <c r="M175" s="111">
        <v>0</v>
      </c>
      <c r="N175" s="85">
        <v>0</v>
      </c>
    </row>
    <row r="176" spans="1:14" ht="13.8" x14ac:dyDescent="0.2">
      <c r="A176" s="37" t="s">
        <v>70</v>
      </c>
      <c r="B176" s="16" t="s">
        <v>70</v>
      </c>
      <c r="C176" s="16" t="s">
        <v>1529</v>
      </c>
      <c r="D176" s="16" t="s">
        <v>1530</v>
      </c>
      <c r="E176" s="16" t="s">
        <v>1153</v>
      </c>
      <c r="F176" s="16" t="str">
        <f t="shared" si="3"/>
        <v>VÍAS CICLABLES#</v>
      </c>
      <c r="G176" s="85">
        <v>300000</v>
      </c>
      <c r="H176" s="85">
        <v>0</v>
      </c>
      <c r="I176" s="85">
        <v>300000</v>
      </c>
      <c r="J176" s="85">
        <v>88082.28</v>
      </c>
      <c r="K176" s="85">
        <v>88082.28</v>
      </c>
      <c r="L176" s="85">
        <v>88049.53</v>
      </c>
      <c r="M176" s="111">
        <v>29.3498433333333</v>
      </c>
      <c r="N176" s="85">
        <v>88049.53</v>
      </c>
    </row>
    <row r="177" spans="1:14" ht="13.8" x14ac:dyDescent="0.2">
      <c r="A177" s="37" t="s">
        <v>70</v>
      </c>
      <c r="B177" s="16" t="s">
        <v>70</v>
      </c>
      <c r="C177" s="16" t="s">
        <v>1531</v>
      </c>
      <c r="D177" s="16" t="s">
        <v>1532</v>
      </c>
      <c r="E177" s="16" t="s">
        <v>1153</v>
      </c>
      <c r="F177" s="16" t="str">
        <f t="shared" si="3"/>
        <v>MRR PROYECTOS INVERSIÓN COMPONENTE 1#</v>
      </c>
      <c r="G177" s="85">
        <v>2913716.1</v>
      </c>
      <c r="H177" s="85">
        <v>2980909.79</v>
      </c>
      <c r="I177" s="85">
        <v>5894625.8899999997</v>
      </c>
      <c r="J177" s="85">
        <v>5445</v>
      </c>
      <c r="K177" s="85">
        <v>5445</v>
      </c>
      <c r="L177" s="85">
        <v>5445</v>
      </c>
      <c r="M177" s="111">
        <v>9.2372274366679996E-2</v>
      </c>
      <c r="N177" s="85">
        <v>0</v>
      </c>
    </row>
    <row r="178" spans="1:14" ht="13.8" x14ac:dyDescent="0.2">
      <c r="A178" s="37" t="s">
        <v>70</v>
      </c>
      <c r="B178" s="16" t="s">
        <v>70</v>
      </c>
      <c r="C178" s="16" t="s">
        <v>1533</v>
      </c>
      <c r="D178" s="16" t="s">
        <v>1534</v>
      </c>
      <c r="E178" s="16" t="s">
        <v>1153</v>
      </c>
      <c r="F178" s="16" t="str">
        <f t="shared" si="3"/>
        <v>EMERGENCIAS EN LA PROVINCIA DE ZARAGOZA EN 2022#</v>
      </c>
      <c r="G178" s="85">
        <v>300000</v>
      </c>
      <c r="H178" s="85">
        <v>0</v>
      </c>
      <c r="I178" s="85">
        <v>300000</v>
      </c>
      <c r="J178" s="85">
        <v>130012.34</v>
      </c>
      <c r="K178" s="85">
        <v>130012.34</v>
      </c>
      <c r="L178" s="85">
        <v>128797.22</v>
      </c>
      <c r="M178" s="111">
        <v>42.932406666666701</v>
      </c>
      <c r="N178" s="85">
        <v>128797.22</v>
      </c>
    </row>
    <row r="179" spans="1:14" ht="13.8" x14ac:dyDescent="0.2">
      <c r="A179" s="37" t="s">
        <v>70</v>
      </c>
      <c r="B179" s="16" t="s">
        <v>70</v>
      </c>
      <c r="C179" s="16" t="s">
        <v>1535</v>
      </c>
      <c r="D179" s="16" t="s">
        <v>1536</v>
      </c>
      <c r="E179" s="16" t="s">
        <v>1537</v>
      </c>
      <c r="F179" s="16" t="str">
        <f t="shared" si="3"/>
        <v>REFUERZOS EN A-225 Y 1511 ALCORISA-MORELLA Y N-330-ORIHUELADEL TREMEDAL</v>
      </c>
      <c r="G179" s="85">
        <v>0</v>
      </c>
      <c r="H179" s="85">
        <v>0</v>
      </c>
      <c r="I179" s="85">
        <v>0</v>
      </c>
      <c r="J179" s="85">
        <v>3315.85</v>
      </c>
      <c r="K179" s="85">
        <v>3315.85</v>
      </c>
      <c r="L179" s="85">
        <v>3315.85</v>
      </c>
      <c r="M179" s="111">
        <v>0</v>
      </c>
      <c r="N179" s="85">
        <v>3315.85</v>
      </c>
    </row>
    <row r="180" spans="1:14" ht="13.8" x14ac:dyDescent="0.2">
      <c r="A180" s="37" t="s">
        <v>70</v>
      </c>
      <c r="B180" s="16" t="s">
        <v>70</v>
      </c>
      <c r="C180" s="16" t="s">
        <v>1538</v>
      </c>
      <c r="D180" s="16" t="s">
        <v>1539</v>
      </c>
      <c r="E180" s="16" t="s">
        <v>1153</v>
      </c>
      <c r="F180" s="16" t="str">
        <f t="shared" si="3"/>
        <v>ESTUDIO INFORMATIVO ACCESO SUR A LA ESTACIÓN DE JAVALAMBRE#</v>
      </c>
      <c r="G180" s="85">
        <v>100000</v>
      </c>
      <c r="H180" s="85">
        <v>0</v>
      </c>
      <c r="I180" s="85">
        <v>100000</v>
      </c>
      <c r="J180" s="85">
        <v>99059.6</v>
      </c>
      <c r="K180" s="85">
        <v>90789.84</v>
      </c>
      <c r="L180" s="85">
        <v>70720.56</v>
      </c>
      <c r="M180" s="111">
        <v>70.720560000000006</v>
      </c>
      <c r="N180" s="85">
        <v>60684.08</v>
      </c>
    </row>
    <row r="181" spans="1:14" ht="13.8" x14ac:dyDescent="0.2">
      <c r="A181" s="37" t="s">
        <v>70</v>
      </c>
      <c r="B181" s="16" t="s">
        <v>70</v>
      </c>
      <c r="C181" s="16" t="s">
        <v>1540</v>
      </c>
      <c r="D181" s="16" t="s">
        <v>1541</v>
      </c>
      <c r="E181" s="16" t="s">
        <v>1542</v>
      </c>
      <c r="F181" s="16" t="str">
        <f t="shared" si="3"/>
        <v>ESTUDIO INFORMATIVO DE LA CONEXIÓN DE LOS VALLES DEL ÉSERA Y DEL CINCA. HU-V-6432-A-138</v>
      </c>
      <c r="G181" s="85">
        <v>47869.99</v>
      </c>
      <c r="H181" s="85">
        <v>0</v>
      </c>
      <c r="I181" s="85">
        <v>47869.99</v>
      </c>
      <c r="J181" s="85">
        <v>43529.73</v>
      </c>
      <c r="K181" s="85">
        <v>43529.73</v>
      </c>
      <c r="L181" s="85">
        <v>27470.82</v>
      </c>
      <c r="M181" s="111">
        <v>57.386308206874503</v>
      </c>
      <c r="N181" s="85">
        <v>19441.36</v>
      </c>
    </row>
    <row r="182" spans="1:14" ht="13.8" x14ac:dyDescent="0.2">
      <c r="A182" s="37" t="s">
        <v>70</v>
      </c>
      <c r="B182" s="16" t="s">
        <v>70</v>
      </c>
      <c r="C182" s="16" t="s">
        <v>1543</v>
      </c>
      <c r="D182" s="16" t="s">
        <v>1544</v>
      </c>
      <c r="E182" s="16" t="s">
        <v>1545</v>
      </c>
      <c r="F182" s="16" t="str">
        <f t="shared" si="3"/>
        <v>NUEVOS DESARROLLOS DE INFORMACION URBANISTICA Y TRAMITACIONTELEMATICA</v>
      </c>
      <c r="G182" s="85">
        <v>60000</v>
      </c>
      <c r="H182" s="85">
        <v>0</v>
      </c>
      <c r="I182" s="85">
        <v>60000</v>
      </c>
      <c r="J182" s="85">
        <v>18029</v>
      </c>
      <c r="K182" s="85">
        <v>18029</v>
      </c>
      <c r="L182" s="85">
        <v>18029</v>
      </c>
      <c r="M182" s="111">
        <v>30.0483333333333</v>
      </c>
      <c r="N182" s="85">
        <v>18029</v>
      </c>
    </row>
    <row r="183" spans="1:14" ht="13.8" x14ac:dyDescent="0.2">
      <c r="A183" s="37" t="s">
        <v>70</v>
      </c>
      <c r="B183" s="16" t="s">
        <v>70</v>
      </c>
      <c r="C183" s="16" t="s">
        <v>1546</v>
      </c>
      <c r="D183" s="16" t="s">
        <v>1547</v>
      </c>
      <c r="E183" s="16" t="s">
        <v>1153</v>
      </c>
      <c r="F183" s="16" t="str">
        <f t="shared" si="3"/>
        <v>REFUERZO DE FIRME EN LA CARRETERA A-1204 EJEA-FARASDUÉS#</v>
      </c>
      <c r="G183" s="85">
        <v>1000000</v>
      </c>
      <c r="H183" s="85">
        <v>0</v>
      </c>
      <c r="I183" s="85">
        <v>1000000</v>
      </c>
      <c r="J183" s="85">
        <v>1731341.59</v>
      </c>
      <c r="K183" s="85">
        <v>1731341.59</v>
      </c>
      <c r="L183" s="85">
        <v>1731341.59</v>
      </c>
      <c r="M183" s="111">
        <v>173.13415900000001</v>
      </c>
      <c r="N183" s="85">
        <v>1731341.59</v>
      </c>
    </row>
    <row r="184" spans="1:14" ht="13.8" x14ac:dyDescent="0.2">
      <c r="A184" s="37" t="s">
        <v>70</v>
      </c>
      <c r="B184" s="16" t="s">
        <v>70</v>
      </c>
      <c r="C184" s="16" t="s">
        <v>1548</v>
      </c>
      <c r="D184" s="16" t="s">
        <v>1549</v>
      </c>
      <c r="E184" s="16" t="s">
        <v>1153</v>
      </c>
      <c r="F184" s="16" t="str">
        <f t="shared" si="3"/>
        <v>REHABILITACION INTEGRALVIVIENDAS CAMINEROS Y OTRAS#</v>
      </c>
      <c r="G184" s="85">
        <v>1274651.3400000001</v>
      </c>
      <c r="H184" s="85">
        <v>385000</v>
      </c>
      <c r="I184" s="85">
        <v>1659651.34</v>
      </c>
      <c r="J184" s="85">
        <v>1436202.41</v>
      </c>
      <c r="K184" s="85">
        <v>1436202.41</v>
      </c>
      <c r="L184" s="85">
        <v>1048019.27</v>
      </c>
      <c r="M184" s="111">
        <v>63.1469541066378</v>
      </c>
      <c r="N184" s="85">
        <v>484856.38</v>
      </c>
    </row>
    <row r="185" spans="1:14" ht="13.8" x14ac:dyDescent="0.2">
      <c r="A185" s="37" t="s">
        <v>70</v>
      </c>
      <c r="B185" s="16" t="s">
        <v>70</v>
      </c>
      <c r="C185" s="16" t="s">
        <v>1550</v>
      </c>
      <c r="D185" s="16" t="s">
        <v>1551</v>
      </c>
      <c r="E185" s="16" t="s">
        <v>1552</v>
      </c>
      <c r="F185" s="16" t="str">
        <f t="shared" si="3"/>
        <v>ESTUDIO INFORMATIVO DE LA VARIANTE OESTE DE EPILA CONEXIÓN A-122 CON A-1305</v>
      </c>
      <c r="G185" s="85">
        <v>20000</v>
      </c>
      <c r="H185" s="85">
        <v>0</v>
      </c>
      <c r="I185" s="85">
        <v>20000</v>
      </c>
      <c r="J185" s="85">
        <v>0</v>
      </c>
      <c r="K185" s="85">
        <v>0</v>
      </c>
      <c r="L185" s="85">
        <v>0</v>
      </c>
      <c r="M185" s="111">
        <v>0</v>
      </c>
      <c r="N185" s="85">
        <v>0</v>
      </c>
    </row>
    <row r="186" spans="1:14" ht="13.8" x14ac:dyDescent="0.2">
      <c r="A186" s="37" t="s">
        <v>70</v>
      </c>
      <c r="B186" s="16" t="s">
        <v>70</v>
      </c>
      <c r="C186" s="16" t="s">
        <v>1553</v>
      </c>
      <c r="D186" s="16" t="s">
        <v>1554</v>
      </c>
      <c r="E186" s="16" t="s">
        <v>1555</v>
      </c>
      <c r="F186" s="16" t="str">
        <f t="shared" si="3"/>
        <v>REDACCIÓN PROYECTO ACONDICIONAMIENTO A-1229 DE LASCELLAS A PUENTE BUERA</v>
      </c>
      <c r="G186" s="85">
        <v>20000</v>
      </c>
      <c r="H186" s="85">
        <v>0</v>
      </c>
      <c r="I186" s="85">
        <v>20000</v>
      </c>
      <c r="J186" s="85">
        <v>0</v>
      </c>
      <c r="K186" s="85">
        <v>0</v>
      </c>
      <c r="L186" s="85">
        <v>0</v>
      </c>
      <c r="M186" s="111">
        <v>0</v>
      </c>
      <c r="N186" s="85">
        <v>0</v>
      </c>
    </row>
    <row r="187" spans="1:14" ht="13.8" x14ac:dyDescent="0.2">
      <c r="A187" s="37" t="s">
        <v>70</v>
      </c>
      <c r="B187" s="16" t="s">
        <v>70</v>
      </c>
      <c r="C187" s="16" t="s">
        <v>1556</v>
      </c>
      <c r="D187" s="16" t="s">
        <v>1557</v>
      </c>
      <c r="E187" s="16" t="s">
        <v>1558</v>
      </c>
      <c r="F187" s="16" t="str">
        <f t="shared" si="3"/>
        <v>ACONDICIONAMIENTO DE LA CARRETERA A-1504 CALATAYUD CARIÑENA. TRAMO TORRES DE PEREJILES-MARA</v>
      </c>
      <c r="G187" s="85">
        <v>50000</v>
      </c>
      <c r="H187" s="85">
        <v>0</v>
      </c>
      <c r="I187" s="85">
        <v>50000</v>
      </c>
      <c r="J187" s="85">
        <v>0</v>
      </c>
      <c r="K187" s="85">
        <v>0</v>
      </c>
      <c r="L187" s="85">
        <v>0</v>
      </c>
      <c r="M187" s="111">
        <v>0</v>
      </c>
      <c r="N187" s="85">
        <v>0</v>
      </c>
    </row>
    <row r="188" spans="1:14" s="87" customFormat="1" ht="13.8" x14ac:dyDescent="0.2">
      <c r="A188" s="37" t="s">
        <v>70</v>
      </c>
      <c r="B188" s="16" t="s">
        <v>70</v>
      </c>
      <c r="C188" s="16" t="s">
        <v>1559</v>
      </c>
      <c r="D188" s="16" t="s">
        <v>1560</v>
      </c>
      <c r="E188" s="16" t="s">
        <v>1561</v>
      </c>
      <c r="F188" s="16" t="str">
        <f t="shared" si="3"/>
        <v>REFUERZO DE FIRME Y MEJORA SEGURIDAD VIAL EN A-1301 AINZÓN-TABUENCA Y A-1223 BERBEGAL-PERALTA</v>
      </c>
      <c r="G188" s="85">
        <v>0</v>
      </c>
      <c r="H188" s="85">
        <v>0</v>
      </c>
      <c r="I188" s="85">
        <v>0</v>
      </c>
      <c r="J188" s="85">
        <v>60243.839999999997</v>
      </c>
      <c r="K188" s="85">
        <v>60243.839999999997</v>
      </c>
      <c r="L188" s="85">
        <v>60243.839999999997</v>
      </c>
      <c r="M188" s="111">
        <v>0</v>
      </c>
      <c r="N188" s="85">
        <v>60243.839999999997</v>
      </c>
    </row>
    <row r="189" spans="1:14" ht="13.8" x14ac:dyDescent="0.2">
      <c r="A189" s="37" t="s">
        <v>70</v>
      </c>
      <c r="B189" s="16" t="s">
        <v>70</v>
      </c>
      <c r="C189" s="16" t="s">
        <v>1562</v>
      </c>
      <c r="D189" s="16" t="s">
        <v>1563</v>
      </c>
      <c r="E189" s="16" t="s">
        <v>1564</v>
      </c>
      <c r="F189" s="16" t="str">
        <f t="shared" si="3"/>
        <v>REFUERZO Y ENSANCHE DE LA A-1508 DE CALAMOCHA A VIVEL DEL RÍO MARTÍN, PK 1+550 A 10+106</v>
      </c>
      <c r="G189" s="85">
        <v>0</v>
      </c>
      <c r="H189" s="85">
        <v>0</v>
      </c>
      <c r="I189" s="85">
        <v>0</v>
      </c>
      <c r="J189" s="85">
        <v>1002791.34</v>
      </c>
      <c r="K189" s="85">
        <v>819780.48</v>
      </c>
      <c r="L189" s="85">
        <v>819780.48</v>
      </c>
      <c r="M189" s="111">
        <v>0</v>
      </c>
      <c r="N189" s="85">
        <v>2791.34</v>
      </c>
    </row>
    <row r="190" spans="1:14" ht="13.8" x14ac:dyDescent="0.2">
      <c r="A190" s="37" t="s">
        <v>70</v>
      </c>
      <c r="B190" s="16" t="s">
        <v>70</v>
      </c>
      <c r="C190" s="16" t="s">
        <v>1565</v>
      </c>
      <c r="D190" s="16" t="s">
        <v>1566</v>
      </c>
      <c r="E190" s="16" t="s">
        <v>1153</v>
      </c>
      <c r="F190" s="16" t="str">
        <f t="shared" si="3"/>
        <v>FITE 2022 A3 ACONDICIONAMIENTO Y MEJORA CARRETERA OAJ#</v>
      </c>
      <c r="G190" s="85">
        <v>0</v>
      </c>
      <c r="H190" s="85">
        <v>1000000</v>
      </c>
      <c r="I190" s="85">
        <v>1000000</v>
      </c>
      <c r="J190" s="85">
        <v>989734.71</v>
      </c>
      <c r="K190" s="85">
        <v>940000</v>
      </c>
      <c r="L190" s="85">
        <v>49999.98</v>
      </c>
      <c r="M190" s="111">
        <v>4.9999979999999997</v>
      </c>
      <c r="N190" s="85">
        <v>0</v>
      </c>
    </row>
    <row r="191" spans="1:14" ht="13.8" x14ac:dyDescent="0.2">
      <c r="A191" s="37" t="s">
        <v>70</v>
      </c>
      <c r="B191" s="16" t="s">
        <v>70</v>
      </c>
      <c r="C191" s="16" t="s">
        <v>1567</v>
      </c>
      <c r="D191" s="16" t="s">
        <v>1568</v>
      </c>
      <c r="E191" s="16" t="s">
        <v>1153</v>
      </c>
      <c r="F191" s="16" t="str">
        <f t="shared" si="3"/>
        <v>EMERGENCIAS 2023 PROVINCIA DE ZARAGOZA#</v>
      </c>
      <c r="G191" s="85">
        <v>0</v>
      </c>
      <c r="H191" s="85">
        <v>0</v>
      </c>
      <c r="I191" s="85">
        <v>0</v>
      </c>
      <c r="J191" s="85">
        <v>1018587</v>
      </c>
      <c r="K191" s="85">
        <v>1018587</v>
      </c>
      <c r="L191" s="85">
        <v>1007636.41</v>
      </c>
      <c r="M191" s="111">
        <v>0</v>
      </c>
      <c r="N191" s="85">
        <v>1007636.41</v>
      </c>
    </row>
    <row r="192" spans="1:14" ht="13.8" x14ac:dyDescent="0.2">
      <c r="A192" s="37" t="s">
        <v>70</v>
      </c>
      <c r="B192" s="16" t="s">
        <v>70</v>
      </c>
      <c r="C192" s="16" t="s">
        <v>1569</v>
      </c>
      <c r="D192" s="16" t="s">
        <v>1570</v>
      </c>
      <c r="E192" s="16" t="s">
        <v>1153</v>
      </c>
      <c r="F192" s="16" t="str">
        <f t="shared" si="3"/>
        <v>EMERGENCIAS 2023 PROVINCIA DE TERUEL#</v>
      </c>
      <c r="G192" s="85">
        <v>0</v>
      </c>
      <c r="H192" s="85">
        <v>0</v>
      </c>
      <c r="I192" s="85">
        <v>0</v>
      </c>
      <c r="J192" s="85">
        <v>493000</v>
      </c>
      <c r="K192" s="85">
        <v>493000</v>
      </c>
      <c r="L192" s="85">
        <v>492949.95</v>
      </c>
      <c r="M192" s="111">
        <v>0</v>
      </c>
      <c r="N192" s="85">
        <v>261297.89</v>
      </c>
    </row>
    <row r="193" spans="1:14" ht="13.8" x14ac:dyDescent="0.2">
      <c r="A193" s="37" t="s">
        <v>70</v>
      </c>
      <c r="B193" s="16" t="s">
        <v>70</v>
      </c>
      <c r="C193" s="16" t="s">
        <v>1571</v>
      </c>
      <c r="D193" s="16" t="s">
        <v>1572</v>
      </c>
      <c r="E193" s="16" t="s">
        <v>1153</v>
      </c>
      <c r="F193" s="16" t="str">
        <f t="shared" si="3"/>
        <v>MEJORA DE LA SEGURIDAD VIAL EN RAA#</v>
      </c>
      <c r="G193" s="85">
        <v>0</v>
      </c>
      <c r="H193" s="85">
        <v>0</v>
      </c>
      <c r="I193" s="85">
        <v>0</v>
      </c>
      <c r="J193" s="85">
        <v>818445.92</v>
      </c>
      <c r="K193" s="85">
        <v>717698.8</v>
      </c>
      <c r="L193" s="85">
        <v>716372.35</v>
      </c>
      <c r="M193" s="111">
        <v>0</v>
      </c>
      <c r="N193" s="85">
        <v>148275.15</v>
      </c>
    </row>
    <row r="194" spans="1:14" ht="13.8" x14ac:dyDescent="0.2">
      <c r="A194" s="37" t="s">
        <v>70</v>
      </c>
      <c r="B194" s="16" t="s">
        <v>70</v>
      </c>
      <c r="C194" s="16" t="s">
        <v>1573</v>
      </c>
      <c r="D194" s="16" t="s">
        <v>1574</v>
      </c>
      <c r="E194" s="16" t="s">
        <v>1153</v>
      </c>
      <c r="F194" s="16" t="str">
        <f t="shared" si="3"/>
        <v>ADQUISICION DE VEHICULOS#</v>
      </c>
      <c r="G194" s="85">
        <v>0</v>
      </c>
      <c r="H194" s="85">
        <v>0</v>
      </c>
      <c r="I194" s="85">
        <v>0</v>
      </c>
      <c r="J194" s="85">
        <v>29803.75</v>
      </c>
      <c r="K194" s="85">
        <v>29803.75</v>
      </c>
      <c r="L194" s="85">
        <v>29803.75</v>
      </c>
      <c r="M194" s="111">
        <v>0</v>
      </c>
      <c r="N194" s="85">
        <v>29803.75</v>
      </c>
    </row>
    <row r="195" spans="1:14" ht="13.8" x14ac:dyDescent="0.2">
      <c r="A195" s="37" t="s">
        <v>70</v>
      </c>
      <c r="B195" s="16" t="s">
        <v>70</v>
      </c>
      <c r="C195" s="16" t="s">
        <v>1575</v>
      </c>
      <c r="D195" s="16" t="s">
        <v>1576</v>
      </c>
      <c r="E195" s="16" t="s">
        <v>1153</v>
      </c>
      <c r="F195" s="16" t="str">
        <f t="shared" si="3"/>
        <v>CENTRO GEOGRAFICO DE ARAGON#</v>
      </c>
      <c r="G195" s="85">
        <v>0</v>
      </c>
      <c r="H195" s="85">
        <v>0</v>
      </c>
      <c r="I195" s="85">
        <v>0</v>
      </c>
      <c r="J195" s="85">
        <v>4658.5</v>
      </c>
      <c r="K195" s="85">
        <v>4658.5</v>
      </c>
      <c r="L195" s="85">
        <v>4658.5</v>
      </c>
      <c r="M195" s="111">
        <v>0</v>
      </c>
      <c r="N195" s="85">
        <v>4658.5</v>
      </c>
    </row>
    <row r="196" spans="1:14" ht="13.8" x14ac:dyDescent="0.2">
      <c r="A196" s="37" t="s">
        <v>70</v>
      </c>
      <c r="B196" s="16" t="s">
        <v>70</v>
      </c>
      <c r="C196" s="27" t="s">
        <v>127</v>
      </c>
      <c r="D196" s="27" t="s">
        <v>70</v>
      </c>
      <c r="E196" s="27" t="s">
        <v>70</v>
      </c>
      <c r="F196" s="27" t="str">
        <f t="shared" si="3"/>
        <v/>
      </c>
      <c r="G196" s="90">
        <v>62532135.57</v>
      </c>
      <c r="H196" s="90">
        <v>3124071.86</v>
      </c>
      <c r="I196" s="90">
        <v>65656207.43</v>
      </c>
      <c r="J196" s="90">
        <v>57118241.310000002</v>
      </c>
      <c r="K196" s="90">
        <v>55347991.25</v>
      </c>
      <c r="L196" s="90">
        <v>49381100.469999999</v>
      </c>
      <c r="M196" s="112">
        <v>75.2116249216011</v>
      </c>
      <c r="N196" s="90">
        <v>37159079.229999997</v>
      </c>
    </row>
    <row r="197" spans="1:14" ht="13.8" x14ac:dyDescent="0.2">
      <c r="A197" s="37" t="s">
        <v>450</v>
      </c>
      <c r="B197" s="16" t="s">
        <v>451</v>
      </c>
      <c r="C197" s="16" t="s">
        <v>1577</v>
      </c>
      <c r="D197" s="16" t="s">
        <v>1578</v>
      </c>
      <c r="E197" s="16" t="s">
        <v>1579</v>
      </c>
      <c r="F197" s="16" t="str">
        <f t="shared" si="3"/>
        <v>RB84013 GESTIÓN DE LOS CENTROS DE INTERPRETACIÓN DE LOS ESPACIOS NATURALES PROTEGIDOS</v>
      </c>
      <c r="G197" s="85">
        <v>0</v>
      </c>
      <c r="H197" s="85">
        <v>0</v>
      </c>
      <c r="I197" s="85">
        <v>0</v>
      </c>
      <c r="J197" s="85">
        <v>433.4</v>
      </c>
      <c r="K197" s="85">
        <v>433.4</v>
      </c>
      <c r="L197" s="85">
        <v>433.4</v>
      </c>
      <c r="M197" s="111">
        <v>0</v>
      </c>
      <c r="N197" s="85">
        <v>433.4</v>
      </c>
    </row>
    <row r="198" spans="1:14" ht="13.8" x14ac:dyDescent="0.2">
      <c r="A198" s="37" t="s">
        <v>70</v>
      </c>
      <c r="B198" s="16" t="s">
        <v>70</v>
      </c>
      <c r="C198" s="16" t="s">
        <v>1580</v>
      </c>
      <c r="D198" s="16" t="s">
        <v>1581</v>
      </c>
      <c r="E198" s="16" t="s">
        <v>1582</v>
      </c>
      <c r="F198" s="16" t="str">
        <f t="shared" si="3"/>
        <v>PRESTACION SERVIOS AEREOS EXTINCION INCENDIOS FORESTALES CAMPAÑAS 2012-2015</v>
      </c>
      <c r="G198" s="85">
        <v>4468284.28</v>
      </c>
      <c r="H198" s="85">
        <v>-62989.74</v>
      </c>
      <c r="I198" s="85">
        <v>4405294.54</v>
      </c>
      <c r="J198" s="85">
        <v>4156486.76</v>
      </c>
      <c r="K198" s="85">
        <v>4156486.76</v>
      </c>
      <c r="L198" s="85">
        <v>4154327.69</v>
      </c>
      <c r="M198" s="111">
        <v>94.303063104606807</v>
      </c>
      <c r="N198" s="85">
        <v>4051496.33</v>
      </c>
    </row>
    <row r="199" spans="1:14" ht="13.8" x14ac:dyDescent="0.2">
      <c r="A199" s="37" t="s">
        <v>70</v>
      </c>
      <c r="B199" s="16" t="s">
        <v>70</v>
      </c>
      <c r="C199" s="16" t="s">
        <v>1583</v>
      </c>
      <c r="D199" s="16" t="s">
        <v>1584</v>
      </c>
      <c r="E199" s="16" t="s">
        <v>1153</v>
      </c>
      <c r="F199" s="16" t="str">
        <f t="shared" si="3"/>
        <v>CONTRATO INFORMA DE CONTROL Y GRABACION DE DATOS#</v>
      </c>
      <c r="G199" s="85">
        <v>250000</v>
      </c>
      <c r="H199" s="85">
        <v>-40000</v>
      </c>
      <c r="I199" s="85">
        <v>210000</v>
      </c>
      <c r="J199" s="85">
        <v>209993.69</v>
      </c>
      <c r="K199" s="85">
        <v>209993.69</v>
      </c>
      <c r="L199" s="85">
        <v>172611.93</v>
      </c>
      <c r="M199" s="111">
        <v>82.196157142857103</v>
      </c>
      <c r="N199" s="85">
        <v>0</v>
      </c>
    </row>
    <row r="200" spans="1:14" ht="13.8" x14ac:dyDescent="0.2">
      <c r="A200" s="37" t="s">
        <v>70</v>
      </c>
      <c r="B200" s="16" t="s">
        <v>70</v>
      </c>
      <c r="C200" s="16" t="s">
        <v>1585</v>
      </c>
      <c r="D200" s="16" t="s">
        <v>1586</v>
      </c>
      <c r="E200" s="16" t="s">
        <v>1153</v>
      </c>
      <c r="F200" s="16" t="str">
        <f t="shared" si="3"/>
        <v>IDENTIFICACION ANIMAL#</v>
      </c>
      <c r="G200" s="85">
        <v>10000</v>
      </c>
      <c r="H200" s="85">
        <v>0</v>
      </c>
      <c r="I200" s="85">
        <v>10000</v>
      </c>
      <c r="J200" s="85">
        <v>7949.7</v>
      </c>
      <c r="K200" s="85">
        <v>7949.7</v>
      </c>
      <c r="L200" s="85">
        <v>7949.7</v>
      </c>
      <c r="M200" s="111">
        <v>79.497</v>
      </c>
      <c r="N200" s="85">
        <v>7949.7</v>
      </c>
    </row>
    <row r="201" spans="1:14" ht="13.8" x14ac:dyDescent="0.2">
      <c r="A201" s="37" t="s">
        <v>70</v>
      </c>
      <c r="B201" s="16" t="s">
        <v>70</v>
      </c>
      <c r="C201" s="16" t="s">
        <v>1587</v>
      </c>
      <c r="D201" s="16" t="s">
        <v>1588</v>
      </c>
      <c r="E201" s="16" t="s">
        <v>1153</v>
      </c>
      <c r="F201" s="16" t="str">
        <f t="shared" si="3"/>
        <v>I+D+I LABORATORIO AGROAMBIENTAL#</v>
      </c>
      <c r="G201" s="85">
        <v>0</v>
      </c>
      <c r="H201" s="85">
        <v>85389.440000000002</v>
      </c>
      <c r="I201" s="85">
        <v>85389.440000000002</v>
      </c>
      <c r="J201" s="85">
        <v>85389.42</v>
      </c>
      <c r="K201" s="85">
        <v>85389.42</v>
      </c>
      <c r="L201" s="85">
        <v>85389.42</v>
      </c>
      <c r="M201" s="111">
        <v>99.9999765779</v>
      </c>
      <c r="N201" s="85">
        <v>1522.18</v>
      </c>
    </row>
    <row r="202" spans="1:14" ht="13.8" x14ac:dyDescent="0.2">
      <c r="A202" s="37" t="s">
        <v>70</v>
      </c>
      <c r="B202" s="16" t="s">
        <v>70</v>
      </c>
      <c r="C202" s="16" t="s">
        <v>1589</v>
      </c>
      <c r="D202" s="16" t="s">
        <v>1590</v>
      </c>
      <c r="E202" s="16" t="s">
        <v>1591</v>
      </c>
      <c r="F202" s="16" t="str">
        <f t="shared" si="3"/>
        <v>EQUIPAMIENTO CENTROS PROTEC. VEGETAL Y SEMILLAS Y PLANTAS DE VIVERO</v>
      </c>
      <c r="G202" s="85">
        <v>30000</v>
      </c>
      <c r="H202" s="85">
        <v>0</v>
      </c>
      <c r="I202" s="85">
        <v>30000</v>
      </c>
      <c r="J202" s="85">
        <v>29779.56</v>
      </c>
      <c r="K202" s="85">
        <v>29779.56</v>
      </c>
      <c r="L202" s="85">
        <v>29779.56</v>
      </c>
      <c r="M202" s="111">
        <v>99.265199999999993</v>
      </c>
      <c r="N202" s="85">
        <v>2876.62</v>
      </c>
    </row>
    <row r="203" spans="1:14" ht="13.8" x14ac:dyDescent="0.2">
      <c r="A203" s="37" t="s">
        <v>70</v>
      </c>
      <c r="B203" s="16" t="s">
        <v>70</v>
      </c>
      <c r="C203" s="16" t="s">
        <v>1592</v>
      </c>
      <c r="D203" s="16" t="s">
        <v>1593</v>
      </c>
      <c r="E203" s="16" t="s">
        <v>1153</v>
      </c>
      <c r="F203" s="16" t="str">
        <f t="shared" si="3"/>
        <v>CALIDAD SEMILLAS Y PLANTAS#</v>
      </c>
      <c r="G203" s="85">
        <v>80018.559999999998</v>
      </c>
      <c r="H203" s="85">
        <v>0</v>
      </c>
      <c r="I203" s="85">
        <v>80018.559999999998</v>
      </c>
      <c r="J203" s="85">
        <v>71155.62</v>
      </c>
      <c r="K203" s="85">
        <v>71083.360000000001</v>
      </c>
      <c r="L203" s="85">
        <v>71083.360000000001</v>
      </c>
      <c r="M203" s="111">
        <v>88.8335906069792</v>
      </c>
      <c r="N203" s="85">
        <v>68161.740000000005</v>
      </c>
    </row>
    <row r="204" spans="1:14" ht="13.8" x14ac:dyDescent="0.2">
      <c r="A204" s="37" t="s">
        <v>70</v>
      </c>
      <c r="B204" s="16" t="s">
        <v>70</v>
      </c>
      <c r="C204" s="16" t="s">
        <v>1594</v>
      </c>
      <c r="D204" s="16" t="s">
        <v>1595</v>
      </c>
      <c r="E204" s="16" t="s">
        <v>1596</v>
      </c>
      <c r="F204" s="16" t="str">
        <f t="shared" si="3"/>
        <v>PROGRAMA CONTROL Y VIGILANCIA ENCEFALOPATIAS ESPONGIFORMES TRANSMISIBLES</v>
      </c>
      <c r="G204" s="85">
        <v>3000</v>
      </c>
      <c r="H204" s="85">
        <v>2000</v>
      </c>
      <c r="I204" s="85">
        <v>5000</v>
      </c>
      <c r="J204" s="85">
        <v>4965.84</v>
      </c>
      <c r="K204" s="85">
        <v>4965.84</v>
      </c>
      <c r="L204" s="85">
        <v>4965.84</v>
      </c>
      <c r="M204" s="111">
        <v>99.316800000000001</v>
      </c>
      <c r="N204" s="85">
        <v>0</v>
      </c>
    </row>
    <row r="205" spans="1:14" ht="13.8" x14ac:dyDescent="0.2">
      <c r="A205" s="37" t="s">
        <v>70</v>
      </c>
      <c r="B205" s="16" t="s">
        <v>70</v>
      </c>
      <c r="C205" s="16" t="s">
        <v>1597</v>
      </c>
      <c r="D205" s="16" t="s">
        <v>1598</v>
      </c>
      <c r="E205" s="16" t="s">
        <v>1153</v>
      </c>
      <c r="F205" s="16" t="str">
        <f t="shared" si="3"/>
        <v>EQUIPAMIENTOS CENTRALIZADOS DEPARTAMENTO#</v>
      </c>
      <c r="G205" s="85">
        <v>75000</v>
      </c>
      <c r="H205" s="85">
        <v>0</v>
      </c>
      <c r="I205" s="85">
        <v>75000</v>
      </c>
      <c r="J205" s="85">
        <v>18736.5</v>
      </c>
      <c r="K205" s="85">
        <v>18736.5</v>
      </c>
      <c r="L205" s="85">
        <v>18736.5</v>
      </c>
      <c r="M205" s="111">
        <v>24.981999999999999</v>
      </c>
      <c r="N205" s="85">
        <v>18291.8</v>
      </c>
    </row>
    <row r="206" spans="1:14" ht="13.8" x14ac:dyDescent="0.2">
      <c r="A206" s="37" t="s">
        <v>70</v>
      </c>
      <c r="B206" s="16" t="s">
        <v>70</v>
      </c>
      <c r="C206" s="16" t="s">
        <v>1599</v>
      </c>
      <c r="D206" s="16" t="s">
        <v>1600</v>
      </c>
      <c r="E206" s="16" t="s">
        <v>1153</v>
      </c>
      <c r="F206" s="16" t="str">
        <f t="shared" si="3"/>
        <v>MANTENIMIENTO DE LOS PROGRAMAS DE PRIMAS GANADERAS#</v>
      </c>
      <c r="G206" s="85">
        <v>155182.5</v>
      </c>
      <c r="H206" s="85">
        <v>0</v>
      </c>
      <c r="I206" s="85">
        <v>155182.5</v>
      </c>
      <c r="J206" s="85">
        <v>155182.5</v>
      </c>
      <c r="K206" s="85">
        <v>155182.5</v>
      </c>
      <c r="L206" s="85">
        <v>155173.88</v>
      </c>
      <c r="M206" s="111">
        <v>99.994445249947603</v>
      </c>
      <c r="N206" s="85">
        <v>128629.05</v>
      </c>
    </row>
    <row r="207" spans="1:14" ht="13.8" x14ac:dyDescent="0.2">
      <c r="A207" s="37" t="s">
        <v>70</v>
      </c>
      <c r="B207" s="16" t="s">
        <v>70</v>
      </c>
      <c r="C207" s="16" t="s">
        <v>1601</v>
      </c>
      <c r="D207" s="16" t="s">
        <v>1602</v>
      </c>
      <c r="E207" s="16" t="s">
        <v>1603</v>
      </c>
      <c r="F207" s="16" t="str">
        <f t="shared" si="3"/>
        <v>DESARROLLO E INTEGRACION DE PROGRAMAS DE IDENTIFICACION GANADERA</v>
      </c>
      <c r="G207" s="85">
        <v>407911.87</v>
      </c>
      <c r="H207" s="85">
        <v>0</v>
      </c>
      <c r="I207" s="85">
        <v>407911.87</v>
      </c>
      <c r="J207" s="85">
        <v>376634.72</v>
      </c>
      <c r="K207" s="85">
        <v>376634.72</v>
      </c>
      <c r="L207" s="85">
        <v>376281.79</v>
      </c>
      <c r="M207" s="111">
        <v>92.245854478321505</v>
      </c>
      <c r="N207" s="85">
        <v>113416.02</v>
      </c>
    </row>
    <row r="208" spans="1:14" ht="13.8" x14ac:dyDescent="0.2">
      <c r="A208" s="37" t="s">
        <v>70</v>
      </c>
      <c r="B208" s="16" t="s">
        <v>70</v>
      </c>
      <c r="C208" s="16" t="s">
        <v>1604</v>
      </c>
      <c r="D208" s="16" t="s">
        <v>1605</v>
      </c>
      <c r="E208" s="16" t="s">
        <v>1606</v>
      </c>
      <c r="F208" s="16" t="str">
        <f t="shared" si="3"/>
        <v>GESTION Y SEGUIMIENTO DEL PROGRAMA DE DESARROLLO RURAL 2007/2013</v>
      </c>
      <c r="G208" s="85">
        <v>160000</v>
      </c>
      <c r="H208" s="85">
        <v>0</v>
      </c>
      <c r="I208" s="85">
        <v>160000</v>
      </c>
      <c r="J208" s="85">
        <v>93971.56</v>
      </c>
      <c r="K208" s="85">
        <v>93971.56</v>
      </c>
      <c r="L208" s="85">
        <v>93971.55</v>
      </c>
      <c r="M208" s="111">
        <v>58.732218750000001</v>
      </c>
      <c r="N208" s="85">
        <v>66694.820000000007</v>
      </c>
    </row>
    <row r="209" spans="1:14" ht="13.8" x14ac:dyDescent="0.2">
      <c r="A209" s="37" t="s">
        <v>70</v>
      </c>
      <c r="B209" s="16" t="s">
        <v>70</v>
      </c>
      <c r="C209" s="16" t="s">
        <v>1607</v>
      </c>
      <c r="D209" s="16" t="s">
        <v>1608</v>
      </c>
      <c r="E209" s="16" t="s">
        <v>1609</v>
      </c>
      <c r="F209" s="16" t="str">
        <f t="shared" ref="F209:F272" si="4">CONCATENATE(D209,E209)</f>
        <v>ASISTENCIA T. CONCENTRACION PARCELARIA MONFLORITE, POMPENILLO Y BELLESTAR</v>
      </c>
      <c r="G209" s="85">
        <v>555902.31999999995</v>
      </c>
      <c r="H209" s="85">
        <v>0</v>
      </c>
      <c r="I209" s="85">
        <v>555902.31999999995</v>
      </c>
      <c r="J209" s="85">
        <v>571062.93999999994</v>
      </c>
      <c r="K209" s="85">
        <v>571062.93999999994</v>
      </c>
      <c r="L209" s="85">
        <v>571062.92000000004</v>
      </c>
      <c r="M209" s="111">
        <v>102.72720574362801</v>
      </c>
      <c r="N209" s="85">
        <v>571062.92000000004</v>
      </c>
    </row>
    <row r="210" spans="1:14" s="88" customFormat="1" ht="13.8" x14ac:dyDescent="0.2">
      <c r="A210" s="37" t="s">
        <v>70</v>
      </c>
      <c r="B210" s="16" t="s">
        <v>70</v>
      </c>
      <c r="C210" s="16" t="s">
        <v>1610</v>
      </c>
      <c r="D210" s="16" t="s">
        <v>1611</v>
      </c>
      <c r="E210" s="16" t="s">
        <v>1153</v>
      </c>
      <c r="F210" s="16" t="str">
        <f t="shared" si="4"/>
        <v>C.P.ZONA CAUDE (TERUEL)#</v>
      </c>
      <c r="G210" s="85">
        <v>610027.32999999996</v>
      </c>
      <c r="H210" s="85">
        <v>0</v>
      </c>
      <c r="I210" s="85">
        <v>610027.32999999996</v>
      </c>
      <c r="J210" s="85">
        <v>610027.32999999996</v>
      </c>
      <c r="K210" s="85">
        <v>598028.86</v>
      </c>
      <c r="L210" s="85">
        <v>549635.91</v>
      </c>
      <c r="M210" s="111">
        <v>90.100210756131204</v>
      </c>
      <c r="N210" s="85">
        <v>306178.68</v>
      </c>
    </row>
    <row r="211" spans="1:14" ht="13.8" x14ac:dyDescent="0.2">
      <c r="A211" s="37" t="s">
        <v>70</v>
      </c>
      <c r="B211" s="16" t="s">
        <v>70</v>
      </c>
      <c r="C211" s="16" t="s">
        <v>1612</v>
      </c>
      <c r="D211" s="16" t="s">
        <v>1613</v>
      </c>
      <c r="E211" s="16" t="s">
        <v>1153</v>
      </c>
      <c r="F211" s="16" t="str">
        <f t="shared" si="4"/>
        <v>AULA MEDIO AMBIENTE URBANO#</v>
      </c>
      <c r="G211" s="85">
        <v>5000</v>
      </c>
      <c r="H211" s="85">
        <v>0</v>
      </c>
      <c r="I211" s="85">
        <v>5000</v>
      </c>
      <c r="J211" s="85">
        <v>0</v>
      </c>
      <c r="K211" s="85">
        <v>0</v>
      </c>
      <c r="L211" s="85">
        <v>0</v>
      </c>
      <c r="M211" s="111">
        <v>0</v>
      </c>
      <c r="N211" s="85">
        <v>0</v>
      </c>
    </row>
    <row r="212" spans="1:14" ht="13.8" x14ac:dyDescent="0.2">
      <c r="A212" s="37" t="s">
        <v>70</v>
      </c>
      <c r="B212" s="16" t="s">
        <v>70</v>
      </c>
      <c r="C212" s="16" t="s">
        <v>1614</v>
      </c>
      <c r="D212" s="16" t="s">
        <v>1615</v>
      </c>
      <c r="E212" s="16" t="s">
        <v>1153</v>
      </c>
      <c r="F212" s="16" t="str">
        <f t="shared" si="4"/>
        <v>CONCENT.PARCELARIA LAGUERUELA#</v>
      </c>
      <c r="G212" s="85">
        <v>239436.62</v>
      </c>
      <c r="H212" s="85">
        <v>0</v>
      </c>
      <c r="I212" s="85">
        <v>239436.62</v>
      </c>
      <c r="J212" s="85">
        <v>239436.62</v>
      </c>
      <c r="K212" s="85">
        <v>239436.62</v>
      </c>
      <c r="L212" s="85">
        <v>239436.62</v>
      </c>
      <c r="M212" s="111">
        <v>100</v>
      </c>
      <c r="N212" s="85">
        <v>0</v>
      </c>
    </row>
    <row r="213" spans="1:14" ht="13.8" x14ac:dyDescent="0.2">
      <c r="A213" s="37" t="s">
        <v>70</v>
      </c>
      <c r="B213" s="16" t="s">
        <v>70</v>
      </c>
      <c r="C213" s="16" t="s">
        <v>1616</v>
      </c>
      <c r="D213" s="16" t="s">
        <v>1617</v>
      </c>
      <c r="E213" s="16" t="s">
        <v>1618</v>
      </c>
      <c r="F213" s="16" t="str">
        <f t="shared" si="4"/>
        <v>MANTENIMIENTO Y CULTIVO DE LOS VIVEROS PÚBLICOS DE LA PROVINCIA DE ZARAGOZA</v>
      </c>
      <c r="G213" s="85">
        <v>0</v>
      </c>
      <c r="H213" s="85">
        <v>5903.32</v>
      </c>
      <c r="I213" s="85">
        <v>5903.32</v>
      </c>
      <c r="J213" s="85">
        <v>5903.32</v>
      </c>
      <c r="K213" s="85">
        <v>5903.32</v>
      </c>
      <c r="L213" s="85">
        <v>5903.32</v>
      </c>
      <c r="M213" s="111">
        <v>100</v>
      </c>
      <c r="N213" s="85">
        <v>5903.32</v>
      </c>
    </row>
    <row r="214" spans="1:14" ht="13.8" x14ac:dyDescent="0.2">
      <c r="A214" s="37" t="s">
        <v>70</v>
      </c>
      <c r="B214" s="16" t="s">
        <v>70</v>
      </c>
      <c r="C214" s="16" t="s">
        <v>1619</v>
      </c>
      <c r="D214" s="16" t="s">
        <v>1620</v>
      </c>
      <c r="E214" s="16" t="s">
        <v>1153</v>
      </c>
      <c r="F214" s="16" t="str">
        <f t="shared" si="4"/>
        <v>ASISTENCIA TECNICA VIGILANCIA AMBIENTAL Y SEGURIDAD Y SALUD#</v>
      </c>
      <c r="G214" s="85">
        <v>275000</v>
      </c>
      <c r="H214" s="85">
        <v>0</v>
      </c>
      <c r="I214" s="85">
        <v>275000</v>
      </c>
      <c r="J214" s="85">
        <v>256588.44</v>
      </c>
      <c r="K214" s="85">
        <v>256588.44</v>
      </c>
      <c r="L214" s="85">
        <v>203384.44</v>
      </c>
      <c r="M214" s="111">
        <v>73.957978181818206</v>
      </c>
      <c r="N214" s="85">
        <v>142320.23000000001</v>
      </c>
    </row>
    <row r="215" spans="1:14" ht="13.8" x14ac:dyDescent="0.2">
      <c r="A215" s="37" t="s">
        <v>70</v>
      </c>
      <c r="B215" s="16" t="s">
        <v>70</v>
      </c>
      <c r="C215" s="16" t="s">
        <v>1621</v>
      </c>
      <c r="D215" s="16" t="s">
        <v>1622</v>
      </c>
      <c r="E215" s="16" t="s">
        <v>1153</v>
      </c>
      <c r="F215" s="16" t="str">
        <f t="shared" si="4"/>
        <v>ADQUISICION VEHICULOS DEPARTAMENTO#</v>
      </c>
      <c r="G215" s="85">
        <v>1132075.5</v>
      </c>
      <c r="H215" s="85">
        <v>0</v>
      </c>
      <c r="I215" s="85">
        <v>1132075.5</v>
      </c>
      <c r="J215" s="85">
        <v>987209.47</v>
      </c>
      <c r="K215" s="85">
        <v>987209.47</v>
      </c>
      <c r="L215" s="85">
        <v>987209.47</v>
      </c>
      <c r="M215" s="111">
        <v>87.203501003245805</v>
      </c>
      <c r="N215" s="85">
        <v>22897.99</v>
      </c>
    </row>
    <row r="216" spans="1:14" ht="13.8" x14ac:dyDescent="0.2">
      <c r="A216" s="37" t="s">
        <v>70</v>
      </c>
      <c r="B216" s="16" t="s">
        <v>70</v>
      </c>
      <c r="C216" s="16" t="s">
        <v>1623</v>
      </c>
      <c r="D216" s="16" t="s">
        <v>1624</v>
      </c>
      <c r="E216" s="16" t="s">
        <v>1153</v>
      </c>
      <c r="F216" s="16" t="str">
        <f t="shared" si="4"/>
        <v>PAGO INDEMNIZACIONES COORDINCACIÓN EXTINCIÓN INCENDIOS#</v>
      </c>
      <c r="G216" s="85">
        <v>0</v>
      </c>
      <c r="H216" s="85">
        <v>0</v>
      </c>
      <c r="I216" s="85">
        <v>0</v>
      </c>
      <c r="J216" s="85">
        <v>47805.14</v>
      </c>
      <c r="K216" s="85">
        <v>47805.14</v>
      </c>
      <c r="L216" s="85">
        <v>47805.14</v>
      </c>
      <c r="M216" s="111">
        <v>0</v>
      </c>
      <c r="N216" s="85">
        <v>47805.14</v>
      </c>
    </row>
    <row r="217" spans="1:14" ht="13.8" x14ac:dyDescent="0.2">
      <c r="A217" s="37" t="s">
        <v>70</v>
      </c>
      <c r="B217" s="16" t="s">
        <v>70</v>
      </c>
      <c r="C217" s="16" t="s">
        <v>1625</v>
      </c>
      <c r="D217" s="16" t="s">
        <v>1626</v>
      </c>
      <c r="E217" s="16" t="s">
        <v>1627</v>
      </c>
      <c r="F217" s="16" t="str">
        <f t="shared" si="4"/>
        <v>ADQUISICIÓN LICENCIAS Y EQUIPOS DE PROCESOS DE INFORMAC. CARTOGRAFIA Y CONC.</v>
      </c>
      <c r="G217" s="85">
        <v>0</v>
      </c>
      <c r="H217" s="85">
        <v>0</v>
      </c>
      <c r="I217" s="85">
        <v>0</v>
      </c>
      <c r="J217" s="85">
        <v>360.58</v>
      </c>
      <c r="K217" s="85">
        <v>360.58</v>
      </c>
      <c r="L217" s="85">
        <v>360.58</v>
      </c>
      <c r="M217" s="111">
        <v>0</v>
      </c>
      <c r="N217" s="85">
        <v>360.58</v>
      </c>
    </row>
    <row r="218" spans="1:14" ht="13.8" x14ac:dyDescent="0.2">
      <c r="A218" s="37" t="s">
        <v>70</v>
      </c>
      <c r="B218" s="16" t="s">
        <v>70</v>
      </c>
      <c r="C218" s="16" t="s">
        <v>1628</v>
      </c>
      <c r="D218" s="16" t="s">
        <v>1629</v>
      </c>
      <c r="E218" s="16" t="s">
        <v>1153</v>
      </c>
      <c r="F218" s="16" t="str">
        <f t="shared" si="4"/>
        <v>LICENCIAS SOFTWARE COMERCIAL USO ESPECIFICO#</v>
      </c>
      <c r="G218" s="85">
        <v>0</v>
      </c>
      <c r="H218" s="85">
        <v>0</v>
      </c>
      <c r="I218" s="85">
        <v>0</v>
      </c>
      <c r="J218" s="85">
        <v>237.37</v>
      </c>
      <c r="K218" s="85">
        <v>237.37</v>
      </c>
      <c r="L218" s="85">
        <v>237.37</v>
      </c>
      <c r="M218" s="111">
        <v>0</v>
      </c>
      <c r="N218" s="85">
        <v>237.37</v>
      </c>
    </row>
    <row r="219" spans="1:14" ht="13.8" x14ac:dyDescent="0.2">
      <c r="A219" s="37" t="s">
        <v>70</v>
      </c>
      <c r="B219" s="16" t="s">
        <v>70</v>
      </c>
      <c r="C219" s="16" t="s">
        <v>1630</v>
      </c>
      <c r="D219" s="16" t="s">
        <v>1631</v>
      </c>
      <c r="E219" s="16" t="s">
        <v>1632</v>
      </c>
      <c r="F219" s="16" t="str">
        <f t="shared" si="4"/>
        <v>DESARROLLOS INFORMATICOS GESTION Y CONTROL DPTO. AGRICULTURA, G. Y M.A.</v>
      </c>
      <c r="G219" s="85">
        <v>924581.58</v>
      </c>
      <c r="H219" s="85">
        <v>0</v>
      </c>
      <c r="I219" s="85">
        <v>924581.58</v>
      </c>
      <c r="J219" s="85">
        <v>775674.55</v>
      </c>
      <c r="K219" s="85">
        <v>775674.55</v>
      </c>
      <c r="L219" s="85">
        <v>765146.17</v>
      </c>
      <c r="M219" s="111">
        <v>82.755939178455193</v>
      </c>
      <c r="N219" s="85">
        <v>0</v>
      </c>
    </row>
    <row r="220" spans="1:14" ht="13.8" x14ac:dyDescent="0.2">
      <c r="A220" s="37" t="s">
        <v>70</v>
      </c>
      <c r="B220" s="16" t="s">
        <v>70</v>
      </c>
      <c r="C220" s="16" t="s">
        <v>1633</v>
      </c>
      <c r="D220" s="16" t="s">
        <v>1634</v>
      </c>
      <c r="E220" s="16" t="s">
        <v>1153</v>
      </c>
      <c r="F220" s="16" t="str">
        <f t="shared" si="4"/>
        <v>MEDIDAS CERTIFICACION CUENTA FEOGA-FEAGA-FEADER ISO#</v>
      </c>
      <c r="G220" s="85">
        <v>100000</v>
      </c>
      <c r="H220" s="85">
        <v>0</v>
      </c>
      <c r="I220" s="85">
        <v>100000</v>
      </c>
      <c r="J220" s="85">
        <v>30218.35</v>
      </c>
      <c r="K220" s="85">
        <v>30218.35</v>
      </c>
      <c r="L220" s="85">
        <v>30054.55</v>
      </c>
      <c r="M220" s="111">
        <v>30.054549999999999</v>
      </c>
      <c r="N220" s="85">
        <v>14830.11</v>
      </c>
    </row>
    <row r="221" spans="1:14" ht="13.8" x14ac:dyDescent="0.2">
      <c r="A221" s="37" t="s">
        <v>70</v>
      </c>
      <c r="B221" s="16" t="s">
        <v>70</v>
      </c>
      <c r="C221" s="16" t="s">
        <v>1635</v>
      </c>
      <c r="D221" s="16" t="s">
        <v>1636</v>
      </c>
      <c r="E221" s="16" t="s">
        <v>1153</v>
      </c>
      <c r="F221" s="16" t="str">
        <f t="shared" si="4"/>
        <v>PREVENCION DE RIESGOS LABORALES#</v>
      </c>
      <c r="G221" s="85">
        <v>314954.65999999997</v>
      </c>
      <c r="H221" s="85">
        <v>0</v>
      </c>
      <c r="I221" s="85">
        <v>314954.65999999997</v>
      </c>
      <c r="J221" s="85">
        <v>187683.89</v>
      </c>
      <c r="K221" s="85">
        <v>187683.89</v>
      </c>
      <c r="L221" s="85">
        <v>76486.25</v>
      </c>
      <c r="M221" s="111">
        <v>24.284844682088501</v>
      </c>
      <c r="N221" s="85">
        <v>36103.39</v>
      </c>
    </row>
    <row r="222" spans="1:14" ht="13.8" x14ac:dyDescent="0.2">
      <c r="A222" s="37" t="s">
        <v>70</v>
      </c>
      <c r="B222" s="16" t="s">
        <v>70</v>
      </c>
      <c r="C222" s="16" t="s">
        <v>1637</v>
      </c>
      <c r="D222" s="16" t="s">
        <v>1638</v>
      </c>
      <c r="E222" s="16" t="s">
        <v>1153</v>
      </c>
      <c r="F222" s="16" t="str">
        <f t="shared" si="4"/>
        <v>GESTIÓN DE ÁRBOLES SINGULARES EN HUESCA#</v>
      </c>
      <c r="G222" s="85">
        <v>0</v>
      </c>
      <c r="H222" s="85">
        <v>11000.13</v>
      </c>
      <c r="I222" s="85">
        <v>11000.13</v>
      </c>
      <c r="J222" s="85">
        <v>11000.03</v>
      </c>
      <c r="K222" s="85">
        <v>11000.03</v>
      </c>
      <c r="L222" s="85">
        <v>11000.03</v>
      </c>
      <c r="M222" s="111">
        <v>99.9990909198346</v>
      </c>
      <c r="N222" s="85">
        <v>4176.92</v>
      </c>
    </row>
    <row r="223" spans="1:14" ht="13.8" x14ac:dyDescent="0.2">
      <c r="A223" s="37" t="s">
        <v>70</v>
      </c>
      <c r="B223" s="16" t="s">
        <v>70</v>
      </c>
      <c r="C223" s="16" t="s">
        <v>1639</v>
      </c>
      <c r="D223" s="16" t="s">
        <v>1640</v>
      </c>
      <c r="E223" s="16" t="s">
        <v>1641</v>
      </c>
      <c r="F223" s="16" t="str">
        <f t="shared" si="4"/>
        <v>RED DE EVALUACIÓN FITOSANITARIA EN LAS MASAS FORESTALES DE ARAGON</v>
      </c>
      <c r="G223" s="85">
        <v>0</v>
      </c>
      <c r="H223" s="85">
        <v>124966.84</v>
      </c>
      <c r="I223" s="85">
        <v>124966.84</v>
      </c>
      <c r="J223" s="85">
        <v>121517.77</v>
      </c>
      <c r="K223" s="85">
        <v>121517.77</v>
      </c>
      <c r="L223" s="85">
        <v>121517.77</v>
      </c>
      <c r="M223" s="111">
        <v>97.240011830338304</v>
      </c>
      <c r="N223" s="85">
        <v>0</v>
      </c>
    </row>
    <row r="224" spans="1:14" ht="13.8" x14ac:dyDescent="0.2">
      <c r="A224" s="37" t="s">
        <v>70</v>
      </c>
      <c r="B224" s="16" t="s">
        <v>70</v>
      </c>
      <c r="C224" s="16" t="s">
        <v>1642</v>
      </c>
      <c r="D224" s="16" t="s">
        <v>1643</v>
      </c>
      <c r="E224" s="16" t="s">
        <v>1644</v>
      </c>
      <c r="F224" s="16" t="str">
        <f t="shared" si="4"/>
        <v>HB02044 SEGUIMIENTO DE LAS POBLACIONES DE OSO PARDO EN EL PIRINEO ARAGONÉS</v>
      </c>
      <c r="G224" s="85">
        <v>0</v>
      </c>
      <c r="H224" s="85">
        <v>5984.18</v>
      </c>
      <c r="I224" s="85">
        <v>5984.18</v>
      </c>
      <c r="J224" s="85">
        <v>5984.18</v>
      </c>
      <c r="K224" s="85">
        <v>5984.18</v>
      </c>
      <c r="L224" s="85">
        <v>5984.18</v>
      </c>
      <c r="M224" s="111">
        <v>100</v>
      </c>
      <c r="N224" s="85">
        <v>5984.18</v>
      </c>
    </row>
    <row r="225" spans="1:14" ht="13.8" x14ac:dyDescent="0.2">
      <c r="A225" s="37" t="s">
        <v>70</v>
      </c>
      <c r="B225" s="16" t="s">
        <v>70</v>
      </c>
      <c r="C225" s="16" t="s">
        <v>1645</v>
      </c>
      <c r="D225" s="16" t="s">
        <v>1646</v>
      </c>
      <c r="E225" s="16" t="s">
        <v>1647</v>
      </c>
      <c r="F225" s="16" t="str">
        <f t="shared" si="4"/>
        <v>MATERIAL DIVERSO PARA EL SERVICIO DE BIODIVERSIDAD DE LA D.G. DE SOSTENIBILIDAD</v>
      </c>
      <c r="G225" s="85">
        <v>0</v>
      </c>
      <c r="H225" s="85">
        <v>39077.11</v>
      </c>
      <c r="I225" s="85">
        <v>39077.11</v>
      </c>
      <c r="J225" s="85">
        <v>39077.11</v>
      </c>
      <c r="K225" s="85">
        <v>39077.11</v>
      </c>
      <c r="L225" s="85">
        <v>39077.11</v>
      </c>
      <c r="M225" s="111">
        <v>100</v>
      </c>
      <c r="N225" s="85">
        <v>39077.11</v>
      </c>
    </row>
    <row r="226" spans="1:14" ht="13.8" x14ac:dyDescent="0.2">
      <c r="A226" s="37" t="s">
        <v>70</v>
      </c>
      <c r="B226" s="16" t="s">
        <v>70</v>
      </c>
      <c r="C226" s="16" t="s">
        <v>1648</v>
      </c>
      <c r="D226" s="16" t="s">
        <v>1649</v>
      </c>
      <c r="E226" s="16" t="s">
        <v>1153</v>
      </c>
      <c r="F226" s="16" t="str">
        <f t="shared" si="4"/>
        <v>ZB01914 MEJORA HÁBITAT DEL VISÓN EUROPEO#</v>
      </c>
      <c r="G226" s="85">
        <v>0</v>
      </c>
      <c r="H226" s="85">
        <v>17998.75</v>
      </c>
      <c r="I226" s="85">
        <v>17998.75</v>
      </c>
      <c r="J226" s="85">
        <v>17892.88</v>
      </c>
      <c r="K226" s="85">
        <v>17892.88</v>
      </c>
      <c r="L226" s="85">
        <v>17892.88</v>
      </c>
      <c r="M226" s="111">
        <v>99.411792485589302</v>
      </c>
      <c r="N226" s="85">
        <v>0</v>
      </c>
    </row>
    <row r="227" spans="1:14" ht="13.8" x14ac:dyDescent="0.2">
      <c r="A227" s="37" t="s">
        <v>70</v>
      </c>
      <c r="B227" s="16" t="s">
        <v>70</v>
      </c>
      <c r="C227" s="16" t="s">
        <v>1650</v>
      </c>
      <c r="D227" s="16" t="s">
        <v>1651</v>
      </c>
      <c r="E227" s="16" t="s">
        <v>1153</v>
      </c>
      <c r="F227" s="16" t="str">
        <f t="shared" si="4"/>
        <v>PROGRAMA DE SEGUIMIENTO DE LA POBLACIÓN DE VISÓN EUROPEO#</v>
      </c>
      <c r="G227" s="85">
        <v>0</v>
      </c>
      <c r="H227" s="85">
        <v>4694.8</v>
      </c>
      <c r="I227" s="85">
        <v>4694.8</v>
      </c>
      <c r="J227" s="85">
        <v>4694.8</v>
      </c>
      <c r="K227" s="85">
        <v>4694.8</v>
      </c>
      <c r="L227" s="85">
        <v>4694.8</v>
      </c>
      <c r="M227" s="111">
        <v>100</v>
      </c>
      <c r="N227" s="85">
        <v>4694.8</v>
      </c>
    </row>
    <row r="228" spans="1:14" ht="13.8" x14ac:dyDescent="0.2">
      <c r="A228" s="37" t="s">
        <v>70</v>
      </c>
      <c r="B228" s="16" t="s">
        <v>70</v>
      </c>
      <c r="C228" s="16" t="s">
        <v>1652</v>
      </c>
      <c r="D228" s="16" t="s">
        <v>1653</v>
      </c>
      <c r="E228" s="16" t="s">
        <v>1654</v>
      </c>
      <c r="F228" s="16" t="str">
        <f t="shared" si="4"/>
        <v>MANTENIMIENTO Y MEJORA SISTEMA INFORMATICO INTEGRADO GESTION - CONTROL PAC</v>
      </c>
      <c r="G228" s="85">
        <v>1037187.87</v>
      </c>
      <c r="H228" s="85">
        <v>0</v>
      </c>
      <c r="I228" s="85">
        <v>1037187.87</v>
      </c>
      <c r="J228" s="85">
        <v>1058249.3799999999</v>
      </c>
      <c r="K228" s="85">
        <v>1058249.3799999999</v>
      </c>
      <c r="L228" s="85">
        <v>1028474.65</v>
      </c>
      <c r="M228" s="111">
        <v>99.159918829363093</v>
      </c>
      <c r="N228" s="85">
        <v>201190.6</v>
      </c>
    </row>
    <row r="229" spans="1:14" ht="13.8" x14ac:dyDescent="0.2">
      <c r="A229" s="37" t="s">
        <v>70</v>
      </c>
      <c r="B229" s="16" t="s">
        <v>70</v>
      </c>
      <c r="C229" s="16" t="s">
        <v>1655</v>
      </c>
      <c r="D229" s="16" t="s">
        <v>1656</v>
      </c>
      <c r="E229" s="16" t="s">
        <v>1657</v>
      </c>
      <c r="F229" s="16" t="str">
        <f t="shared" si="4"/>
        <v>LLEVANZA SISTEMA INTEGRADO DE GESTION Y DECLARACION DE PARCELAS DE LA PAC</v>
      </c>
      <c r="G229" s="85">
        <v>12000</v>
      </c>
      <c r="H229" s="85">
        <v>0</v>
      </c>
      <c r="I229" s="85">
        <v>12000</v>
      </c>
      <c r="J229" s="85">
        <v>0</v>
      </c>
      <c r="K229" s="85">
        <v>0</v>
      </c>
      <c r="L229" s="85">
        <v>0</v>
      </c>
      <c r="M229" s="111">
        <v>0</v>
      </c>
      <c r="N229" s="85">
        <v>0</v>
      </c>
    </row>
    <row r="230" spans="1:14" ht="13.8" x14ac:dyDescent="0.2">
      <c r="A230" s="37" t="s">
        <v>70</v>
      </c>
      <c r="B230" s="16" t="s">
        <v>70</v>
      </c>
      <c r="C230" s="16" t="s">
        <v>1658</v>
      </c>
      <c r="D230" s="16" t="s">
        <v>1659</v>
      </c>
      <c r="E230" s="16" t="s">
        <v>1660</v>
      </c>
      <c r="F230" s="16" t="str">
        <f t="shared" si="4"/>
        <v>MEJORAS AL SISTEMA INTEGRADO DE APROVECHAMIENTOS FORESTALES(SIAF), AÑO EN CURSO</v>
      </c>
      <c r="G230" s="85">
        <v>13650</v>
      </c>
      <c r="H230" s="85">
        <v>0</v>
      </c>
      <c r="I230" s="85">
        <v>13650</v>
      </c>
      <c r="J230" s="85">
        <v>0</v>
      </c>
      <c r="K230" s="85">
        <v>0</v>
      </c>
      <c r="L230" s="85">
        <v>0</v>
      </c>
      <c r="M230" s="111">
        <v>0</v>
      </c>
      <c r="N230" s="85">
        <v>0</v>
      </c>
    </row>
    <row r="231" spans="1:14" ht="13.8" x14ac:dyDescent="0.2">
      <c r="A231" s="37" t="s">
        <v>70</v>
      </c>
      <c r="B231" s="16" t="s">
        <v>70</v>
      </c>
      <c r="C231" s="16" t="s">
        <v>1661</v>
      </c>
      <c r="D231" s="16" t="s">
        <v>1662</v>
      </c>
      <c r="E231" s="16" t="s">
        <v>1663</v>
      </c>
      <c r="F231" s="16" t="str">
        <f t="shared" si="4"/>
        <v>MANTENIMIENTO DE INFRAESTRUCTURAS DE EXTINCIÓN Y PUESTOS FIJOS DE VIGILANCIA PARA EL AÑO 2011</v>
      </c>
      <c r="G231" s="85">
        <v>0</v>
      </c>
      <c r="H231" s="85">
        <v>0</v>
      </c>
      <c r="I231" s="85">
        <v>0</v>
      </c>
      <c r="J231" s="85">
        <v>24641.77</v>
      </c>
      <c r="K231" s="85">
        <v>24641.77</v>
      </c>
      <c r="L231" s="85">
        <v>24641.77</v>
      </c>
      <c r="M231" s="111">
        <v>0</v>
      </c>
      <c r="N231" s="85">
        <v>18712.77</v>
      </c>
    </row>
    <row r="232" spans="1:14" ht="13.8" x14ac:dyDescent="0.2">
      <c r="A232" s="37" t="s">
        <v>70</v>
      </c>
      <c r="B232" s="16" t="s">
        <v>70</v>
      </c>
      <c r="C232" s="16" t="s">
        <v>1664</v>
      </c>
      <c r="D232" s="16" t="s">
        <v>1665</v>
      </c>
      <c r="E232" s="16" t="s">
        <v>1666</v>
      </c>
      <c r="F232" s="16" t="str">
        <f t="shared" si="4"/>
        <v>MATERIAL DIVERSO PARA EL PARQUE NACIONAL DE ORDESA Y MONTE PERDIDO DE LA DG. COMENA</v>
      </c>
      <c r="G232" s="85">
        <v>0</v>
      </c>
      <c r="H232" s="85">
        <v>13054.69</v>
      </c>
      <c r="I232" s="85">
        <v>13054.69</v>
      </c>
      <c r="J232" s="85">
        <v>13054.69</v>
      </c>
      <c r="K232" s="85">
        <v>13054.69</v>
      </c>
      <c r="L232" s="85">
        <v>13054.69</v>
      </c>
      <c r="M232" s="111">
        <v>100</v>
      </c>
      <c r="N232" s="85">
        <v>10670.99</v>
      </c>
    </row>
    <row r="233" spans="1:14" ht="13.8" x14ac:dyDescent="0.2">
      <c r="A233" s="37" t="s">
        <v>70</v>
      </c>
      <c r="B233" s="16" t="s">
        <v>70</v>
      </c>
      <c r="C233" s="16" t="s">
        <v>1667</v>
      </c>
      <c r="D233" s="16" t="s">
        <v>1668</v>
      </c>
      <c r="E233" s="16" t="s">
        <v>1669</v>
      </c>
      <c r="F233" s="16" t="str">
        <f t="shared" si="4"/>
        <v>ZB01900 ATENCIÓN VETERINARIA Y CONSERVACIÓN FAUNA EN CENTRORECUPERACIÓN FAUNA SILVESTRE LA ALFRANCA</v>
      </c>
      <c r="G233" s="85">
        <v>0</v>
      </c>
      <c r="H233" s="85">
        <v>2534.9499999999998</v>
      </c>
      <c r="I233" s="85">
        <v>2534.9499999999998</v>
      </c>
      <c r="J233" s="85">
        <v>2534.9499999999998</v>
      </c>
      <c r="K233" s="85">
        <v>2534.9499999999998</v>
      </c>
      <c r="L233" s="85">
        <v>2534.9499999999998</v>
      </c>
      <c r="M233" s="111">
        <v>100</v>
      </c>
      <c r="N233" s="85">
        <v>2534.9499999999998</v>
      </c>
    </row>
    <row r="234" spans="1:14" ht="13.8" x14ac:dyDescent="0.2">
      <c r="A234" s="37" t="s">
        <v>70</v>
      </c>
      <c r="B234" s="16" t="s">
        <v>70</v>
      </c>
      <c r="C234" s="16" t="s">
        <v>1670</v>
      </c>
      <c r="D234" s="16" t="s">
        <v>1671</v>
      </c>
      <c r="E234" s="16" t="s">
        <v>1672</v>
      </c>
      <c r="F234" s="16" t="str">
        <f t="shared" si="4"/>
        <v>MANT Y AMPLIACION CERTIFICACION FORESTAL REGIONAL EN LA C.A. ARAGÓN AÑO EN CURSO</v>
      </c>
      <c r="G234" s="85">
        <v>25000</v>
      </c>
      <c r="H234" s="85">
        <v>-3617.82</v>
      </c>
      <c r="I234" s="85">
        <v>21382.18</v>
      </c>
      <c r="J234" s="85">
        <v>6615.68</v>
      </c>
      <c r="K234" s="85">
        <v>6615.68</v>
      </c>
      <c r="L234" s="85">
        <v>6615.68</v>
      </c>
      <c r="M234" s="111">
        <v>30.940156709933198</v>
      </c>
      <c r="N234" s="85">
        <v>6615.68</v>
      </c>
    </row>
    <row r="235" spans="1:14" ht="13.8" x14ac:dyDescent="0.2">
      <c r="A235" s="37" t="s">
        <v>70</v>
      </c>
      <c r="B235" s="16" t="s">
        <v>70</v>
      </c>
      <c r="C235" s="16" t="s">
        <v>1673</v>
      </c>
      <c r="D235" s="16" t="s">
        <v>1674</v>
      </c>
      <c r="E235" s="16" t="s">
        <v>1675</v>
      </c>
      <c r="F235" s="16" t="str">
        <f t="shared" si="4"/>
        <v>HB92010 GESTIÓN DE LOS ESPACIOS NATURALES PROTEGIDOS DE LA PROVINCIA DE HUESCA</v>
      </c>
      <c r="G235" s="85">
        <v>0</v>
      </c>
      <c r="H235" s="85">
        <v>2960.01</v>
      </c>
      <c r="I235" s="85">
        <v>2960.01</v>
      </c>
      <c r="J235" s="85">
        <v>2960.01</v>
      </c>
      <c r="K235" s="85">
        <v>2960.01</v>
      </c>
      <c r="L235" s="85">
        <v>2960.01</v>
      </c>
      <c r="M235" s="111">
        <v>100</v>
      </c>
      <c r="N235" s="85">
        <v>2960.01</v>
      </c>
    </row>
    <row r="236" spans="1:14" ht="13.8" x14ac:dyDescent="0.2">
      <c r="A236" s="37" t="s">
        <v>70</v>
      </c>
      <c r="B236" s="16" t="s">
        <v>70</v>
      </c>
      <c r="C236" s="16" t="s">
        <v>1676</v>
      </c>
      <c r="D236" s="16" t="s">
        <v>1677</v>
      </c>
      <c r="E236" s="16" t="s">
        <v>1153</v>
      </c>
      <c r="F236" s="16" t="str">
        <f t="shared" si="4"/>
        <v>C.P. DE CELLA (TERUEL)#</v>
      </c>
      <c r="G236" s="85">
        <v>85031.360000000001</v>
      </c>
      <c r="H236" s="85">
        <v>50000</v>
      </c>
      <c r="I236" s="85">
        <v>135031.35999999999</v>
      </c>
      <c r="J236" s="85">
        <v>90178.25</v>
      </c>
      <c r="K236" s="85">
        <v>90178.25</v>
      </c>
      <c r="L236" s="85">
        <v>90178.25</v>
      </c>
      <c r="M236" s="111">
        <v>66.783190215961696</v>
      </c>
      <c r="N236" s="85">
        <v>78877.36</v>
      </c>
    </row>
    <row r="237" spans="1:14" ht="13.8" x14ac:dyDescent="0.2">
      <c r="A237" s="37" t="s">
        <v>70</v>
      </c>
      <c r="B237" s="16" t="s">
        <v>70</v>
      </c>
      <c r="C237" s="16" t="s">
        <v>1678</v>
      </c>
      <c r="D237" s="16" t="s">
        <v>1679</v>
      </c>
      <c r="E237" s="16" t="s">
        <v>1680</v>
      </c>
      <c r="F237" s="16" t="str">
        <f t="shared" si="4"/>
        <v>MANTENIMIENTO Y REPARACIÓN DE VEHÍCULOS AUTOBOMBAS EXTINCIÓN DE INCENDIOS FORESTALES PROPIEDAD DGA</v>
      </c>
      <c r="G237" s="85">
        <v>0</v>
      </c>
      <c r="H237" s="85">
        <v>0</v>
      </c>
      <c r="I237" s="85">
        <v>0</v>
      </c>
      <c r="J237" s="85">
        <v>2389.15</v>
      </c>
      <c r="K237" s="85">
        <v>2389.15</v>
      </c>
      <c r="L237" s="85">
        <v>2389.15</v>
      </c>
      <c r="M237" s="111">
        <v>0</v>
      </c>
      <c r="N237" s="85">
        <v>0</v>
      </c>
    </row>
    <row r="238" spans="1:14" ht="13.8" x14ac:dyDescent="0.2">
      <c r="A238" s="37" t="s">
        <v>70</v>
      </c>
      <c r="B238" s="16" t="s">
        <v>70</v>
      </c>
      <c r="C238" s="16" t="s">
        <v>1681</v>
      </c>
      <c r="D238" s="16" t="s">
        <v>1682</v>
      </c>
      <c r="E238" s="16" t="s">
        <v>1153</v>
      </c>
      <c r="F238" s="16" t="str">
        <f t="shared" si="4"/>
        <v>REGADIO SOCIAL SARRIÓN#</v>
      </c>
      <c r="G238" s="85">
        <v>100000</v>
      </c>
      <c r="H238" s="85">
        <v>0</v>
      </c>
      <c r="I238" s="85">
        <v>100000</v>
      </c>
      <c r="J238" s="85">
        <v>100000</v>
      </c>
      <c r="K238" s="85">
        <v>100000</v>
      </c>
      <c r="L238" s="85">
        <v>100000</v>
      </c>
      <c r="M238" s="111">
        <v>100</v>
      </c>
      <c r="N238" s="85">
        <v>0</v>
      </c>
    </row>
    <row r="239" spans="1:14" ht="13.8" x14ac:dyDescent="0.2">
      <c r="A239" s="37" t="s">
        <v>70</v>
      </c>
      <c r="B239" s="16" t="s">
        <v>70</v>
      </c>
      <c r="C239" s="16" t="s">
        <v>1683</v>
      </c>
      <c r="D239" s="16" t="s">
        <v>1684</v>
      </c>
      <c r="E239" s="16" t="s">
        <v>1153</v>
      </c>
      <c r="F239" s="16" t="str">
        <f t="shared" si="4"/>
        <v>TRATAMIENTOS SELVÍCOLAS Y CULTURALES EN MUP#</v>
      </c>
      <c r="G239" s="85">
        <v>330658.7</v>
      </c>
      <c r="H239" s="85">
        <v>-319555.23</v>
      </c>
      <c r="I239" s="85">
        <v>11103.47</v>
      </c>
      <c r="J239" s="85">
        <v>0</v>
      </c>
      <c r="K239" s="85">
        <v>0</v>
      </c>
      <c r="L239" s="85">
        <v>0</v>
      </c>
      <c r="M239" s="111">
        <v>0</v>
      </c>
      <c r="N239" s="85">
        <v>0</v>
      </c>
    </row>
    <row r="240" spans="1:14" ht="13.8" x14ac:dyDescent="0.2">
      <c r="A240" s="37" t="s">
        <v>70</v>
      </c>
      <c r="B240" s="16" t="s">
        <v>70</v>
      </c>
      <c r="C240" s="16" t="s">
        <v>1685</v>
      </c>
      <c r="D240" s="16" t="s">
        <v>1686</v>
      </c>
      <c r="E240" s="16" t="s">
        <v>1153</v>
      </c>
      <c r="F240" s="16" t="str">
        <f t="shared" si="4"/>
        <v>FONDO DE MEJORAS MONTES PROPIOS#</v>
      </c>
      <c r="G240" s="85">
        <v>817531.5</v>
      </c>
      <c r="H240" s="85">
        <v>0</v>
      </c>
      <c r="I240" s="85">
        <v>817531.5</v>
      </c>
      <c r="J240" s="85">
        <v>814042.33</v>
      </c>
      <c r="K240" s="85">
        <v>814042.33</v>
      </c>
      <c r="L240" s="85">
        <v>814042.33</v>
      </c>
      <c r="M240" s="111">
        <v>99.573206659315304</v>
      </c>
      <c r="N240" s="85">
        <v>399419.47</v>
      </c>
    </row>
    <row r="241" spans="1:14" ht="13.8" x14ac:dyDescent="0.2">
      <c r="A241" s="37" t="s">
        <v>70</v>
      </c>
      <c r="B241" s="16" t="s">
        <v>70</v>
      </c>
      <c r="C241" s="16" t="s">
        <v>1687</v>
      </c>
      <c r="D241" s="16" t="s">
        <v>1688</v>
      </c>
      <c r="E241" s="16" t="s">
        <v>1153</v>
      </c>
      <c r="F241" s="16" t="str">
        <f t="shared" si="4"/>
        <v>BANCO DE GERMOPLASMA EN RED#</v>
      </c>
      <c r="G241" s="85">
        <v>0</v>
      </c>
      <c r="H241" s="85">
        <v>50272.62</v>
      </c>
      <c r="I241" s="85">
        <v>50272.62</v>
      </c>
      <c r="J241" s="85">
        <v>50272.62</v>
      </c>
      <c r="K241" s="85">
        <v>50272.62</v>
      </c>
      <c r="L241" s="85">
        <v>50272.62</v>
      </c>
      <c r="M241" s="111">
        <v>100</v>
      </c>
      <c r="N241" s="85">
        <v>20109.05</v>
      </c>
    </row>
    <row r="242" spans="1:14" ht="13.8" x14ac:dyDescent="0.2">
      <c r="A242" s="37" t="s">
        <v>70</v>
      </c>
      <c r="B242" s="16" t="s">
        <v>70</v>
      </c>
      <c r="C242" s="16" t="s">
        <v>1689</v>
      </c>
      <c r="D242" s="16" t="s">
        <v>1690</v>
      </c>
      <c r="E242" s="16" t="s">
        <v>1153</v>
      </c>
      <c r="F242" s="16" t="str">
        <f t="shared" si="4"/>
        <v>TRANSFERENCIA E INNOVACION SUB. 1.2 PDR#</v>
      </c>
      <c r="G242" s="85">
        <v>200000</v>
      </c>
      <c r="H242" s="85">
        <v>0</v>
      </c>
      <c r="I242" s="85">
        <v>200000</v>
      </c>
      <c r="J242" s="85">
        <v>198714.67</v>
      </c>
      <c r="K242" s="85">
        <v>198714.67</v>
      </c>
      <c r="L242" s="85">
        <v>198714.67</v>
      </c>
      <c r="M242" s="111">
        <v>99.357335000000006</v>
      </c>
      <c r="N242" s="85">
        <v>186340.04</v>
      </c>
    </row>
    <row r="243" spans="1:14" ht="13.8" x14ac:dyDescent="0.2">
      <c r="A243" s="37" t="s">
        <v>70</v>
      </c>
      <c r="B243" s="16" t="s">
        <v>70</v>
      </c>
      <c r="C243" s="16" t="s">
        <v>1691</v>
      </c>
      <c r="D243" s="16" t="s">
        <v>1692</v>
      </c>
      <c r="E243" s="16" t="s">
        <v>1153</v>
      </c>
      <c r="F243" s="16" t="str">
        <f t="shared" si="4"/>
        <v>AMORTIZACION E INTERESES OBRAS DE MODERNIZACION DE REGADIOS#</v>
      </c>
      <c r="G243" s="85">
        <v>80000</v>
      </c>
      <c r="H243" s="85">
        <v>50000</v>
      </c>
      <c r="I243" s="85">
        <v>130000</v>
      </c>
      <c r="J243" s="85">
        <v>133487.46</v>
      </c>
      <c r="K243" s="85">
        <v>133487.46</v>
      </c>
      <c r="L243" s="85">
        <v>133487.46</v>
      </c>
      <c r="M243" s="111">
        <v>102.682661538462</v>
      </c>
      <c r="N243" s="85">
        <v>105685.58</v>
      </c>
    </row>
    <row r="244" spans="1:14" ht="13.8" x14ac:dyDescent="0.2">
      <c r="A244" s="37" t="s">
        <v>70</v>
      </c>
      <c r="B244" s="16" t="s">
        <v>70</v>
      </c>
      <c r="C244" s="16" t="s">
        <v>1693</v>
      </c>
      <c r="D244" s="16" t="s">
        <v>1694</v>
      </c>
      <c r="E244" s="16" t="s">
        <v>1695</v>
      </c>
      <c r="F244" s="16" t="str">
        <f t="shared" si="4"/>
        <v>CONCENTRACION PARCELARIA DEL REGADIO SECTOR V CANAL DEL FLUMEN EN ALMUNIENTE (HU)</v>
      </c>
      <c r="G244" s="85">
        <v>11134.47</v>
      </c>
      <c r="H244" s="85">
        <v>0</v>
      </c>
      <c r="I244" s="85">
        <v>11134.47</v>
      </c>
      <c r="J244" s="85">
        <v>0</v>
      </c>
      <c r="K244" s="85">
        <v>0</v>
      </c>
      <c r="L244" s="85">
        <v>0</v>
      </c>
      <c r="M244" s="111">
        <v>0</v>
      </c>
      <c r="N244" s="85">
        <v>0</v>
      </c>
    </row>
    <row r="245" spans="1:14" ht="13.8" x14ac:dyDescent="0.2">
      <c r="A245" s="37" t="s">
        <v>70</v>
      </c>
      <c r="B245" s="16" t="s">
        <v>70</v>
      </c>
      <c r="C245" s="16" t="s">
        <v>1696</v>
      </c>
      <c r="D245" s="16" t="s">
        <v>1697</v>
      </c>
      <c r="E245" s="16" t="s">
        <v>1698</v>
      </c>
      <c r="F245" s="16" t="str">
        <f t="shared" si="4"/>
        <v>CONCENTRACION PARCELARIA DE REGADIO EN COM. REGANTES GRAÑEN-FLUMEN</v>
      </c>
      <c r="G245" s="85">
        <v>15715.94</v>
      </c>
      <c r="H245" s="85">
        <v>0</v>
      </c>
      <c r="I245" s="85">
        <v>15715.94</v>
      </c>
      <c r="J245" s="85">
        <v>15715.94</v>
      </c>
      <c r="K245" s="85">
        <v>15715.94</v>
      </c>
      <c r="L245" s="85">
        <v>15715.94</v>
      </c>
      <c r="M245" s="111">
        <v>100</v>
      </c>
      <c r="N245" s="85">
        <v>0</v>
      </c>
    </row>
    <row r="246" spans="1:14" ht="13.8" x14ac:dyDescent="0.2">
      <c r="A246" s="37" t="s">
        <v>70</v>
      </c>
      <c r="B246" s="16" t="s">
        <v>70</v>
      </c>
      <c r="C246" s="16" t="s">
        <v>1699</v>
      </c>
      <c r="D246" s="16" t="s">
        <v>1700</v>
      </c>
      <c r="E246" s="16" t="s">
        <v>1701</v>
      </c>
      <c r="F246" s="16" t="str">
        <f t="shared" si="4"/>
        <v>CONCENTRACION PARCELARIA ZONA DE REGADIO DE TORRALBA DE ARAGON (HUESCA)</v>
      </c>
      <c r="G246" s="85">
        <v>0</v>
      </c>
      <c r="H246" s="85">
        <v>0</v>
      </c>
      <c r="I246" s="85">
        <v>0</v>
      </c>
      <c r="J246" s="85">
        <v>9082.76</v>
      </c>
      <c r="K246" s="85">
        <v>9082.76</v>
      </c>
      <c r="L246" s="85">
        <v>9082.76</v>
      </c>
      <c r="M246" s="111">
        <v>0</v>
      </c>
      <c r="N246" s="85">
        <v>9082.76</v>
      </c>
    </row>
    <row r="247" spans="1:14" ht="13.8" x14ac:dyDescent="0.2">
      <c r="A247" s="37" t="s">
        <v>70</v>
      </c>
      <c r="B247" s="16" t="s">
        <v>70</v>
      </c>
      <c r="C247" s="16" t="s">
        <v>1702</v>
      </c>
      <c r="D247" s="16" t="s">
        <v>1703</v>
      </c>
      <c r="E247" s="16" t="s">
        <v>1704</v>
      </c>
      <c r="F247" s="16" t="str">
        <f t="shared" si="4"/>
        <v>GASTOS MANTENIMIENTO PARA BASES HELITRANSPORTADAS DE LA PROVINCIA DE TERUEL 2016</v>
      </c>
      <c r="G247" s="85">
        <v>0</v>
      </c>
      <c r="H247" s="85">
        <v>0</v>
      </c>
      <c r="I247" s="85">
        <v>0</v>
      </c>
      <c r="J247" s="85">
        <v>30659.759999999998</v>
      </c>
      <c r="K247" s="85">
        <v>30659.759999999998</v>
      </c>
      <c r="L247" s="85">
        <v>30659.759999999998</v>
      </c>
      <c r="M247" s="111">
        <v>0</v>
      </c>
      <c r="N247" s="85">
        <v>17137.07</v>
      </c>
    </row>
    <row r="248" spans="1:14" ht="13.8" x14ac:dyDescent="0.2">
      <c r="A248" s="37" t="s">
        <v>70</v>
      </c>
      <c r="B248" s="16" t="s">
        <v>70</v>
      </c>
      <c r="C248" s="16" t="s">
        <v>1705</v>
      </c>
      <c r="D248" s="16" t="s">
        <v>1706</v>
      </c>
      <c r="E248" s="16" t="s">
        <v>1153</v>
      </c>
      <c r="F248" s="16" t="str">
        <f t="shared" si="4"/>
        <v>MMTO BASES MEDIOS AEREOS ZA#</v>
      </c>
      <c r="G248" s="85">
        <v>0</v>
      </c>
      <c r="H248" s="85">
        <v>0</v>
      </c>
      <c r="I248" s="85">
        <v>0</v>
      </c>
      <c r="J248" s="85">
        <v>1460.91</v>
      </c>
      <c r="K248" s="85">
        <v>1460.91</v>
      </c>
      <c r="L248" s="85">
        <v>1460.91</v>
      </c>
      <c r="M248" s="111">
        <v>0</v>
      </c>
      <c r="N248" s="85">
        <v>419</v>
      </c>
    </row>
    <row r="249" spans="1:14" ht="13.8" x14ac:dyDescent="0.2">
      <c r="A249" s="37" t="s">
        <v>70</v>
      </c>
      <c r="B249" s="16" t="s">
        <v>70</v>
      </c>
      <c r="C249" s="16" t="s">
        <v>1707</v>
      </c>
      <c r="D249" s="16" t="s">
        <v>1708</v>
      </c>
      <c r="E249" s="16" t="s">
        <v>1153</v>
      </c>
      <c r="F249" s="16" t="str">
        <f t="shared" si="4"/>
        <v>MANTENIMIENTO BASES HELITRANSPORTADAS HU#</v>
      </c>
      <c r="G249" s="85">
        <v>0</v>
      </c>
      <c r="H249" s="85">
        <v>0</v>
      </c>
      <c r="I249" s="85">
        <v>0</v>
      </c>
      <c r="J249" s="85">
        <v>74774.59</v>
      </c>
      <c r="K249" s="85">
        <v>74774.59</v>
      </c>
      <c r="L249" s="85">
        <v>74774.59</v>
      </c>
      <c r="M249" s="111">
        <v>0</v>
      </c>
      <c r="N249" s="85">
        <v>2887.95</v>
      </c>
    </row>
    <row r="250" spans="1:14" ht="13.8" x14ac:dyDescent="0.2">
      <c r="A250" s="37" t="s">
        <v>70</v>
      </c>
      <c r="B250" s="16" t="s">
        <v>70</v>
      </c>
      <c r="C250" s="16" t="s">
        <v>1709</v>
      </c>
      <c r="D250" s="16" t="s">
        <v>1710</v>
      </c>
      <c r="E250" s="16" t="s">
        <v>1153</v>
      </c>
      <c r="F250" s="16" t="str">
        <f t="shared" si="4"/>
        <v>OBRAS TRANSFORMACIÓN EN  REGADIO SOCIAL CALCON#</v>
      </c>
      <c r="G250" s="85">
        <v>509427.32</v>
      </c>
      <c r="H250" s="85">
        <v>0</v>
      </c>
      <c r="I250" s="85">
        <v>509427.32</v>
      </c>
      <c r="J250" s="85">
        <v>1626610.17</v>
      </c>
      <c r="K250" s="85">
        <v>1626610.17</v>
      </c>
      <c r="L250" s="85">
        <v>1315985.3400000001</v>
      </c>
      <c r="M250" s="111">
        <v>258.32641641598701</v>
      </c>
      <c r="N250" s="85">
        <v>1304950.1599999999</v>
      </c>
    </row>
    <row r="251" spans="1:14" ht="13.8" x14ac:dyDescent="0.2">
      <c r="A251" s="37" t="s">
        <v>70</v>
      </c>
      <c r="B251" s="16" t="s">
        <v>70</v>
      </c>
      <c r="C251" s="16" t="s">
        <v>1711</v>
      </c>
      <c r="D251" s="16" t="s">
        <v>1712</v>
      </c>
      <c r="E251" s="16" t="s">
        <v>1713</v>
      </c>
      <c r="F251" s="16" t="str">
        <f t="shared" si="4"/>
        <v>ACTUACIONES DE DESCONTAMINACION DE LOS ESPACIOS CONTAMINADOS POR HCH EN SABIÑANIGO (HUESCA)</v>
      </c>
      <c r="G251" s="85">
        <v>2265000</v>
      </c>
      <c r="H251" s="85">
        <v>0</v>
      </c>
      <c r="I251" s="85">
        <v>2265000</v>
      </c>
      <c r="J251" s="85">
        <v>1824384</v>
      </c>
      <c r="K251" s="85">
        <v>1824384</v>
      </c>
      <c r="L251" s="85">
        <v>1821218.59</v>
      </c>
      <c r="M251" s="111">
        <v>80.407001766004399</v>
      </c>
      <c r="N251" s="85">
        <v>1821218.59</v>
      </c>
    </row>
    <row r="252" spans="1:14" ht="13.8" x14ac:dyDescent="0.2">
      <c r="A252" s="37" t="s">
        <v>70</v>
      </c>
      <c r="B252" s="16" t="s">
        <v>70</v>
      </c>
      <c r="C252" s="16" t="s">
        <v>1714</v>
      </c>
      <c r="D252" s="16" t="s">
        <v>1715</v>
      </c>
      <c r="E252" s="16" t="s">
        <v>1716</v>
      </c>
      <c r="F252" s="16" t="str">
        <f t="shared" si="4"/>
        <v>PROYECTO DE LAS BALSAS DE RIEGO (SAN GREGORIO II Y LA PORTELLADA)EN ONTIÑENA</v>
      </c>
      <c r="G252" s="85">
        <v>626973.73</v>
      </c>
      <c r="H252" s="85">
        <v>0</v>
      </c>
      <c r="I252" s="85">
        <v>626973.73</v>
      </c>
      <c r="J252" s="85">
        <v>626973.73</v>
      </c>
      <c r="K252" s="85">
        <v>614141.76</v>
      </c>
      <c r="L252" s="85">
        <v>614141.76</v>
      </c>
      <c r="M252" s="111">
        <v>97.953348061329507</v>
      </c>
      <c r="N252" s="85">
        <v>503379.91</v>
      </c>
    </row>
    <row r="253" spans="1:14" ht="13.8" x14ac:dyDescent="0.2">
      <c r="A253" s="37" t="s">
        <v>70</v>
      </c>
      <c r="B253" s="16" t="s">
        <v>70</v>
      </c>
      <c r="C253" s="16" t="s">
        <v>1717</v>
      </c>
      <c r="D253" s="16" t="s">
        <v>1718</v>
      </c>
      <c r="E253" s="16" t="s">
        <v>1719</v>
      </c>
      <c r="F253" s="16" t="str">
        <f t="shared" si="4"/>
        <v>ADQUISICION DE INSTRUMENTAL PARA EL CONTROL DE LA CALIDAD DEL AIRE</v>
      </c>
      <c r="G253" s="85">
        <v>80500</v>
      </c>
      <c r="H253" s="85">
        <v>15000</v>
      </c>
      <c r="I253" s="85">
        <v>95500</v>
      </c>
      <c r="J253" s="85">
        <v>118981.61</v>
      </c>
      <c r="K253" s="85">
        <v>118981.61</v>
      </c>
      <c r="L253" s="85">
        <v>118981.61</v>
      </c>
      <c r="M253" s="111">
        <v>124.58807329842899</v>
      </c>
      <c r="N253" s="85">
        <v>87759.47</v>
      </c>
    </row>
    <row r="254" spans="1:14" ht="13.8" x14ac:dyDescent="0.2">
      <c r="A254" s="37" t="s">
        <v>70</v>
      </c>
      <c r="B254" s="16" t="s">
        <v>70</v>
      </c>
      <c r="C254" s="16" t="s">
        <v>1720</v>
      </c>
      <c r="D254" s="16" t="s">
        <v>1721</v>
      </c>
      <c r="E254" s="16" t="s">
        <v>1153</v>
      </c>
      <c r="F254" s="16" t="str">
        <f t="shared" si="4"/>
        <v>TRABAJOS CONCENTRACIÓN PARCELARIA ZONA DE BAÑÓN#</v>
      </c>
      <c r="G254" s="85">
        <v>55000</v>
      </c>
      <c r="H254" s="85">
        <v>0</v>
      </c>
      <c r="I254" s="85">
        <v>55000</v>
      </c>
      <c r="J254" s="85">
        <v>55000</v>
      </c>
      <c r="K254" s="85">
        <v>55000</v>
      </c>
      <c r="L254" s="85">
        <v>55000</v>
      </c>
      <c r="M254" s="111">
        <v>100</v>
      </c>
      <c r="N254" s="85">
        <v>0</v>
      </c>
    </row>
    <row r="255" spans="1:14" ht="13.8" x14ac:dyDescent="0.2">
      <c r="A255" s="37" t="s">
        <v>70</v>
      </c>
      <c r="B255" s="16" t="s">
        <v>70</v>
      </c>
      <c r="C255" s="16" t="s">
        <v>1722</v>
      </c>
      <c r="D255" s="16" t="s">
        <v>1723</v>
      </c>
      <c r="E255" s="16" t="s">
        <v>1153</v>
      </c>
      <c r="F255" s="16" t="str">
        <f t="shared" si="4"/>
        <v>COORDINACIÓN Y PLANIFICACIÓN FORESTAL#</v>
      </c>
      <c r="G255" s="85">
        <v>259417.46</v>
      </c>
      <c r="H255" s="85">
        <v>-267237.68</v>
      </c>
      <c r="I255" s="85">
        <v>-7820.22</v>
      </c>
      <c r="J255" s="85">
        <v>0</v>
      </c>
      <c r="K255" s="85">
        <v>0</v>
      </c>
      <c r="L255" s="85">
        <v>0</v>
      </c>
      <c r="M255" s="111">
        <v>0</v>
      </c>
      <c r="N255" s="85">
        <v>0</v>
      </c>
    </row>
    <row r="256" spans="1:14" ht="13.8" x14ac:dyDescent="0.2">
      <c r="A256" s="37" t="s">
        <v>70</v>
      </c>
      <c r="B256" s="16" t="s">
        <v>70</v>
      </c>
      <c r="C256" s="16" t="s">
        <v>1724</v>
      </c>
      <c r="D256" s="16" t="s">
        <v>1725</v>
      </c>
      <c r="E256" s="16" t="s">
        <v>1153</v>
      </c>
      <c r="F256" s="16" t="str">
        <f t="shared" si="4"/>
        <v>CONSTRUCCIÓN Y MEJORA CAMINOS E INFRAESTRUCTURAS MUP#</v>
      </c>
      <c r="G256" s="85">
        <v>80000</v>
      </c>
      <c r="H256" s="85">
        <v>-87999.59</v>
      </c>
      <c r="I256" s="85">
        <v>-7999.59</v>
      </c>
      <c r="J256" s="85">
        <v>0</v>
      </c>
      <c r="K256" s="85">
        <v>0</v>
      </c>
      <c r="L256" s="85">
        <v>0</v>
      </c>
      <c r="M256" s="111">
        <v>0</v>
      </c>
      <c r="N256" s="85">
        <v>0</v>
      </c>
    </row>
    <row r="257" spans="1:14" ht="13.8" x14ac:dyDescent="0.2">
      <c r="A257" s="37" t="s">
        <v>70</v>
      </c>
      <c r="B257" s="16" t="s">
        <v>70</v>
      </c>
      <c r="C257" s="16" t="s">
        <v>1726</v>
      </c>
      <c r="D257" s="16" t="s">
        <v>1727</v>
      </c>
      <c r="E257" s="16" t="s">
        <v>1153</v>
      </c>
      <c r="F257" s="16" t="str">
        <f t="shared" si="4"/>
        <v>CONSERVCIÓN Y PROMOCIÓN RECURSOS GENÉTICOS#</v>
      </c>
      <c r="G257" s="85">
        <v>49675.95</v>
      </c>
      <c r="H257" s="85">
        <v>-50272.62</v>
      </c>
      <c r="I257" s="85">
        <v>-596.66999999999996</v>
      </c>
      <c r="J257" s="85">
        <v>0</v>
      </c>
      <c r="K257" s="85">
        <v>0</v>
      </c>
      <c r="L257" s="85">
        <v>0</v>
      </c>
      <c r="M257" s="111">
        <v>0</v>
      </c>
      <c r="N257" s="85">
        <v>0</v>
      </c>
    </row>
    <row r="258" spans="1:14" ht="13.8" x14ac:dyDescent="0.2">
      <c r="A258" s="37" t="s">
        <v>70</v>
      </c>
      <c r="B258" s="16" t="s">
        <v>70</v>
      </c>
      <c r="C258" s="16" t="s">
        <v>1728</v>
      </c>
      <c r="D258" s="16" t="s">
        <v>1729</v>
      </c>
      <c r="E258" s="16" t="s">
        <v>1153</v>
      </c>
      <c r="F258" s="16" t="str">
        <f t="shared" si="4"/>
        <v>MEJORA ENFRAESTRUCTURAS GANADERAS Y TRABAJOS SEVICOLAS#</v>
      </c>
      <c r="G258" s="85">
        <v>90000</v>
      </c>
      <c r="H258" s="85">
        <v>-32983.910000000003</v>
      </c>
      <c r="I258" s="85">
        <v>57016.09</v>
      </c>
      <c r="J258" s="85">
        <v>0</v>
      </c>
      <c r="K258" s="85">
        <v>0</v>
      </c>
      <c r="L258" s="85">
        <v>0</v>
      </c>
      <c r="M258" s="111">
        <v>0</v>
      </c>
      <c r="N258" s="85">
        <v>0</v>
      </c>
    </row>
    <row r="259" spans="1:14" ht="13.8" x14ac:dyDescent="0.2">
      <c r="A259" s="37" t="s">
        <v>70</v>
      </c>
      <c r="B259" s="16" t="s">
        <v>70</v>
      </c>
      <c r="C259" s="16" t="s">
        <v>1730</v>
      </c>
      <c r="D259" s="16" t="s">
        <v>1731</v>
      </c>
      <c r="E259" s="16" t="s">
        <v>1732</v>
      </c>
      <c r="F259" s="16" t="str">
        <f t="shared" si="4"/>
        <v>CREACIÓN Y MANTENIMIENTO DE CAMINOS PARA PREVENCIÓN DE INCENDIOS</v>
      </c>
      <c r="G259" s="85">
        <v>308000</v>
      </c>
      <c r="H259" s="85">
        <v>-140811.09</v>
      </c>
      <c r="I259" s="85">
        <v>167188.91</v>
      </c>
      <c r="J259" s="85">
        <v>0</v>
      </c>
      <c r="K259" s="85">
        <v>0</v>
      </c>
      <c r="L259" s="85">
        <v>0</v>
      </c>
      <c r="M259" s="111">
        <v>0</v>
      </c>
      <c r="N259" s="85">
        <v>0</v>
      </c>
    </row>
    <row r="260" spans="1:14" ht="13.8" x14ac:dyDescent="0.2">
      <c r="A260" s="37" t="s">
        <v>70</v>
      </c>
      <c r="B260" s="16" t="s">
        <v>70</v>
      </c>
      <c r="C260" s="16" t="s">
        <v>1733</v>
      </c>
      <c r="D260" s="16" t="s">
        <v>1734</v>
      </c>
      <c r="E260" s="16" t="s">
        <v>1153</v>
      </c>
      <c r="F260" s="16" t="str">
        <f t="shared" si="4"/>
        <v>CREACIÓN Y MANTENIMIENTO DE PUNTOS DE AGUA#</v>
      </c>
      <c r="G260" s="85">
        <v>300000</v>
      </c>
      <c r="H260" s="85">
        <v>-170491.58</v>
      </c>
      <c r="I260" s="85">
        <v>129508.42</v>
      </c>
      <c r="J260" s="85">
        <v>0</v>
      </c>
      <c r="K260" s="85">
        <v>0</v>
      </c>
      <c r="L260" s="85">
        <v>0</v>
      </c>
      <c r="M260" s="111">
        <v>0</v>
      </c>
      <c r="N260" s="85">
        <v>0</v>
      </c>
    </row>
    <row r="261" spans="1:14" ht="13.8" x14ac:dyDescent="0.2">
      <c r="A261" s="37" t="s">
        <v>70</v>
      </c>
      <c r="B261" s="16" t="s">
        <v>70</v>
      </c>
      <c r="C261" s="16" t="s">
        <v>1735</v>
      </c>
      <c r="D261" s="16" t="s">
        <v>1736</v>
      </c>
      <c r="E261" s="16" t="s">
        <v>1153</v>
      </c>
      <c r="F261" s="16" t="str">
        <f t="shared" si="4"/>
        <v>MANTENIMIENTO DE PUESTOS FIJOS DE VIGILANCIA#</v>
      </c>
      <c r="G261" s="85">
        <v>70000</v>
      </c>
      <c r="H261" s="85">
        <v>-96682.61</v>
      </c>
      <c r="I261" s="85">
        <v>-26682.61</v>
      </c>
      <c r="J261" s="85">
        <v>0</v>
      </c>
      <c r="K261" s="85">
        <v>0</v>
      </c>
      <c r="L261" s="85">
        <v>0</v>
      </c>
      <c r="M261" s="111">
        <v>0</v>
      </c>
      <c r="N261" s="85">
        <v>0</v>
      </c>
    </row>
    <row r="262" spans="1:14" ht="13.8" x14ac:dyDescent="0.2">
      <c r="A262" s="37" t="s">
        <v>70</v>
      </c>
      <c r="B262" s="16" t="s">
        <v>70</v>
      </c>
      <c r="C262" s="16" t="s">
        <v>1737</v>
      </c>
      <c r="D262" s="16" t="s">
        <v>1738</v>
      </c>
      <c r="E262" s="16" t="s">
        <v>1153</v>
      </c>
      <c r="F262" s="16" t="str">
        <f t="shared" si="4"/>
        <v>RESTAURACIÓN DE DAÑOS POR INCENDIOS Y OTRAS CATÁSTROFES#</v>
      </c>
      <c r="G262" s="85">
        <v>461202.95</v>
      </c>
      <c r="H262" s="85">
        <v>-19339.3</v>
      </c>
      <c r="I262" s="85">
        <v>441863.65</v>
      </c>
      <c r="J262" s="85">
        <v>0</v>
      </c>
      <c r="K262" s="85">
        <v>0</v>
      </c>
      <c r="L262" s="85">
        <v>0</v>
      </c>
      <c r="M262" s="111">
        <v>0</v>
      </c>
      <c r="N262" s="85">
        <v>0</v>
      </c>
    </row>
    <row r="263" spans="1:14" ht="13.8" x14ac:dyDescent="0.2">
      <c r="A263" s="37" t="s">
        <v>70</v>
      </c>
      <c r="B263" s="16" t="s">
        <v>70</v>
      </c>
      <c r="C263" s="16" t="s">
        <v>1739</v>
      </c>
      <c r="D263" s="16" t="s">
        <v>1740</v>
      </c>
      <c r="E263" s="16" t="s">
        <v>1153</v>
      </c>
      <c r="F263" s="16" t="str">
        <f t="shared" si="4"/>
        <v>REPOBLACIONES#</v>
      </c>
      <c r="G263" s="85">
        <v>279097.55</v>
      </c>
      <c r="H263" s="85">
        <v>-218184.8</v>
      </c>
      <c r="I263" s="85">
        <v>60912.75</v>
      </c>
      <c r="J263" s="85">
        <v>0</v>
      </c>
      <c r="K263" s="85">
        <v>0</v>
      </c>
      <c r="L263" s="85">
        <v>0</v>
      </c>
      <c r="M263" s="111">
        <v>0</v>
      </c>
      <c r="N263" s="85">
        <v>0</v>
      </c>
    </row>
    <row r="264" spans="1:14" ht="13.8" x14ac:dyDescent="0.2">
      <c r="A264" s="37" t="s">
        <v>70</v>
      </c>
      <c r="B264" s="16" t="s">
        <v>70</v>
      </c>
      <c r="C264" s="16" t="s">
        <v>1741</v>
      </c>
      <c r="D264" s="16" t="s">
        <v>1742</v>
      </c>
      <c r="E264" s="16" t="s">
        <v>1153</v>
      </c>
      <c r="F264" s="16" t="str">
        <f t="shared" si="4"/>
        <v>RESTAURACIÓN HIDROLÓGICO FORESTAL#</v>
      </c>
      <c r="G264" s="85">
        <v>260656.78</v>
      </c>
      <c r="H264" s="85">
        <v>-203413.75</v>
      </c>
      <c r="I264" s="85">
        <v>57243.03</v>
      </c>
      <c r="J264" s="85">
        <v>0</v>
      </c>
      <c r="K264" s="85">
        <v>0</v>
      </c>
      <c r="L264" s="85">
        <v>0</v>
      </c>
      <c r="M264" s="111">
        <v>0</v>
      </c>
      <c r="N264" s="85">
        <v>0</v>
      </c>
    </row>
    <row r="265" spans="1:14" ht="13.8" x14ac:dyDescent="0.2">
      <c r="A265" s="37" t="s">
        <v>70</v>
      </c>
      <c r="B265" s="16" t="s">
        <v>70</v>
      </c>
      <c r="C265" s="16" t="s">
        <v>1743</v>
      </c>
      <c r="D265" s="16" t="s">
        <v>1744</v>
      </c>
      <c r="E265" s="16" t="s">
        <v>1153</v>
      </c>
      <c r="F265" s="16" t="str">
        <f t="shared" si="4"/>
        <v>ACTUACIONES GESTIÓN FORESTAL SOSTENIBLE#</v>
      </c>
      <c r="G265" s="85">
        <v>0</v>
      </c>
      <c r="H265" s="85">
        <v>11350</v>
      </c>
      <c r="I265" s="85">
        <v>11350</v>
      </c>
      <c r="J265" s="85">
        <v>0</v>
      </c>
      <c r="K265" s="85">
        <v>0</v>
      </c>
      <c r="L265" s="85">
        <v>0</v>
      </c>
      <c r="M265" s="111">
        <v>0</v>
      </c>
      <c r="N265" s="85">
        <v>0</v>
      </c>
    </row>
    <row r="266" spans="1:14" ht="13.8" x14ac:dyDescent="0.2">
      <c r="A266" s="37" t="s">
        <v>70</v>
      </c>
      <c r="B266" s="16" t="s">
        <v>70</v>
      </c>
      <c r="C266" s="16" t="s">
        <v>1745</v>
      </c>
      <c r="D266" s="16" t="s">
        <v>1746</v>
      </c>
      <c r="E266" s="16" t="s">
        <v>1153</v>
      </c>
      <c r="F266" s="16" t="str">
        <f t="shared" si="4"/>
        <v>GESTIÓN FINCA ALFRANCA#</v>
      </c>
      <c r="G266" s="85">
        <v>100000</v>
      </c>
      <c r="H266" s="85">
        <v>-100000</v>
      </c>
      <c r="I266" s="85">
        <v>0</v>
      </c>
      <c r="J266" s="85">
        <v>0</v>
      </c>
      <c r="K266" s="85">
        <v>0</v>
      </c>
      <c r="L266" s="85">
        <v>0</v>
      </c>
      <c r="M266" s="111">
        <v>0</v>
      </c>
      <c r="N266" s="85">
        <v>0</v>
      </c>
    </row>
    <row r="267" spans="1:14" ht="13.8" x14ac:dyDescent="0.2">
      <c r="A267" s="37" t="s">
        <v>70</v>
      </c>
      <c r="B267" s="16" t="s">
        <v>70</v>
      </c>
      <c r="C267" s="16" t="s">
        <v>1747</v>
      </c>
      <c r="D267" s="16" t="s">
        <v>1748</v>
      </c>
      <c r="E267" s="16" t="s">
        <v>1153</v>
      </c>
      <c r="F267" s="16" t="str">
        <f t="shared" si="4"/>
        <v>ACTUACIONES PRUG 17 ESPACIOS NATURALES PROTEGIDOS#</v>
      </c>
      <c r="G267" s="85">
        <v>10542.47</v>
      </c>
      <c r="H267" s="85">
        <v>-10542.47</v>
      </c>
      <c r="I267" s="85">
        <v>0</v>
      </c>
      <c r="J267" s="85">
        <v>0</v>
      </c>
      <c r="K267" s="85">
        <v>0</v>
      </c>
      <c r="L267" s="85">
        <v>0</v>
      </c>
      <c r="M267" s="111">
        <v>0</v>
      </c>
      <c r="N267" s="85">
        <v>0</v>
      </c>
    </row>
    <row r="268" spans="1:14" ht="13.8" x14ac:dyDescent="0.2">
      <c r="A268" s="37" t="s">
        <v>70</v>
      </c>
      <c r="B268" s="16" t="s">
        <v>70</v>
      </c>
      <c r="C268" s="16" t="s">
        <v>1749</v>
      </c>
      <c r="D268" s="16" t="s">
        <v>1750</v>
      </c>
      <c r="E268" s="16" t="s">
        <v>1153</v>
      </c>
      <c r="F268" s="16" t="str">
        <f t="shared" si="4"/>
        <v>PLAN GESTIÓN ORDINARIA PN ORDESA Y MONTE PERDIDO#</v>
      </c>
      <c r="G268" s="85">
        <v>370724.42</v>
      </c>
      <c r="H268" s="85">
        <v>-175655.17</v>
      </c>
      <c r="I268" s="85">
        <v>195069.25</v>
      </c>
      <c r="J268" s="85">
        <v>0</v>
      </c>
      <c r="K268" s="85">
        <v>0</v>
      </c>
      <c r="L268" s="85">
        <v>0</v>
      </c>
      <c r="M268" s="111">
        <v>0</v>
      </c>
      <c r="N268" s="85">
        <v>0</v>
      </c>
    </row>
    <row r="269" spans="1:14" ht="13.8" x14ac:dyDescent="0.2">
      <c r="A269" s="37" t="s">
        <v>70</v>
      </c>
      <c r="B269" s="16" t="s">
        <v>70</v>
      </c>
      <c r="C269" s="16" t="s">
        <v>1751</v>
      </c>
      <c r="D269" s="16" t="s">
        <v>1752</v>
      </c>
      <c r="E269" s="16" t="s">
        <v>1153</v>
      </c>
      <c r="F269" s="16" t="str">
        <f t="shared" si="4"/>
        <v>EFICIENCIA ENERGÉTICA PARA MITIGACIÓN DEL CAMBIO CLIMÁTICO#</v>
      </c>
      <c r="G269" s="85">
        <v>0</v>
      </c>
      <c r="H269" s="85">
        <v>0</v>
      </c>
      <c r="I269" s="85">
        <v>0</v>
      </c>
      <c r="J269" s="85">
        <v>0</v>
      </c>
      <c r="K269" s="85">
        <v>0</v>
      </c>
      <c r="L269" s="85">
        <v>0</v>
      </c>
      <c r="M269" s="111">
        <v>0</v>
      </c>
      <c r="N269" s="85">
        <v>0</v>
      </c>
    </row>
    <row r="270" spans="1:14" ht="13.8" x14ac:dyDescent="0.2">
      <c r="A270" s="37" t="s">
        <v>70</v>
      </c>
      <c r="B270" s="16" t="s">
        <v>70</v>
      </c>
      <c r="C270" s="16" t="s">
        <v>1753</v>
      </c>
      <c r="D270" s="16" t="s">
        <v>1754</v>
      </c>
      <c r="E270" s="16" t="s">
        <v>1755</v>
      </c>
      <c r="F270" s="16" t="str">
        <f t="shared" si="4"/>
        <v>CONCENTRACIÓN PARCELARIA DE HIJAR (TERUEL), SUBPERÍMETRO DESECANO</v>
      </c>
      <c r="G270" s="85">
        <v>16788.13</v>
      </c>
      <c r="H270" s="85">
        <v>0</v>
      </c>
      <c r="I270" s="85">
        <v>16788.13</v>
      </c>
      <c r="J270" s="85">
        <v>16788.13</v>
      </c>
      <c r="K270" s="85">
        <v>16788.13</v>
      </c>
      <c r="L270" s="85">
        <v>15884.85</v>
      </c>
      <c r="M270" s="111">
        <v>94.6195317763205</v>
      </c>
      <c r="N270" s="85">
        <v>0</v>
      </c>
    </row>
    <row r="271" spans="1:14" ht="13.8" x14ac:dyDescent="0.2">
      <c r="A271" s="37" t="s">
        <v>70</v>
      </c>
      <c r="B271" s="16" t="s">
        <v>70</v>
      </c>
      <c r="C271" s="16" t="s">
        <v>1756</v>
      </c>
      <c r="D271" s="16" t="s">
        <v>1757</v>
      </c>
      <c r="E271" s="16" t="s">
        <v>1153</v>
      </c>
      <c r="F271" s="16" t="str">
        <f t="shared" si="4"/>
        <v>ADQUISICIÓN INSTRUMENTAL CONTROLES DE SANIDAD ANIMAL#</v>
      </c>
      <c r="G271" s="85">
        <v>304617.02</v>
      </c>
      <c r="H271" s="85">
        <v>0</v>
      </c>
      <c r="I271" s="85">
        <v>304617.02</v>
      </c>
      <c r="J271" s="85">
        <v>304617.02</v>
      </c>
      <c r="K271" s="85">
        <v>304559.77</v>
      </c>
      <c r="L271" s="85">
        <v>304559.77</v>
      </c>
      <c r="M271" s="111">
        <v>99.981205908980399</v>
      </c>
      <c r="N271" s="85">
        <v>304559.77</v>
      </c>
    </row>
    <row r="272" spans="1:14" ht="13.8" x14ac:dyDescent="0.2">
      <c r="A272" s="37" t="s">
        <v>70</v>
      </c>
      <c r="B272" s="16" t="s">
        <v>70</v>
      </c>
      <c r="C272" s="16" t="s">
        <v>1758</v>
      </c>
      <c r="D272" s="16" t="s">
        <v>1759</v>
      </c>
      <c r="E272" s="16" t="s">
        <v>1760</v>
      </c>
      <c r="F272" s="16" t="str">
        <f t="shared" si="4"/>
        <v>CONCENTRACION PARCELARIA DE LA ZONA DE REGADIO DE LANAJA (HUESCA)</v>
      </c>
      <c r="G272" s="85">
        <v>49893.24</v>
      </c>
      <c r="H272" s="85">
        <v>0</v>
      </c>
      <c r="I272" s="85">
        <v>49893.24</v>
      </c>
      <c r="J272" s="85">
        <v>49893.24</v>
      </c>
      <c r="K272" s="85">
        <v>49893.24</v>
      </c>
      <c r="L272" s="85">
        <v>49893.24</v>
      </c>
      <c r="M272" s="111">
        <v>100</v>
      </c>
      <c r="N272" s="85">
        <v>49893.24</v>
      </c>
    </row>
    <row r="273" spans="1:14" ht="13.8" x14ac:dyDescent="0.2">
      <c r="A273" s="37" t="s">
        <v>70</v>
      </c>
      <c r="B273" s="16" t="s">
        <v>70</v>
      </c>
      <c r="C273" s="16" t="s">
        <v>1761</v>
      </c>
      <c r="D273" s="16" t="s">
        <v>1762</v>
      </c>
      <c r="E273" s="16" t="s">
        <v>1153</v>
      </c>
      <c r="F273" s="16" t="str">
        <f t="shared" ref="F273:F336" si="5">CONCATENATE(D273,E273)</f>
        <v>C.PARCELARIA GURREA DE GALLEGO SUPERÍMETRO GURREA NORTE#</v>
      </c>
      <c r="G273" s="85">
        <v>1016596.87</v>
      </c>
      <c r="H273" s="85">
        <v>0</v>
      </c>
      <c r="I273" s="85">
        <v>1016596.87</v>
      </c>
      <c r="J273" s="85">
        <v>16435.32</v>
      </c>
      <c r="K273" s="85">
        <v>16435.32</v>
      </c>
      <c r="L273" s="85">
        <v>16435.32</v>
      </c>
      <c r="M273" s="111">
        <v>1.61669984287872</v>
      </c>
      <c r="N273" s="85">
        <v>9366.18</v>
      </c>
    </row>
    <row r="274" spans="1:14" ht="13.8" x14ac:dyDescent="0.2">
      <c r="A274" s="37" t="s">
        <v>70</v>
      </c>
      <c r="B274" s="16" t="s">
        <v>70</v>
      </c>
      <c r="C274" s="16" t="s">
        <v>1763</v>
      </c>
      <c r="D274" s="16" t="s">
        <v>1764</v>
      </c>
      <c r="E274" s="16" t="s">
        <v>1153</v>
      </c>
      <c r="F274" s="16" t="str">
        <f t="shared" si="5"/>
        <v>CONCENTRACION PARCELARIA FUENTES DE EBRO#</v>
      </c>
      <c r="G274" s="85">
        <v>41903.89</v>
      </c>
      <c r="H274" s="85">
        <v>0</v>
      </c>
      <c r="I274" s="85">
        <v>41903.89</v>
      </c>
      <c r="J274" s="85">
        <v>41903.89</v>
      </c>
      <c r="K274" s="85">
        <v>41903.89</v>
      </c>
      <c r="L274" s="85">
        <v>41903.89</v>
      </c>
      <c r="M274" s="111">
        <v>100</v>
      </c>
      <c r="N274" s="85">
        <v>41903.89</v>
      </c>
    </row>
    <row r="275" spans="1:14" ht="13.8" x14ac:dyDescent="0.2">
      <c r="A275" s="37" t="s">
        <v>70</v>
      </c>
      <c r="B275" s="16" t="s">
        <v>70</v>
      </c>
      <c r="C275" s="16" t="s">
        <v>1765</v>
      </c>
      <c r="D275" s="16" t="s">
        <v>1766</v>
      </c>
      <c r="E275" s="16" t="s">
        <v>1153</v>
      </c>
      <c r="F275" s="16" t="str">
        <f t="shared" si="5"/>
        <v>OBRAS DE CONCENTRACIÓN PARCELARIA GELSA#</v>
      </c>
      <c r="G275" s="85">
        <v>1317736.3799999999</v>
      </c>
      <c r="H275" s="85">
        <v>0</v>
      </c>
      <c r="I275" s="85">
        <v>1317736.3799999999</v>
      </c>
      <c r="J275" s="85">
        <v>1317736.3799999999</v>
      </c>
      <c r="K275" s="85">
        <v>1317736.3799999999</v>
      </c>
      <c r="L275" s="85">
        <v>1315882.1499999999</v>
      </c>
      <c r="M275" s="111">
        <v>99.859286726226699</v>
      </c>
      <c r="N275" s="85">
        <v>498303.56</v>
      </c>
    </row>
    <row r="276" spans="1:14" ht="13.8" x14ac:dyDescent="0.2">
      <c r="A276" s="37" t="s">
        <v>70</v>
      </c>
      <c r="B276" s="16" t="s">
        <v>70</v>
      </c>
      <c r="C276" s="16" t="s">
        <v>1767</v>
      </c>
      <c r="D276" s="16" t="s">
        <v>1768</v>
      </c>
      <c r="E276" s="16" t="s">
        <v>1153</v>
      </c>
      <c r="F276" s="16" t="str">
        <f t="shared" si="5"/>
        <v>ACTUACIONES CONCENTRACIÓN PARCELARIA GALLOCANTA#</v>
      </c>
      <c r="G276" s="85">
        <v>276607.65999999997</v>
      </c>
      <c r="H276" s="85">
        <v>0</v>
      </c>
      <c r="I276" s="85">
        <v>276607.65999999997</v>
      </c>
      <c r="J276" s="85">
        <v>324377.82</v>
      </c>
      <c r="K276" s="85">
        <v>324377.82</v>
      </c>
      <c r="L276" s="85">
        <v>324377.82</v>
      </c>
      <c r="M276" s="111">
        <v>117.270006188549</v>
      </c>
      <c r="N276" s="85">
        <v>234069.89</v>
      </c>
    </row>
    <row r="277" spans="1:14" ht="13.8" x14ac:dyDescent="0.2">
      <c r="A277" s="37" t="s">
        <v>70</v>
      </c>
      <c r="B277" s="16" t="s">
        <v>70</v>
      </c>
      <c r="C277" s="16" t="s">
        <v>1769</v>
      </c>
      <c r="D277" s="16" t="s">
        <v>1770</v>
      </c>
      <c r="E277" s="16" t="s">
        <v>1771</v>
      </c>
      <c r="F277" s="16" t="str">
        <f t="shared" si="5"/>
        <v>MATERIAL DIVERSO PARA EL SERVICIO PROVINCIAL DE TERUEL DEL DPTO. DESARROLLO RURAL Y SOSTENIBILIDAD</v>
      </c>
      <c r="G277" s="85">
        <v>0</v>
      </c>
      <c r="H277" s="85">
        <v>294</v>
      </c>
      <c r="I277" s="85">
        <v>294</v>
      </c>
      <c r="J277" s="85">
        <v>294</v>
      </c>
      <c r="K277" s="85">
        <v>294</v>
      </c>
      <c r="L277" s="85">
        <v>294</v>
      </c>
      <c r="M277" s="111">
        <v>100</v>
      </c>
      <c r="N277" s="85">
        <v>294</v>
      </c>
    </row>
    <row r="278" spans="1:14" ht="13.8" x14ac:dyDescent="0.2">
      <c r="A278" s="37" t="s">
        <v>70</v>
      </c>
      <c r="B278" s="16" t="s">
        <v>70</v>
      </c>
      <c r="C278" s="16" t="s">
        <v>1772</v>
      </c>
      <c r="D278" s="16" t="s">
        <v>1773</v>
      </c>
      <c r="E278" s="16" t="s">
        <v>1774</v>
      </c>
      <c r="F278" s="16" t="str">
        <f t="shared" si="5"/>
        <v>MATERIAL DIVERSO PARA EL SERVICIO PROVINCIAL DE ZARAGOZA DEL DPTO. DESARROLLO RURAL Y SOSTENIBILIDAD</v>
      </c>
      <c r="G278" s="85">
        <v>0</v>
      </c>
      <c r="H278" s="85">
        <v>10431.99</v>
      </c>
      <c r="I278" s="85">
        <v>10431.99</v>
      </c>
      <c r="J278" s="85">
        <v>10431.99</v>
      </c>
      <c r="K278" s="85">
        <v>10431.99</v>
      </c>
      <c r="L278" s="85">
        <v>10431.99</v>
      </c>
      <c r="M278" s="111">
        <v>100</v>
      </c>
      <c r="N278" s="85">
        <v>10431.99</v>
      </c>
    </row>
    <row r="279" spans="1:14" ht="13.8" x14ac:dyDescent="0.2">
      <c r="A279" s="37" t="s">
        <v>70</v>
      </c>
      <c r="B279" s="16" t="s">
        <v>70</v>
      </c>
      <c r="C279" s="16" t="s">
        <v>1775</v>
      </c>
      <c r="D279" s="16" t="s">
        <v>1776</v>
      </c>
      <c r="E279" s="16" t="s">
        <v>1153</v>
      </c>
      <c r="F279" s="16" t="str">
        <f t="shared" si="5"/>
        <v>CONCENTR. PARC. PINA DE EBRO#</v>
      </c>
      <c r="G279" s="85">
        <v>0</v>
      </c>
      <c r="H279" s="85">
        <v>0</v>
      </c>
      <c r="I279" s="85">
        <v>0</v>
      </c>
      <c r="J279" s="85">
        <v>7623.97</v>
      </c>
      <c r="K279" s="85">
        <v>7623.97</v>
      </c>
      <c r="L279" s="85">
        <v>7623.97</v>
      </c>
      <c r="M279" s="111">
        <v>0</v>
      </c>
      <c r="N279" s="85">
        <v>7623.97</v>
      </c>
    </row>
    <row r="280" spans="1:14" ht="13.8" x14ac:dyDescent="0.2">
      <c r="A280" s="37" t="s">
        <v>70</v>
      </c>
      <c r="B280" s="16" t="s">
        <v>70</v>
      </c>
      <c r="C280" s="16" t="s">
        <v>1777</v>
      </c>
      <c r="D280" s="16" t="s">
        <v>1778</v>
      </c>
      <c r="E280" s="16" t="s">
        <v>1153</v>
      </c>
      <c r="F280" s="16" t="str">
        <f t="shared" si="5"/>
        <v>C.P. VILLARREAL DE HUERVA (ZARAGOZA)#</v>
      </c>
      <c r="G280" s="85">
        <v>0</v>
      </c>
      <c r="H280" s="85">
        <v>0</v>
      </c>
      <c r="I280" s="85">
        <v>0</v>
      </c>
      <c r="J280" s="85">
        <v>16115.81</v>
      </c>
      <c r="K280" s="85">
        <v>16115.81</v>
      </c>
      <c r="L280" s="85">
        <v>16115.81</v>
      </c>
      <c r="M280" s="111">
        <v>0</v>
      </c>
      <c r="N280" s="85">
        <v>16115.81</v>
      </c>
    </row>
    <row r="281" spans="1:14" ht="13.8" x14ac:dyDescent="0.2">
      <c r="A281" s="37" t="s">
        <v>70</v>
      </c>
      <c r="B281" s="16" t="s">
        <v>70</v>
      </c>
      <c r="C281" s="16" t="s">
        <v>1779</v>
      </c>
      <c r="D281" s="16" t="s">
        <v>1780</v>
      </c>
      <c r="E281" s="16" t="s">
        <v>1153</v>
      </c>
      <c r="F281" s="16" t="str">
        <f t="shared" si="5"/>
        <v>ASISTENCIA JURIDICA ACTUACIONES INFRAESTRUCTURAS RURALES#</v>
      </c>
      <c r="G281" s="85">
        <v>120000</v>
      </c>
      <c r="H281" s="85">
        <v>0</v>
      </c>
      <c r="I281" s="85">
        <v>120000</v>
      </c>
      <c r="J281" s="85">
        <v>120000</v>
      </c>
      <c r="K281" s="85">
        <v>120000</v>
      </c>
      <c r="L281" s="85">
        <v>77245.509999999995</v>
      </c>
      <c r="M281" s="111">
        <v>64.371258333333301</v>
      </c>
      <c r="N281" s="85">
        <v>66947.92</v>
      </c>
    </row>
    <row r="282" spans="1:14" ht="13.8" x14ac:dyDescent="0.2">
      <c r="A282" s="37" t="s">
        <v>70</v>
      </c>
      <c r="B282" s="16" t="s">
        <v>70</v>
      </c>
      <c r="C282" s="16" t="s">
        <v>1781</v>
      </c>
      <c r="D282" s="16" t="s">
        <v>1782</v>
      </c>
      <c r="E282" s="16" t="s">
        <v>1153</v>
      </c>
      <c r="F282" s="16" t="str">
        <f t="shared" si="5"/>
        <v>CLAREOS EN 92 HECTAREAS DEL MUP 262 "LAS FAJAS" DE ZUERA#</v>
      </c>
      <c r="G282" s="85">
        <v>0</v>
      </c>
      <c r="H282" s="85">
        <v>10600.61</v>
      </c>
      <c r="I282" s="85">
        <v>10600.61</v>
      </c>
      <c r="J282" s="85">
        <v>10600.61</v>
      </c>
      <c r="K282" s="85">
        <v>10600.61</v>
      </c>
      <c r="L282" s="85">
        <v>10600.6</v>
      </c>
      <c r="M282" s="111">
        <v>99.999905665805997</v>
      </c>
      <c r="N282" s="85">
        <v>0</v>
      </c>
    </row>
    <row r="283" spans="1:14" ht="13.8" x14ac:dyDescent="0.2">
      <c r="A283" s="37" t="s">
        <v>70</v>
      </c>
      <c r="B283" s="16" t="s">
        <v>70</v>
      </c>
      <c r="C283" s="16" t="s">
        <v>1783</v>
      </c>
      <c r="D283" s="16" t="s">
        <v>1784</v>
      </c>
      <c r="E283" s="16" t="s">
        <v>1153</v>
      </c>
      <c r="F283" s="16" t="str">
        <f t="shared" si="5"/>
        <v>CONSTRUCCIÓN BASES HELITRANSPORTADOAS#</v>
      </c>
      <c r="G283" s="85">
        <v>538563.03</v>
      </c>
      <c r="H283" s="85">
        <v>-201020.89</v>
      </c>
      <c r="I283" s="85">
        <v>337542.14</v>
      </c>
      <c r="J283" s="85">
        <v>0</v>
      </c>
      <c r="K283" s="85">
        <v>0</v>
      </c>
      <c r="L283" s="85">
        <v>0</v>
      </c>
      <c r="M283" s="111">
        <v>0</v>
      </c>
      <c r="N283" s="85">
        <v>0</v>
      </c>
    </row>
    <row r="284" spans="1:14" ht="13.8" x14ac:dyDescent="0.2">
      <c r="A284" s="37" t="s">
        <v>70</v>
      </c>
      <c r="B284" s="16" t="s">
        <v>70</v>
      </c>
      <c r="C284" s="16" t="s">
        <v>1785</v>
      </c>
      <c r="D284" s="16" t="s">
        <v>1786</v>
      </c>
      <c r="E284" s="16" t="s">
        <v>1153</v>
      </c>
      <c r="F284" s="16" t="str">
        <f t="shared" si="5"/>
        <v>EJECUCIÓN Y DESARROLLO DE LOS PLANES DE ESPECIES#</v>
      </c>
      <c r="G284" s="85">
        <v>25000</v>
      </c>
      <c r="H284" s="85">
        <v>-25000</v>
      </c>
      <c r="I284" s="85">
        <v>0</v>
      </c>
      <c r="J284" s="85">
        <v>0</v>
      </c>
      <c r="K284" s="85">
        <v>0</v>
      </c>
      <c r="L284" s="85">
        <v>0</v>
      </c>
      <c r="M284" s="111">
        <v>0</v>
      </c>
      <c r="N284" s="85">
        <v>0</v>
      </c>
    </row>
    <row r="285" spans="1:14" ht="13.8" x14ac:dyDescent="0.2">
      <c r="A285" s="37" t="s">
        <v>70</v>
      </c>
      <c r="B285" s="16" t="s">
        <v>70</v>
      </c>
      <c r="C285" s="16" t="s">
        <v>1787</v>
      </c>
      <c r="D285" s="16" t="s">
        <v>1788</v>
      </c>
      <c r="E285" s="16" t="s">
        <v>1153</v>
      </c>
      <c r="F285" s="16" t="str">
        <f t="shared" si="5"/>
        <v>GRANDES DEPREDADORES#</v>
      </c>
      <c r="G285" s="85">
        <v>50000</v>
      </c>
      <c r="H285" s="85">
        <v>-36630.959999999999</v>
      </c>
      <c r="I285" s="85">
        <v>13369.04</v>
      </c>
      <c r="J285" s="85">
        <v>0</v>
      </c>
      <c r="K285" s="85">
        <v>0</v>
      </c>
      <c r="L285" s="85">
        <v>0</v>
      </c>
      <c r="M285" s="111">
        <v>0</v>
      </c>
      <c r="N285" s="85">
        <v>0</v>
      </c>
    </row>
    <row r="286" spans="1:14" ht="13.8" x14ac:dyDescent="0.2">
      <c r="A286" s="37" t="s">
        <v>70</v>
      </c>
      <c r="B286" s="16" t="s">
        <v>70</v>
      </c>
      <c r="C286" s="16" t="s">
        <v>1789</v>
      </c>
      <c r="D286" s="16" t="s">
        <v>1790</v>
      </c>
      <c r="E286" s="16" t="s">
        <v>1153</v>
      </c>
      <c r="F286" s="16" t="str">
        <f t="shared" si="5"/>
        <v>GESTION DE HÁBITATS#</v>
      </c>
      <c r="G286" s="85">
        <v>25000</v>
      </c>
      <c r="H286" s="85">
        <v>-24399.65</v>
      </c>
      <c r="I286" s="85">
        <v>600.35</v>
      </c>
      <c r="J286" s="85">
        <v>0</v>
      </c>
      <c r="K286" s="85">
        <v>0</v>
      </c>
      <c r="L286" s="85">
        <v>0</v>
      </c>
      <c r="M286" s="111">
        <v>0</v>
      </c>
      <c r="N286" s="85">
        <v>0</v>
      </c>
    </row>
    <row r="287" spans="1:14" ht="13.8" x14ac:dyDescent="0.2">
      <c r="A287" s="37" t="s">
        <v>70</v>
      </c>
      <c r="B287" s="16" t="s">
        <v>70</v>
      </c>
      <c r="C287" s="16" t="s">
        <v>1791</v>
      </c>
      <c r="D287" s="16" t="s">
        <v>1792</v>
      </c>
      <c r="E287" s="16" t="s">
        <v>1153</v>
      </c>
      <c r="F287" s="16" t="str">
        <f t="shared" si="5"/>
        <v>ADQUISICION EQUIPAMIENTO EXTINCION DE INCENDIOS#</v>
      </c>
      <c r="G287" s="85">
        <v>0</v>
      </c>
      <c r="H287" s="85">
        <v>0</v>
      </c>
      <c r="I287" s="85">
        <v>0</v>
      </c>
      <c r="J287" s="85">
        <v>31440.59</v>
      </c>
      <c r="K287" s="85">
        <v>31440.59</v>
      </c>
      <c r="L287" s="85">
        <v>31440.59</v>
      </c>
      <c r="M287" s="111">
        <v>0</v>
      </c>
      <c r="N287" s="85">
        <v>31228.84</v>
      </c>
    </row>
    <row r="288" spans="1:14" ht="13.8" x14ac:dyDescent="0.2">
      <c r="A288" s="37" t="s">
        <v>70</v>
      </c>
      <c r="B288" s="16" t="s">
        <v>70</v>
      </c>
      <c r="C288" s="16" t="s">
        <v>1793</v>
      </c>
      <c r="D288" s="16" t="s">
        <v>1794</v>
      </c>
      <c r="E288" s="16" t="s">
        <v>1153</v>
      </c>
      <c r="F288" s="16" t="str">
        <f t="shared" si="5"/>
        <v>ORDENACIÓN MUPS ZARAGOZA#</v>
      </c>
      <c r="G288" s="85">
        <v>0</v>
      </c>
      <c r="H288" s="85">
        <v>47186.58</v>
      </c>
      <c r="I288" s="85">
        <v>47186.58</v>
      </c>
      <c r="J288" s="85">
        <v>23593.29</v>
      </c>
      <c r="K288" s="85">
        <v>23593.29</v>
      </c>
      <c r="L288" s="85">
        <v>23593.29</v>
      </c>
      <c r="M288" s="111">
        <v>50</v>
      </c>
      <c r="N288" s="85">
        <v>0</v>
      </c>
    </row>
    <row r="289" spans="1:14" ht="13.8" x14ac:dyDescent="0.2">
      <c r="A289" s="37" t="s">
        <v>70</v>
      </c>
      <c r="B289" s="16" t="s">
        <v>70</v>
      </c>
      <c r="C289" s="16" t="s">
        <v>1795</v>
      </c>
      <c r="D289" s="16" t="s">
        <v>1796</v>
      </c>
      <c r="E289" s="16" t="s">
        <v>1153</v>
      </c>
      <c r="F289" s="16" t="str">
        <f t="shared" si="5"/>
        <v>GESTIÓN UNIFICADA#</v>
      </c>
      <c r="G289" s="85">
        <v>656639.53</v>
      </c>
      <c r="H289" s="85">
        <v>-656639.53</v>
      </c>
      <c r="I289" s="85">
        <v>0</v>
      </c>
      <c r="J289" s="85">
        <v>0</v>
      </c>
      <c r="K289" s="85">
        <v>0</v>
      </c>
      <c r="L289" s="85">
        <v>0</v>
      </c>
      <c r="M289" s="111">
        <v>0</v>
      </c>
      <c r="N289" s="85">
        <v>0</v>
      </c>
    </row>
    <row r="290" spans="1:14" ht="13.8" x14ac:dyDescent="0.2">
      <c r="A290" s="37" t="s">
        <v>70</v>
      </c>
      <c r="B290" s="16" t="s">
        <v>70</v>
      </c>
      <c r="C290" s="16" t="s">
        <v>1797</v>
      </c>
      <c r="D290" s="16" t="s">
        <v>1798</v>
      </c>
      <c r="E290" s="16" t="s">
        <v>1153</v>
      </c>
      <c r="F290" s="16" t="str">
        <f t="shared" si="5"/>
        <v>OBRAS CONDUCCIÓN "VALDURRIOS" SECTORES VIII-A#</v>
      </c>
      <c r="G290" s="85">
        <v>5400000</v>
      </c>
      <c r="H290" s="85">
        <v>0</v>
      </c>
      <c r="I290" s="85">
        <v>5400000</v>
      </c>
      <c r="J290" s="85">
        <v>5419181.8099999996</v>
      </c>
      <c r="K290" s="85">
        <v>5419181.8099999996</v>
      </c>
      <c r="L290" s="85">
        <v>5419181.8099999996</v>
      </c>
      <c r="M290" s="111">
        <v>100.355218703704</v>
      </c>
      <c r="N290" s="85">
        <v>1397282.25</v>
      </c>
    </row>
    <row r="291" spans="1:14" ht="13.8" x14ac:dyDescent="0.2">
      <c r="A291" s="37" t="s">
        <v>70</v>
      </c>
      <c r="B291" s="16" t="s">
        <v>70</v>
      </c>
      <c r="C291" s="16" t="s">
        <v>1799</v>
      </c>
      <c r="D291" s="16" t="s">
        <v>1800</v>
      </c>
      <c r="E291" s="16" t="s">
        <v>1801</v>
      </c>
      <c r="F291" s="16" t="str">
        <f t="shared" si="5"/>
        <v>CONSTRUCCIÓN BASE ATENCIÓN CONJUNTA EMERGENCIAS SANITARIAS Y DE INCENDIOS FORESTALES</v>
      </c>
      <c r="G291" s="85">
        <v>0</v>
      </c>
      <c r="H291" s="85">
        <v>0</v>
      </c>
      <c r="I291" s="85">
        <v>0</v>
      </c>
      <c r="J291" s="85">
        <v>512068.7</v>
      </c>
      <c r="K291" s="85">
        <v>512068.7</v>
      </c>
      <c r="L291" s="85">
        <v>512068.03</v>
      </c>
      <c r="M291" s="111">
        <v>0</v>
      </c>
      <c r="N291" s="85">
        <v>443379.53</v>
      </c>
    </row>
    <row r="292" spans="1:14" ht="13.8" x14ac:dyDescent="0.2">
      <c r="A292" s="37" t="s">
        <v>70</v>
      </c>
      <c r="B292" s="16" t="s">
        <v>70</v>
      </c>
      <c r="C292" s="16" t="s">
        <v>1802</v>
      </c>
      <c r="D292" s="16" t="s">
        <v>1803</v>
      </c>
      <c r="E292" s="16" t="s">
        <v>1153</v>
      </c>
      <c r="F292" s="16" t="str">
        <f t="shared" si="5"/>
        <v>GESTIÓN FINCA DE LA ALFRANCA#</v>
      </c>
      <c r="G292" s="85">
        <v>0</v>
      </c>
      <c r="H292" s="85">
        <v>100000</v>
      </c>
      <c r="I292" s="85">
        <v>100000</v>
      </c>
      <c r="J292" s="85">
        <v>79494.259999999995</v>
      </c>
      <c r="K292" s="85">
        <v>79494.259999999995</v>
      </c>
      <c r="L292" s="85">
        <v>78736.2</v>
      </c>
      <c r="M292" s="111">
        <v>78.736199999999997</v>
      </c>
      <c r="N292" s="85">
        <v>60803.39</v>
      </c>
    </row>
    <row r="293" spans="1:14" ht="13.8" x14ac:dyDescent="0.2">
      <c r="A293" s="37" t="s">
        <v>70</v>
      </c>
      <c r="B293" s="16" t="s">
        <v>70</v>
      </c>
      <c r="C293" s="16" t="s">
        <v>1804</v>
      </c>
      <c r="D293" s="16" t="s">
        <v>1805</v>
      </c>
      <c r="E293" s="16" t="s">
        <v>1806</v>
      </c>
      <c r="F293" s="16" t="str">
        <f t="shared" si="5"/>
        <v>VACIADO EMERGENCIA PRESAS VILLARROYA DE LA SIERRA Y VALCABRERA</v>
      </c>
      <c r="G293" s="85">
        <v>50000</v>
      </c>
      <c r="H293" s="85">
        <v>0</v>
      </c>
      <c r="I293" s="85">
        <v>50000</v>
      </c>
      <c r="J293" s="85">
        <v>50000</v>
      </c>
      <c r="K293" s="85">
        <v>50000</v>
      </c>
      <c r="L293" s="85">
        <v>49995.61</v>
      </c>
      <c r="M293" s="111">
        <v>99.991219999999998</v>
      </c>
      <c r="N293" s="85">
        <v>0</v>
      </c>
    </row>
    <row r="294" spans="1:14" ht="13.8" x14ac:dyDescent="0.2">
      <c r="A294" s="37" t="s">
        <v>70</v>
      </c>
      <c r="B294" s="16" t="s">
        <v>70</v>
      </c>
      <c r="C294" s="16" t="s">
        <v>1807</v>
      </c>
      <c r="D294" s="16" t="s">
        <v>1808</v>
      </c>
      <c r="E294" s="16" t="s">
        <v>1153</v>
      </c>
      <c r="F294" s="16" t="str">
        <f t="shared" si="5"/>
        <v>EBRO RESILIENCE#</v>
      </c>
      <c r="G294" s="85">
        <v>200000</v>
      </c>
      <c r="H294" s="85">
        <v>0</v>
      </c>
      <c r="I294" s="85">
        <v>200000</v>
      </c>
      <c r="J294" s="85">
        <v>0</v>
      </c>
      <c r="K294" s="85">
        <v>0</v>
      </c>
      <c r="L294" s="85">
        <v>0</v>
      </c>
      <c r="M294" s="111">
        <v>0</v>
      </c>
      <c r="N294" s="85">
        <v>0</v>
      </c>
    </row>
    <row r="295" spans="1:14" ht="13.8" x14ac:dyDescent="0.2">
      <c r="A295" s="37" t="s">
        <v>70</v>
      </c>
      <c r="B295" s="16" t="s">
        <v>70</v>
      </c>
      <c r="C295" s="16" t="s">
        <v>1809</v>
      </c>
      <c r="D295" s="16" t="s">
        <v>1810</v>
      </c>
      <c r="E295" s="16" t="s">
        <v>1153</v>
      </c>
      <c r="F295" s="16" t="str">
        <f t="shared" si="5"/>
        <v>REPOBLACIÓN MUP 250 T.M. TARAZONA#</v>
      </c>
      <c r="G295" s="85">
        <v>0</v>
      </c>
      <c r="H295" s="85">
        <v>50823.88</v>
      </c>
      <c r="I295" s="85">
        <v>50823.88</v>
      </c>
      <c r="J295" s="85">
        <v>50823.88</v>
      </c>
      <c r="K295" s="85">
        <v>50823.88</v>
      </c>
      <c r="L295" s="85">
        <v>49539.06</v>
      </c>
      <c r="M295" s="111">
        <v>97.472015123599405</v>
      </c>
      <c r="N295" s="85">
        <v>0</v>
      </c>
    </row>
    <row r="296" spans="1:14" ht="13.8" x14ac:dyDescent="0.2">
      <c r="A296" s="37" t="s">
        <v>70</v>
      </c>
      <c r="B296" s="16" t="s">
        <v>70</v>
      </c>
      <c r="C296" s="16" t="s">
        <v>1811</v>
      </c>
      <c r="D296" s="16" t="s">
        <v>1812</v>
      </c>
      <c r="E296" s="16" t="s">
        <v>1153</v>
      </c>
      <c r="F296" s="16" t="str">
        <f t="shared" si="5"/>
        <v>REPOBLACIÓN MUP 51 EN EL T.M. DE TABUENCA#</v>
      </c>
      <c r="G296" s="85">
        <v>0</v>
      </c>
      <c r="H296" s="85">
        <v>82323.89</v>
      </c>
      <c r="I296" s="85">
        <v>82323.89</v>
      </c>
      <c r="J296" s="85">
        <v>82323.89</v>
      </c>
      <c r="K296" s="85">
        <v>82323.89</v>
      </c>
      <c r="L296" s="85">
        <v>82323.89</v>
      </c>
      <c r="M296" s="111">
        <v>100</v>
      </c>
      <c r="N296" s="85">
        <v>0</v>
      </c>
    </row>
    <row r="297" spans="1:14" ht="13.8" x14ac:dyDescent="0.2">
      <c r="A297" s="37" t="s">
        <v>70</v>
      </c>
      <c r="B297" s="16" t="s">
        <v>70</v>
      </c>
      <c r="C297" s="16" t="s">
        <v>1813</v>
      </c>
      <c r="D297" s="16" t="s">
        <v>1814</v>
      </c>
      <c r="E297" s="16" t="s">
        <v>1153</v>
      </c>
      <c r="F297" s="16" t="str">
        <f t="shared" si="5"/>
        <v>PROYECTOS ORDENACION VARIOS T.M. DE LA PROVINCIA DE TERUEL#</v>
      </c>
      <c r="G297" s="85">
        <v>0</v>
      </c>
      <c r="H297" s="85">
        <v>68390.5</v>
      </c>
      <c r="I297" s="85">
        <v>68390.5</v>
      </c>
      <c r="J297" s="85">
        <v>85814.5</v>
      </c>
      <c r="K297" s="85">
        <v>85814.5</v>
      </c>
      <c r="L297" s="85">
        <v>85807.72</v>
      </c>
      <c r="M297" s="111">
        <v>125.467309056082</v>
      </c>
      <c r="N297" s="85">
        <v>17424</v>
      </c>
    </row>
    <row r="298" spans="1:14" ht="13.8" x14ac:dyDescent="0.2">
      <c r="A298" s="37" t="s">
        <v>70</v>
      </c>
      <c r="B298" s="16" t="s">
        <v>70</v>
      </c>
      <c r="C298" s="16" t="s">
        <v>1815</v>
      </c>
      <c r="D298" s="16" t="s">
        <v>1816</v>
      </c>
      <c r="E298" s="16" t="s">
        <v>1153</v>
      </c>
      <c r="F298" s="16" t="str">
        <f t="shared" si="5"/>
        <v>MRR PROYECTO 141#</v>
      </c>
      <c r="G298" s="85">
        <v>4450000</v>
      </c>
      <c r="H298" s="85">
        <v>-3481047.3</v>
      </c>
      <c r="I298" s="85">
        <v>968952.7</v>
      </c>
      <c r="J298" s="85">
        <v>0</v>
      </c>
      <c r="K298" s="85">
        <v>0</v>
      </c>
      <c r="L298" s="85">
        <v>0</v>
      </c>
      <c r="M298" s="111">
        <v>0</v>
      </c>
      <c r="N298" s="85">
        <v>0</v>
      </c>
    </row>
    <row r="299" spans="1:14" ht="13.8" x14ac:dyDescent="0.2">
      <c r="A299" s="37" t="s">
        <v>70</v>
      </c>
      <c r="B299" s="16" t="s">
        <v>70</v>
      </c>
      <c r="C299" s="16" t="s">
        <v>1817</v>
      </c>
      <c r="D299" s="16" t="s">
        <v>1818</v>
      </c>
      <c r="E299" s="16" t="s">
        <v>1153</v>
      </c>
      <c r="F299" s="16" t="str">
        <f t="shared" si="5"/>
        <v>MRR PROYECTO 142#</v>
      </c>
      <c r="G299" s="85">
        <v>0</v>
      </c>
      <c r="H299" s="85">
        <v>562640.72</v>
      </c>
      <c r="I299" s="85">
        <v>562640.72</v>
      </c>
      <c r="J299" s="85">
        <v>0</v>
      </c>
      <c r="K299" s="85">
        <v>0</v>
      </c>
      <c r="L299" s="85">
        <v>0</v>
      </c>
      <c r="M299" s="111">
        <v>0</v>
      </c>
      <c r="N299" s="85">
        <v>0</v>
      </c>
    </row>
    <row r="300" spans="1:14" ht="13.8" x14ac:dyDescent="0.2">
      <c r="A300" s="37" t="s">
        <v>70</v>
      </c>
      <c r="B300" s="16" t="s">
        <v>70</v>
      </c>
      <c r="C300" s="16" t="s">
        <v>1819</v>
      </c>
      <c r="D300" s="16" t="s">
        <v>1820</v>
      </c>
      <c r="E300" s="16" t="s">
        <v>1153</v>
      </c>
      <c r="F300" s="16" t="str">
        <f t="shared" si="5"/>
        <v>MRR PROYECTO 143#</v>
      </c>
      <c r="G300" s="85">
        <v>2500000</v>
      </c>
      <c r="H300" s="85">
        <v>1306894.3600000001</v>
      </c>
      <c r="I300" s="85">
        <v>3806894.36</v>
      </c>
      <c r="J300" s="85">
        <v>0</v>
      </c>
      <c r="K300" s="85">
        <v>0</v>
      </c>
      <c r="L300" s="85">
        <v>0</v>
      </c>
      <c r="M300" s="111">
        <v>0</v>
      </c>
      <c r="N300" s="85">
        <v>0</v>
      </c>
    </row>
    <row r="301" spans="1:14" ht="13.8" x14ac:dyDescent="0.2">
      <c r="A301" s="37" t="s">
        <v>70</v>
      </c>
      <c r="B301" s="16" t="s">
        <v>70</v>
      </c>
      <c r="C301" s="16" t="s">
        <v>1821</v>
      </c>
      <c r="D301" s="16" t="s">
        <v>1822</v>
      </c>
      <c r="E301" s="16" t="s">
        <v>1153</v>
      </c>
      <c r="F301" s="16" t="str">
        <f t="shared" si="5"/>
        <v>CONSTRUCCIÓN PUNTO DE AGUA MUP 341 LONGÁS#</v>
      </c>
      <c r="G301" s="85">
        <v>0</v>
      </c>
      <c r="H301" s="85">
        <v>0</v>
      </c>
      <c r="I301" s="85">
        <v>0</v>
      </c>
      <c r="J301" s="85">
        <v>11141.1</v>
      </c>
      <c r="K301" s="85">
        <v>11141.1</v>
      </c>
      <c r="L301" s="85">
        <v>11141.1</v>
      </c>
      <c r="M301" s="111">
        <v>0</v>
      </c>
      <c r="N301" s="85">
        <v>0</v>
      </c>
    </row>
    <row r="302" spans="1:14" ht="13.8" x14ac:dyDescent="0.2">
      <c r="A302" s="37" t="s">
        <v>70</v>
      </c>
      <c r="B302" s="16" t="s">
        <v>70</v>
      </c>
      <c r="C302" s="16" t="s">
        <v>1823</v>
      </c>
      <c r="D302" s="16" t="s">
        <v>1824</v>
      </c>
      <c r="E302" s="16" t="s">
        <v>1825</v>
      </c>
      <c r="F302" s="16" t="str">
        <f t="shared" si="5"/>
        <v>CONSERVACIÓN DE LA BIODIVERSIDAD EN EL MECANISMO DE RECUPERACIÓN Y RESILIENCIA</v>
      </c>
      <c r="G302" s="85">
        <v>2845339.47</v>
      </c>
      <c r="H302" s="85">
        <v>-933863.45</v>
      </c>
      <c r="I302" s="85">
        <v>1911476.02</v>
      </c>
      <c r="J302" s="85">
        <v>0</v>
      </c>
      <c r="K302" s="85">
        <v>0</v>
      </c>
      <c r="L302" s="85">
        <v>0</v>
      </c>
      <c r="M302" s="111">
        <v>0</v>
      </c>
      <c r="N302" s="85">
        <v>0</v>
      </c>
    </row>
    <row r="303" spans="1:14" ht="13.8" x14ac:dyDescent="0.2">
      <c r="A303" s="37" t="s">
        <v>70</v>
      </c>
      <c r="B303" s="16" t="s">
        <v>70</v>
      </c>
      <c r="C303" s="16" t="s">
        <v>1826</v>
      </c>
      <c r="D303" s="16" t="s">
        <v>1827</v>
      </c>
      <c r="E303" s="16" t="s">
        <v>1153</v>
      </c>
      <c r="F303" s="16" t="str">
        <f t="shared" si="5"/>
        <v>ACTUACIONES EN ENP MECANISMO DE RECUPERACIÓN Y RESILIENCIA#</v>
      </c>
      <c r="G303" s="85">
        <v>866899.52</v>
      </c>
      <c r="H303" s="85">
        <v>740089.86</v>
      </c>
      <c r="I303" s="85">
        <v>1606989.38</v>
      </c>
      <c r="J303" s="85">
        <v>0</v>
      </c>
      <c r="K303" s="85">
        <v>0</v>
      </c>
      <c r="L303" s="85">
        <v>0</v>
      </c>
      <c r="M303" s="111">
        <v>0</v>
      </c>
      <c r="N303" s="85">
        <v>0</v>
      </c>
    </row>
    <row r="304" spans="1:14" ht="13.8" x14ac:dyDescent="0.2">
      <c r="A304" s="37" t="s">
        <v>70</v>
      </c>
      <c r="B304" s="16" t="s">
        <v>70</v>
      </c>
      <c r="C304" s="16" t="s">
        <v>1828</v>
      </c>
      <c r="D304" s="16" t="s">
        <v>1829</v>
      </c>
      <c r="E304" s="16" t="s">
        <v>1153</v>
      </c>
      <c r="F304" s="16" t="str">
        <f t="shared" si="5"/>
        <v>ADQUISICION VEHÍCULOS IIFF - MRR#</v>
      </c>
      <c r="G304" s="85">
        <v>2480500</v>
      </c>
      <c r="H304" s="85">
        <v>0</v>
      </c>
      <c r="I304" s="85">
        <v>2480500</v>
      </c>
      <c r="J304" s="85">
        <v>2244629.86</v>
      </c>
      <c r="K304" s="85">
        <v>2244629.86</v>
      </c>
      <c r="L304" s="85">
        <v>0</v>
      </c>
      <c r="M304" s="111">
        <v>0</v>
      </c>
      <c r="N304" s="85">
        <v>0</v>
      </c>
    </row>
    <row r="305" spans="1:14" ht="13.8" x14ac:dyDescent="0.2">
      <c r="A305" s="37" t="s">
        <v>70</v>
      </c>
      <c r="B305" s="16" t="s">
        <v>70</v>
      </c>
      <c r="C305" s="16" t="s">
        <v>1830</v>
      </c>
      <c r="D305" s="16" t="s">
        <v>1831</v>
      </c>
      <c r="E305" s="16" t="s">
        <v>1153</v>
      </c>
      <c r="F305" s="16" t="str">
        <f t="shared" si="5"/>
        <v>OBRAS EN AZUDES MONTÓN Y VILLAFELICHE#</v>
      </c>
      <c r="G305" s="85">
        <v>223009.27</v>
      </c>
      <c r="H305" s="85">
        <v>-106382.98</v>
      </c>
      <c r="I305" s="85">
        <v>116626.29</v>
      </c>
      <c r="J305" s="85">
        <v>0</v>
      </c>
      <c r="K305" s="85">
        <v>0</v>
      </c>
      <c r="L305" s="85">
        <v>0</v>
      </c>
      <c r="M305" s="111">
        <v>0</v>
      </c>
      <c r="N305" s="85">
        <v>0</v>
      </c>
    </row>
    <row r="306" spans="1:14" ht="13.8" x14ac:dyDescent="0.2">
      <c r="A306" s="37" t="s">
        <v>70</v>
      </c>
      <c r="B306" s="16" t="s">
        <v>70</v>
      </c>
      <c r="C306" s="16" t="s">
        <v>1832</v>
      </c>
      <c r="D306" s="16" t="s">
        <v>1833</v>
      </c>
      <c r="E306" s="16" t="s">
        <v>1834</v>
      </c>
      <c r="F306" s="16" t="str">
        <f t="shared" si="5"/>
        <v>CREACIÓN DE UNA HERRAMIENTA DE GESTIÓN Y PLANIFICACIÓN DE LOS INCENDIOS FORESTALES EN ARAGÓN</v>
      </c>
      <c r="G306" s="85">
        <v>641012.6</v>
      </c>
      <c r="H306" s="85">
        <v>-298856.59999999998</v>
      </c>
      <c r="I306" s="85">
        <v>342156</v>
      </c>
      <c r="J306" s="85">
        <v>301459.59999999998</v>
      </c>
      <c r="K306" s="85">
        <v>301459.59999999998</v>
      </c>
      <c r="L306" s="85">
        <v>301459.59999999998</v>
      </c>
      <c r="M306" s="111">
        <v>88.105893218298107</v>
      </c>
      <c r="N306" s="85">
        <v>0</v>
      </c>
    </row>
    <row r="307" spans="1:14" ht="13.8" x14ac:dyDescent="0.2">
      <c r="A307" s="37" t="s">
        <v>70</v>
      </c>
      <c r="B307" s="16" t="s">
        <v>70</v>
      </c>
      <c r="C307" s="16" t="s">
        <v>1835</v>
      </c>
      <c r="D307" s="16" t="s">
        <v>1836</v>
      </c>
      <c r="E307" s="16" t="s">
        <v>1153</v>
      </c>
      <c r="F307" s="16" t="str">
        <f t="shared" si="5"/>
        <v>HUMEDAL LAGUNA DE SARIÑENA#</v>
      </c>
      <c r="G307" s="85">
        <v>0</v>
      </c>
      <c r="H307" s="85">
        <v>144304.95000000001</v>
      </c>
      <c r="I307" s="85">
        <v>144304.95000000001</v>
      </c>
      <c r="J307" s="85">
        <v>144304.95000000001</v>
      </c>
      <c r="K307" s="85">
        <v>144304.95000000001</v>
      </c>
      <c r="L307" s="85">
        <v>144304.95000000001</v>
      </c>
      <c r="M307" s="111">
        <v>100</v>
      </c>
      <c r="N307" s="85">
        <v>144304.95000000001</v>
      </c>
    </row>
    <row r="308" spans="1:14" ht="13.8" x14ac:dyDescent="0.2">
      <c r="A308" s="37" t="s">
        <v>70</v>
      </c>
      <c r="B308" s="16" t="s">
        <v>70</v>
      </c>
      <c r="C308" s="16" t="s">
        <v>1837</v>
      </c>
      <c r="D308" s="16" t="s">
        <v>1838</v>
      </c>
      <c r="E308" s="16" t="s">
        <v>1153</v>
      </c>
      <c r="F308" s="16" t="str">
        <f t="shared" si="5"/>
        <v>PLAN DE ACCIÓN DE ECONOMÍA CIRCULAR#</v>
      </c>
      <c r="G308" s="85">
        <v>0</v>
      </c>
      <c r="H308" s="85">
        <v>0</v>
      </c>
      <c r="I308" s="85">
        <v>0</v>
      </c>
      <c r="J308" s="85">
        <v>237.37</v>
      </c>
      <c r="K308" s="85">
        <v>237.37</v>
      </c>
      <c r="L308" s="85">
        <v>237.37</v>
      </c>
      <c r="M308" s="111">
        <v>0</v>
      </c>
      <c r="N308" s="85">
        <v>237.37</v>
      </c>
    </row>
    <row r="309" spans="1:14" ht="13.8" x14ac:dyDescent="0.2">
      <c r="A309" s="37" t="s">
        <v>70</v>
      </c>
      <c r="B309" s="16" t="s">
        <v>70</v>
      </c>
      <c r="C309" s="16" t="s">
        <v>1839</v>
      </c>
      <c r="D309" s="16" t="s">
        <v>1840</v>
      </c>
      <c r="E309" s="16" t="s">
        <v>1153</v>
      </c>
      <c r="F309" s="16" t="str">
        <f t="shared" si="5"/>
        <v>SUMINISTROS EXTINCION Y OTRAS INVERSIONES#</v>
      </c>
      <c r="G309" s="85">
        <v>125858.94</v>
      </c>
      <c r="H309" s="85">
        <v>0</v>
      </c>
      <c r="I309" s="85">
        <v>125858.94</v>
      </c>
      <c r="J309" s="85">
        <v>0</v>
      </c>
      <c r="K309" s="85">
        <v>0</v>
      </c>
      <c r="L309" s="85">
        <v>0</v>
      </c>
      <c r="M309" s="111">
        <v>0</v>
      </c>
      <c r="N309" s="85">
        <v>0</v>
      </c>
    </row>
    <row r="310" spans="1:14" ht="13.8" x14ac:dyDescent="0.2">
      <c r="A310" s="37" t="s">
        <v>70</v>
      </c>
      <c r="B310" s="16" t="s">
        <v>70</v>
      </c>
      <c r="C310" s="16" t="s">
        <v>1841</v>
      </c>
      <c r="D310" s="16" t="s">
        <v>1842</v>
      </c>
      <c r="E310" s="16" t="s">
        <v>1153</v>
      </c>
      <c r="F310" s="16" t="str">
        <f t="shared" si="5"/>
        <v>ACTUACIONES PREVENCIÓN DE RIESGOS Y EXTINCIÓN DE INCENDIOS#</v>
      </c>
      <c r="G310" s="85">
        <v>659974.98</v>
      </c>
      <c r="H310" s="85">
        <v>293260.33</v>
      </c>
      <c r="I310" s="85">
        <v>953235.31</v>
      </c>
      <c r="J310" s="85">
        <v>0</v>
      </c>
      <c r="K310" s="85">
        <v>0</v>
      </c>
      <c r="L310" s="85">
        <v>0</v>
      </c>
      <c r="M310" s="111">
        <v>0</v>
      </c>
      <c r="N310" s="85">
        <v>0</v>
      </c>
    </row>
    <row r="311" spans="1:14" ht="13.8" x14ac:dyDescent="0.2">
      <c r="A311" s="37" t="s">
        <v>70</v>
      </c>
      <c r="B311" s="16" t="s">
        <v>70</v>
      </c>
      <c r="C311" s="16" t="s">
        <v>1843</v>
      </c>
      <c r="D311" s="16" t="s">
        <v>1844</v>
      </c>
      <c r="E311" s="16" t="s">
        <v>1845</v>
      </c>
      <c r="F311" s="16" t="str">
        <f t="shared" si="5"/>
        <v>REDACCION DE PROYECTOS DE OBRAS DE CONCENTRACION PARCELARIAY OTROS DOC. TECNICOS</v>
      </c>
      <c r="G311" s="85">
        <v>100000</v>
      </c>
      <c r="H311" s="85">
        <v>0</v>
      </c>
      <c r="I311" s="85">
        <v>100000</v>
      </c>
      <c r="J311" s="85">
        <v>90000</v>
      </c>
      <c r="K311" s="85">
        <v>90000</v>
      </c>
      <c r="L311" s="85">
        <v>90000</v>
      </c>
      <c r="M311" s="111">
        <v>90</v>
      </c>
      <c r="N311" s="85">
        <v>73639.570000000007</v>
      </c>
    </row>
    <row r="312" spans="1:14" ht="13.8" x14ac:dyDescent="0.2">
      <c r="A312" s="37" t="s">
        <v>70</v>
      </c>
      <c r="B312" s="16" t="s">
        <v>70</v>
      </c>
      <c r="C312" s="16" t="s">
        <v>1846</v>
      </c>
      <c r="D312" s="16" t="s">
        <v>1847</v>
      </c>
      <c r="E312" s="16" t="s">
        <v>1368</v>
      </c>
      <c r="F312" s="16" t="str">
        <f t="shared" si="5"/>
        <v>REDACCION PROYECTOS DE ORDENACION DE MONMTES GESTIONADOS POR ARAGÓN</v>
      </c>
      <c r="G312" s="85">
        <v>520000</v>
      </c>
      <c r="H312" s="85">
        <v>59473.55</v>
      </c>
      <c r="I312" s="85">
        <v>579473.55000000005</v>
      </c>
      <c r="J312" s="85">
        <v>579473.55000000005</v>
      </c>
      <c r="K312" s="85">
        <v>579473.55000000005</v>
      </c>
      <c r="L312" s="85">
        <v>289037.96000000002</v>
      </c>
      <c r="M312" s="111">
        <v>49.879405194594298</v>
      </c>
      <c r="N312" s="85">
        <v>114545.24</v>
      </c>
    </row>
    <row r="313" spans="1:14" ht="13.8" x14ac:dyDescent="0.2">
      <c r="A313" s="37" t="s">
        <v>70</v>
      </c>
      <c r="B313" s="16" t="s">
        <v>70</v>
      </c>
      <c r="C313" s="16" t="s">
        <v>1848</v>
      </c>
      <c r="D313" s="16" t="s">
        <v>1849</v>
      </c>
      <c r="E313" s="16" t="s">
        <v>1850</v>
      </c>
      <c r="F313" s="16" t="str">
        <f t="shared" si="5"/>
        <v>AYUDAS EN MATERIA DE GESTION FORESTAL SOSTENIBLE PARA PARTICULARES FONDOS MRR</v>
      </c>
      <c r="G313" s="85">
        <v>99940</v>
      </c>
      <c r="H313" s="85">
        <v>-33418.39</v>
      </c>
      <c r="I313" s="85">
        <v>66521.61</v>
      </c>
      <c r="J313" s="85">
        <v>66521.61</v>
      </c>
      <c r="K313" s="85">
        <v>66521.61</v>
      </c>
      <c r="L313" s="85">
        <v>66521.61</v>
      </c>
      <c r="M313" s="111">
        <v>100</v>
      </c>
      <c r="N313" s="85">
        <v>0</v>
      </c>
    </row>
    <row r="314" spans="1:14" ht="13.8" x14ac:dyDescent="0.2">
      <c r="A314" s="37" t="s">
        <v>70</v>
      </c>
      <c r="B314" s="16" t="s">
        <v>70</v>
      </c>
      <c r="C314" s="16" t="s">
        <v>1851</v>
      </c>
      <c r="D314" s="16" t="s">
        <v>1852</v>
      </c>
      <c r="E314" s="16" t="s">
        <v>1853</v>
      </c>
      <c r="F314" s="16" t="str">
        <f t="shared" si="5"/>
        <v>RESTAURACION MUP AFECTADOS POR INCENDIOS FORESTALES EN PROVINCIA ZARAGOZA</v>
      </c>
      <c r="G314" s="85">
        <v>1113511.53</v>
      </c>
      <c r="H314" s="85">
        <v>503083.59</v>
      </c>
      <c r="I314" s="85">
        <v>1616595.12</v>
      </c>
      <c r="J314" s="85">
        <v>1616595.12</v>
      </c>
      <c r="K314" s="85">
        <v>1616595.12</v>
      </c>
      <c r="L314" s="85">
        <v>488427.91</v>
      </c>
      <c r="M314" s="111">
        <v>30.213372783161699</v>
      </c>
      <c r="N314" s="85">
        <v>458823.42</v>
      </c>
    </row>
    <row r="315" spans="1:14" ht="13.8" x14ac:dyDescent="0.2">
      <c r="A315" s="37" t="s">
        <v>70</v>
      </c>
      <c r="B315" s="16" t="s">
        <v>70</v>
      </c>
      <c r="C315" s="16" t="s">
        <v>1854</v>
      </c>
      <c r="D315" s="16" t="s">
        <v>1855</v>
      </c>
      <c r="E315" s="16" t="s">
        <v>1153</v>
      </c>
      <c r="F315" s="16" t="str">
        <f t="shared" si="5"/>
        <v xml:space="preserve"> FONDOS MRR- LIMPIEZA VEHÍCULOS DE GANADO#</v>
      </c>
      <c r="G315" s="85">
        <v>0</v>
      </c>
      <c r="H315" s="85">
        <v>80000</v>
      </c>
      <c r="I315" s="85">
        <v>80000</v>
      </c>
      <c r="J315" s="85">
        <v>50000</v>
      </c>
      <c r="K315" s="85">
        <v>50000</v>
      </c>
      <c r="L315" s="85">
        <v>50000</v>
      </c>
      <c r="M315" s="111">
        <v>62.5</v>
      </c>
      <c r="N315" s="85">
        <v>0</v>
      </c>
    </row>
    <row r="316" spans="1:14" ht="13.8" x14ac:dyDescent="0.2">
      <c r="A316" s="37" t="s">
        <v>70</v>
      </c>
      <c r="B316" s="16" t="s">
        <v>70</v>
      </c>
      <c r="C316" s="16" t="s">
        <v>1856</v>
      </c>
      <c r="D316" s="16" t="s">
        <v>1857</v>
      </c>
      <c r="E316" s="16" t="s">
        <v>1858</v>
      </c>
      <c r="F316" s="16" t="str">
        <f t="shared" si="5"/>
        <v>RB24054 NUEVAS INFRAESTRUCTURAS RELACIONADAS CON LA MOVILIDAD EN LOS VALLES DE PINETA Y ESCUAÍN</v>
      </c>
      <c r="G316" s="85">
        <v>1203638.92</v>
      </c>
      <c r="H316" s="85">
        <v>-150766.35</v>
      </c>
      <c r="I316" s="85">
        <v>1052872.57</v>
      </c>
      <c r="J316" s="85">
        <v>1052872.57</v>
      </c>
      <c r="K316" s="85">
        <v>1052872.57</v>
      </c>
      <c r="L316" s="85">
        <v>612490.97</v>
      </c>
      <c r="M316" s="111">
        <v>58.173323861975</v>
      </c>
      <c r="N316" s="85">
        <v>241523.43</v>
      </c>
    </row>
    <row r="317" spans="1:14" ht="13.8" x14ac:dyDescent="0.2">
      <c r="A317" s="37" t="s">
        <v>70</v>
      </c>
      <c r="B317" s="16" t="s">
        <v>70</v>
      </c>
      <c r="C317" s="16" t="s">
        <v>1859</v>
      </c>
      <c r="D317" s="16" t="s">
        <v>1860</v>
      </c>
      <c r="E317" s="16" t="s">
        <v>1153</v>
      </c>
      <c r="F317" s="16" t="str">
        <f t="shared" si="5"/>
        <v>ACTUACIONES FONDOS MRR Sº BIODIVERSIDAD#</v>
      </c>
      <c r="G317" s="85">
        <v>977714.01</v>
      </c>
      <c r="H317" s="85">
        <v>2118795.7200000002</v>
      </c>
      <c r="I317" s="85">
        <v>3096509.73</v>
      </c>
      <c r="J317" s="85">
        <v>3096509.73</v>
      </c>
      <c r="K317" s="85">
        <v>3096509.73</v>
      </c>
      <c r="L317" s="85">
        <v>1029022.18</v>
      </c>
      <c r="M317" s="111">
        <v>33.231679204185802</v>
      </c>
      <c r="N317" s="85">
        <v>477532.75</v>
      </c>
    </row>
    <row r="318" spans="1:14" ht="13.8" x14ac:dyDescent="0.2">
      <c r="A318" s="37" t="s">
        <v>70</v>
      </c>
      <c r="B318" s="16" t="s">
        <v>70</v>
      </c>
      <c r="C318" s="16" t="s">
        <v>1861</v>
      </c>
      <c r="D318" s="16" t="s">
        <v>1862</v>
      </c>
      <c r="E318" s="16" t="s">
        <v>1153</v>
      </c>
      <c r="F318" s="16" t="str">
        <f t="shared" si="5"/>
        <v>ACTUACIONES FONDOS MRR Sº ENP#</v>
      </c>
      <c r="G318" s="85">
        <v>0</v>
      </c>
      <c r="H318" s="85">
        <v>435333.56</v>
      </c>
      <c r="I318" s="85">
        <v>435333.56</v>
      </c>
      <c r="J318" s="85">
        <v>191600.31</v>
      </c>
      <c r="K318" s="85">
        <v>191600.31</v>
      </c>
      <c r="L318" s="85">
        <v>191600.3</v>
      </c>
      <c r="M318" s="111">
        <v>44.012297145205203</v>
      </c>
      <c r="N318" s="85">
        <v>48247.54</v>
      </c>
    </row>
    <row r="319" spans="1:14" ht="13.8" x14ac:dyDescent="0.2">
      <c r="A319" s="37" t="s">
        <v>70</v>
      </c>
      <c r="B319" s="16" t="s">
        <v>70</v>
      </c>
      <c r="C319" s="16" t="s">
        <v>1863</v>
      </c>
      <c r="D319" s="16" t="s">
        <v>1864</v>
      </c>
      <c r="E319" s="16" t="s">
        <v>1153</v>
      </c>
      <c r="F319" s="16" t="str">
        <f t="shared" si="5"/>
        <v>ACTUACIONES FONDOS MRR PN ORDESA#</v>
      </c>
      <c r="G319" s="85">
        <v>436511.81</v>
      </c>
      <c r="H319" s="85">
        <v>162669.66</v>
      </c>
      <c r="I319" s="85">
        <v>599181.47</v>
      </c>
      <c r="J319" s="85">
        <v>599181.47</v>
      </c>
      <c r="K319" s="85">
        <v>599181.47</v>
      </c>
      <c r="L319" s="85">
        <v>233778.51</v>
      </c>
      <c r="M319" s="111">
        <v>39.016311702696697</v>
      </c>
      <c r="N319" s="85">
        <v>37364.92</v>
      </c>
    </row>
    <row r="320" spans="1:14" ht="13.8" x14ac:dyDescent="0.2">
      <c r="A320" s="37" t="s">
        <v>70</v>
      </c>
      <c r="B320" s="16" t="s">
        <v>70</v>
      </c>
      <c r="C320" s="16" t="s">
        <v>1865</v>
      </c>
      <c r="D320" s="16" t="s">
        <v>1866</v>
      </c>
      <c r="E320" s="16" t="s">
        <v>1867</v>
      </c>
      <c r="F320" s="16" t="str">
        <f t="shared" si="5"/>
        <v>REDACCION DE PROYECTOS DE ORDENACIÓN DE MONTES EN LA PROVINCIA DE ZARAGOZA</v>
      </c>
      <c r="G320" s="85">
        <v>0</v>
      </c>
      <c r="H320" s="85">
        <v>83748.36</v>
      </c>
      <c r="I320" s="85">
        <v>83748.36</v>
      </c>
      <c r="J320" s="85">
        <v>67498.58</v>
      </c>
      <c r="K320" s="85">
        <v>67498.58</v>
      </c>
      <c r="L320" s="85">
        <v>67468.31</v>
      </c>
      <c r="M320" s="111">
        <v>80.5607536672957</v>
      </c>
      <c r="N320" s="85">
        <v>0</v>
      </c>
    </row>
    <row r="321" spans="1:14" ht="13.8" x14ac:dyDescent="0.2">
      <c r="A321" s="37" t="s">
        <v>70</v>
      </c>
      <c r="B321" s="16" t="s">
        <v>70</v>
      </c>
      <c r="C321" s="16" t="s">
        <v>1868</v>
      </c>
      <c r="D321" s="16" t="s">
        <v>1869</v>
      </c>
      <c r="E321" s="16" t="s">
        <v>1870</v>
      </c>
      <c r="F321" s="16" t="str">
        <f t="shared" si="5"/>
        <v>REPOBLACIÓN FORESTAL EN LOS RODALES 6B, 8B Y 9B DEL MUP 274(MONTERDE DE ALBARRACIN)</v>
      </c>
      <c r="G321" s="85">
        <v>0</v>
      </c>
      <c r="H321" s="85">
        <v>17717.18</v>
      </c>
      <c r="I321" s="85">
        <v>17717.18</v>
      </c>
      <c r="J321" s="85">
        <v>17717.18</v>
      </c>
      <c r="K321" s="85">
        <v>17717.18</v>
      </c>
      <c r="L321" s="85">
        <v>17717.18</v>
      </c>
      <c r="M321" s="111">
        <v>100</v>
      </c>
      <c r="N321" s="85">
        <v>0</v>
      </c>
    </row>
    <row r="322" spans="1:14" ht="13.8" x14ac:dyDescent="0.2">
      <c r="A322" s="37" t="s">
        <v>70</v>
      </c>
      <c r="B322" s="16" t="s">
        <v>70</v>
      </c>
      <c r="C322" s="16" t="s">
        <v>1871</v>
      </c>
      <c r="D322" s="16" t="s">
        <v>1872</v>
      </c>
      <c r="E322" s="16" t="s">
        <v>1153</v>
      </c>
      <c r="F322" s="16" t="str">
        <f t="shared" si="5"/>
        <v>REPOSICIÓN DE MARRAS DE LOS MUP 335, 336 Y 243#</v>
      </c>
      <c r="G322" s="85">
        <v>0</v>
      </c>
      <c r="H322" s="85">
        <v>48000</v>
      </c>
      <c r="I322" s="85">
        <v>48000</v>
      </c>
      <c r="J322" s="85">
        <v>79029.259999999995</v>
      </c>
      <c r="K322" s="85">
        <v>79029.259999999995</v>
      </c>
      <c r="L322" s="85">
        <v>71696.34</v>
      </c>
      <c r="M322" s="111">
        <v>149.36737500000001</v>
      </c>
      <c r="N322" s="85">
        <v>0</v>
      </c>
    </row>
    <row r="323" spans="1:14" ht="13.8" x14ac:dyDescent="0.2">
      <c r="A323" s="37" t="s">
        <v>70</v>
      </c>
      <c r="B323" s="16" t="s">
        <v>70</v>
      </c>
      <c r="C323" s="16" t="s">
        <v>1873</v>
      </c>
      <c r="D323" s="16" t="s">
        <v>1874</v>
      </c>
      <c r="E323" s="16" t="s">
        <v>1875</v>
      </c>
      <c r="F323" s="16" t="str">
        <f t="shared" si="5"/>
        <v>BASE OPERACIONES PARA PREVENCION Y EXTINCION INCENDIOS FORESTALES CALAMOCHA</v>
      </c>
      <c r="G323" s="85">
        <v>812796.32</v>
      </c>
      <c r="H323" s="85">
        <v>0</v>
      </c>
      <c r="I323" s="85">
        <v>812796.32</v>
      </c>
      <c r="J323" s="85">
        <v>804424.52</v>
      </c>
      <c r="K323" s="85">
        <v>804424.52</v>
      </c>
      <c r="L323" s="85">
        <v>0</v>
      </c>
      <c r="M323" s="111">
        <v>0</v>
      </c>
      <c r="N323" s="85">
        <v>0</v>
      </c>
    </row>
    <row r="324" spans="1:14" ht="13.8" x14ac:dyDescent="0.2">
      <c r="A324" s="37" t="s">
        <v>70</v>
      </c>
      <c r="B324" s="16" t="s">
        <v>70</v>
      </c>
      <c r="C324" s="16" t="s">
        <v>1876</v>
      </c>
      <c r="D324" s="16" t="s">
        <v>1877</v>
      </c>
      <c r="E324" s="16" t="s">
        <v>1153</v>
      </c>
      <c r="F324" s="16" t="str">
        <f t="shared" si="5"/>
        <v>ORDENACION DE MONTES EN RUBIALES Y MONTALBAN#</v>
      </c>
      <c r="G324" s="85">
        <v>0</v>
      </c>
      <c r="H324" s="85">
        <v>21711.93</v>
      </c>
      <c r="I324" s="85">
        <v>21711.93</v>
      </c>
      <c r="J324" s="85">
        <v>42258.51</v>
      </c>
      <c r="K324" s="85">
        <v>42258.51</v>
      </c>
      <c r="L324" s="85">
        <v>42253.65</v>
      </c>
      <c r="M324" s="111">
        <v>194.61029028741299</v>
      </c>
      <c r="N324" s="85">
        <v>0</v>
      </c>
    </row>
    <row r="325" spans="1:14" ht="13.8" x14ac:dyDescent="0.2">
      <c r="A325" s="37" t="s">
        <v>70</v>
      </c>
      <c r="B325" s="16" t="s">
        <v>70</v>
      </c>
      <c r="C325" s="16" t="s">
        <v>1878</v>
      </c>
      <c r="D325" s="16" t="s">
        <v>1879</v>
      </c>
      <c r="E325" s="16" t="s">
        <v>1153</v>
      </c>
      <c r="F325" s="16" t="str">
        <f t="shared" si="5"/>
        <v>ACTUACIÓN HCH FEDER 21-27#</v>
      </c>
      <c r="G325" s="85">
        <v>0</v>
      </c>
      <c r="H325" s="85">
        <v>0</v>
      </c>
      <c r="I325" s="85">
        <v>0</v>
      </c>
      <c r="J325" s="85">
        <v>2140514.5099999998</v>
      </c>
      <c r="K325" s="85">
        <v>2140514.5099999998</v>
      </c>
      <c r="L325" s="85">
        <v>2029844.46</v>
      </c>
      <c r="M325" s="111">
        <v>0</v>
      </c>
      <c r="N325" s="85">
        <v>901613.78</v>
      </c>
    </row>
    <row r="326" spans="1:14" ht="13.8" x14ac:dyDescent="0.2">
      <c r="A326" s="37" t="s">
        <v>70</v>
      </c>
      <c r="B326" s="16" t="s">
        <v>70</v>
      </c>
      <c r="C326" s="16" t="s">
        <v>1880</v>
      </c>
      <c r="D326" s="16" t="s">
        <v>1881</v>
      </c>
      <c r="E326" s="16" t="s">
        <v>1153</v>
      </c>
      <c r="F326" s="16" t="str">
        <f t="shared" si="5"/>
        <v>MRR TRATAMIENTOS SELVÍCOLAS#</v>
      </c>
      <c r="G326" s="85">
        <v>0</v>
      </c>
      <c r="H326" s="85">
        <v>4877238.99</v>
      </c>
      <c r="I326" s="85">
        <v>4877238.99</v>
      </c>
      <c r="J326" s="85">
        <v>4877238.99</v>
      </c>
      <c r="K326" s="85">
        <v>4877238.99</v>
      </c>
      <c r="L326" s="85">
        <v>4603429.07</v>
      </c>
      <c r="M326" s="111">
        <v>94.385964670556405</v>
      </c>
      <c r="N326" s="85">
        <v>4059270.18</v>
      </c>
    </row>
    <row r="327" spans="1:14" ht="13.8" x14ac:dyDescent="0.2">
      <c r="A327" s="37" t="s">
        <v>70</v>
      </c>
      <c r="B327" s="16" t="s">
        <v>70</v>
      </c>
      <c r="C327" s="16" t="s">
        <v>1882</v>
      </c>
      <c r="D327" s="16" t="s">
        <v>1883</v>
      </c>
      <c r="E327" s="16" t="s">
        <v>1153</v>
      </c>
      <c r="F327" s="16" t="str">
        <f t="shared" si="5"/>
        <v>TF 23751 MEJORAS GANADERAS MUP 165 TM ALCALÁ DE LA SELVA#</v>
      </c>
      <c r="G327" s="85">
        <v>0</v>
      </c>
      <c r="H327" s="85">
        <v>0</v>
      </c>
      <c r="I327" s="85">
        <v>0</v>
      </c>
      <c r="J327" s="85">
        <v>41998.37</v>
      </c>
      <c r="K327" s="85">
        <v>41998.37</v>
      </c>
      <c r="L327" s="85">
        <v>41998.37</v>
      </c>
      <c r="M327" s="111">
        <v>0</v>
      </c>
      <c r="N327" s="85">
        <v>41998.37</v>
      </c>
    </row>
    <row r="328" spans="1:14" ht="13.8" x14ac:dyDescent="0.2">
      <c r="A328" s="37" t="s">
        <v>70</v>
      </c>
      <c r="B328" s="16" t="s">
        <v>70</v>
      </c>
      <c r="C328" s="16" t="s">
        <v>1884</v>
      </c>
      <c r="D328" s="16" t="s">
        <v>1885</v>
      </c>
      <c r="E328" s="16" t="s">
        <v>1153</v>
      </c>
      <c r="F328" s="16" t="str">
        <f t="shared" si="5"/>
        <v>TF 23734 RESTAURACION MUP 85 LA ZOMA#</v>
      </c>
      <c r="G328" s="85">
        <v>0</v>
      </c>
      <c r="H328" s="85">
        <v>19339.3</v>
      </c>
      <c r="I328" s="85">
        <v>19339.3</v>
      </c>
      <c r="J328" s="85">
        <v>19339.3</v>
      </c>
      <c r="K328" s="85">
        <v>19339.3</v>
      </c>
      <c r="L328" s="85">
        <v>19339.3</v>
      </c>
      <c r="M328" s="111">
        <v>100</v>
      </c>
      <c r="N328" s="85">
        <v>0</v>
      </c>
    </row>
    <row r="329" spans="1:14" ht="13.8" x14ac:dyDescent="0.2">
      <c r="A329" s="37" t="s">
        <v>70</v>
      </c>
      <c r="B329" s="16" t="s">
        <v>70</v>
      </c>
      <c r="C329" s="16" t="s">
        <v>1886</v>
      </c>
      <c r="D329" s="16" t="s">
        <v>1887</v>
      </c>
      <c r="E329" s="16" t="s">
        <v>1153</v>
      </c>
      <c r="F329" s="16" t="str">
        <f t="shared" si="5"/>
        <v>TF 23733 REPOBLACIÓN MUP 84 LA ZOMA#</v>
      </c>
      <c r="G329" s="85">
        <v>0</v>
      </c>
      <c r="H329" s="85">
        <v>19319.849999999999</v>
      </c>
      <c r="I329" s="85">
        <v>19319.849999999999</v>
      </c>
      <c r="J329" s="85">
        <v>19319.849999999999</v>
      </c>
      <c r="K329" s="85">
        <v>19319.849999999999</v>
      </c>
      <c r="L329" s="85">
        <v>19319.849999999999</v>
      </c>
      <c r="M329" s="111">
        <v>100</v>
      </c>
      <c r="N329" s="85">
        <v>19319.849999999999</v>
      </c>
    </row>
    <row r="330" spans="1:14" ht="13.8" x14ac:dyDescent="0.2">
      <c r="A330" s="37" t="s">
        <v>70</v>
      </c>
      <c r="B330" s="16" t="s">
        <v>70</v>
      </c>
      <c r="C330" s="16" t="s">
        <v>1888</v>
      </c>
      <c r="D330" s="16" t="s">
        <v>1889</v>
      </c>
      <c r="E330" s="16" t="s">
        <v>1153</v>
      </c>
      <c r="F330" s="16" t="str">
        <f t="shared" si="5"/>
        <v>ZF 21144 ADECUACIÓN BALSA INCENDIOS TM ARIZA#</v>
      </c>
      <c r="G330" s="85">
        <v>0</v>
      </c>
      <c r="H330" s="85">
        <v>0</v>
      </c>
      <c r="I330" s="85">
        <v>0</v>
      </c>
      <c r="J330" s="85">
        <v>3842.89</v>
      </c>
      <c r="K330" s="85">
        <v>3842.89</v>
      </c>
      <c r="L330" s="85">
        <v>3842.89</v>
      </c>
      <c r="M330" s="111">
        <v>0</v>
      </c>
      <c r="N330" s="85">
        <v>3842.89</v>
      </c>
    </row>
    <row r="331" spans="1:14" ht="13.8" x14ac:dyDescent="0.2">
      <c r="A331" s="37" t="s">
        <v>70</v>
      </c>
      <c r="B331" s="16" t="s">
        <v>70</v>
      </c>
      <c r="C331" s="16" t="s">
        <v>1890</v>
      </c>
      <c r="D331" s="16" t="s">
        <v>1891</v>
      </c>
      <c r="E331" s="16" t="s">
        <v>1153</v>
      </c>
      <c r="F331" s="16" t="str">
        <f t="shared" si="5"/>
        <v>MRR ACONDICIONAMIENTO ZONAS DESAGÜE DE TORRENTES CANALIZADOS#</v>
      </c>
      <c r="G331" s="85">
        <v>0</v>
      </c>
      <c r="H331" s="85">
        <v>249087.79</v>
      </c>
      <c r="I331" s="85">
        <v>249087.79</v>
      </c>
      <c r="J331" s="85">
        <v>249087.79</v>
      </c>
      <c r="K331" s="85">
        <v>249087.79</v>
      </c>
      <c r="L331" s="85">
        <v>249087.79</v>
      </c>
      <c r="M331" s="111">
        <v>100</v>
      </c>
      <c r="N331" s="85">
        <v>239680</v>
      </c>
    </row>
    <row r="332" spans="1:14" ht="13.8" x14ac:dyDescent="0.2">
      <c r="A332" s="37" t="s">
        <v>70</v>
      </c>
      <c r="B332" s="16" t="s">
        <v>70</v>
      </c>
      <c r="C332" s="16" t="s">
        <v>1892</v>
      </c>
      <c r="D332" s="16" t="s">
        <v>1893</v>
      </c>
      <c r="E332" s="16" t="s">
        <v>1153</v>
      </c>
      <c r="F332" s="16" t="str">
        <f t="shared" si="5"/>
        <v>ACTUACIONES PRUG ESPACIOS NATURALES PROTEGIDOS PDR 2023-2027#</v>
      </c>
      <c r="G332" s="85">
        <v>583822.53</v>
      </c>
      <c r="H332" s="85">
        <v>0</v>
      </c>
      <c r="I332" s="85">
        <v>583822.53</v>
      </c>
      <c r="J332" s="85">
        <v>372352.65</v>
      </c>
      <c r="K332" s="85">
        <v>372352.65</v>
      </c>
      <c r="L332" s="85">
        <v>365920.94</v>
      </c>
      <c r="M332" s="111">
        <v>62.676741851671899</v>
      </c>
      <c r="N332" s="85">
        <v>0</v>
      </c>
    </row>
    <row r="333" spans="1:14" ht="13.8" x14ac:dyDescent="0.2">
      <c r="A333" s="37" t="s">
        <v>70</v>
      </c>
      <c r="B333" s="16" t="s">
        <v>70</v>
      </c>
      <c r="C333" s="16" t="s">
        <v>1894</v>
      </c>
      <c r="D333" s="16" t="s">
        <v>1895</v>
      </c>
      <c r="E333" s="16" t="s">
        <v>1896</v>
      </c>
      <c r="F333" s="16" t="str">
        <f t="shared" si="5"/>
        <v>PLAN GESTIÓN ORDINARIA DEL PARQUE NACIONAL DE ORDESA Y MONTE PERDIDO, PDR 2023-2027</v>
      </c>
      <c r="G333" s="85">
        <v>60000</v>
      </c>
      <c r="H333" s="85">
        <v>0</v>
      </c>
      <c r="I333" s="85">
        <v>60000</v>
      </c>
      <c r="J333" s="85">
        <v>48385.25</v>
      </c>
      <c r="K333" s="85">
        <v>48385.25</v>
      </c>
      <c r="L333" s="85">
        <v>35906.35</v>
      </c>
      <c r="M333" s="111">
        <v>59.843916666666701</v>
      </c>
      <c r="N333" s="85">
        <v>0</v>
      </c>
    </row>
    <row r="334" spans="1:14" ht="13.8" x14ac:dyDescent="0.2">
      <c r="A334" s="37" t="s">
        <v>70</v>
      </c>
      <c r="B334" s="16" t="s">
        <v>70</v>
      </c>
      <c r="C334" s="16" t="s">
        <v>1897</v>
      </c>
      <c r="D334" s="16" t="s">
        <v>1153</v>
      </c>
      <c r="E334" s="16" t="s">
        <v>1153</v>
      </c>
      <c r="F334" s="16" t="str">
        <f t="shared" si="5"/>
        <v>##</v>
      </c>
      <c r="G334" s="85">
        <v>3555968</v>
      </c>
      <c r="H334" s="85">
        <v>-395000</v>
      </c>
      <c r="I334" s="85">
        <v>3160968</v>
      </c>
      <c r="J334" s="85">
        <v>0</v>
      </c>
      <c r="K334" s="85">
        <v>0</v>
      </c>
      <c r="L334" s="85">
        <v>0</v>
      </c>
      <c r="M334" s="111">
        <v>0</v>
      </c>
      <c r="N334" s="85">
        <v>0</v>
      </c>
    </row>
    <row r="335" spans="1:14" ht="13.8" x14ac:dyDescent="0.2">
      <c r="A335" s="37" t="s">
        <v>70</v>
      </c>
      <c r="B335" s="16" t="s">
        <v>70</v>
      </c>
      <c r="C335" s="16" t="s">
        <v>1898</v>
      </c>
      <c r="D335" s="16" t="s">
        <v>1899</v>
      </c>
      <c r="E335" s="16" t="s">
        <v>1900</v>
      </c>
      <c r="F335" s="16" t="str">
        <f t="shared" si="5"/>
        <v>CONSTRUCCION CAMINO PARA PREVENCION Y EXTINCION INCENDIOS EN LUNA</v>
      </c>
      <c r="G335" s="85">
        <v>0</v>
      </c>
      <c r="H335" s="85">
        <v>0</v>
      </c>
      <c r="I335" s="85">
        <v>0</v>
      </c>
      <c r="J335" s="85">
        <v>14073.67</v>
      </c>
      <c r="K335" s="85">
        <v>14073.67</v>
      </c>
      <c r="L335" s="85">
        <v>14073.67</v>
      </c>
      <c r="M335" s="111">
        <v>0</v>
      </c>
      <c r="N335" s="85">
        <v>0</v>
      </c>
    </row>
    <row r="336" spans="1:14" ht="13.8" x14ac:dyDescent="0.2">
      <c r="A336" s="37" t="s">
        <v>70</v>
      </c>
      <c r="B336" s="16" t="s">
        <v>70</v>
      </c>
      <c r="C336" s="16" t="s">
        <v>1901</v>
      </c>
      <c r="D336" s="16" t="s">
        <v>1902</v>
      </c>
      <c r="E336" s="16" t="s">
        <v>1153</v>
      </c>
      <c r="F336" s="16" t="str">
        <f t="shared" si="5"/>
        <v>SALVAMENTO Y EXTINCION INCENDIOS EN BASES HELITRANSPORTADAS#</v>
      </c>
      <c r="G336" s="85">
        <v>0</v>
      </c>
      <c r="H336" s="85">
        <v>53087.24</v>
      </c>
      <c r="I336" s="85">
        <v>53087.24</v>
      </c>
      <c r="J336" s="85">
        <v>56909.25</v>
      </c>
      <c r="K336" s="85">
        <v>56909.25</v>
      </c>
      <c r="L336" s="85">
        <v>56586.1</v>
      </c>
      <c r="M336" s="111">
        <v>106.590773978832</v>
      </c>
      <c r="N336" s="85">
        <v>0</v>
      </c>
    </row>
    <row r="337" spans="1:14" ht="13.8" x14ac:dyDescent="0.2">
      <c r="A337" s="37" t="s">
        <v>70</v>
      </c>
      <c r="B337" s="16" t="s">
        <v>70</v>
      </c>
      <c r="C337" s="16" t="s">
        <v>1903</v>
      </c>
      <c r="D337" s="16" t="s">
        <v>1879</v>
      </c>
      <c r="E337" s="16" t="s">
        <v>1153</v>
      </c>
      <c r="F337" s="16" t="str">
        <f t="shared" ref="F337:F400" si="6">CONCATENATE(D337,E337)</f>
        <v>ACTUACIÓN HCH FEDER 21-27#</v>
      </c>
      <c r="G337" s="85">
        <v>2150000</v>
      </c>
      <c r="H337" s="85">
        <v>0</v>
      </c>
      <c r="I337" s="85">
        <v>2150000</v>
      </c>
      <c r="J337" s="85">
        <v>0</v>
      </c>
      <c r="K337" s="85">
        <v>0</v>
      </c>
      <c r="L337" s="85">
        <v>0</v>
      </c>
      <c r="M337" s="111">
        <v>0</v>
      </c>
      <c r="N337" s="85">
        <v>0</v>
      </c>
    </row>
    <row r="338" spans="1:14" ht="13.8" x14ac:dyDescent="0.2">
      <c r="A338" s="37" t="s">
        <v>70</v>
      </c>
      <c r="B338" s="16" t="s">
        <v>70</v>
      </c>
      <c r="C338" s="16" t="s">
        <v>1904</v>
      </c>
      <c r="D338" s="16" t="s">
        <v>1905</v>
      </c>
      <c r="E338" s="16" t="s">
        <v>1153</v>
      </c>
      <c r="F338" s="16" t="str">
        <f t="shared" si="6"/>
        <v>PREVENCIÓN DAÑOS GESTIÓN FORESTAL TIPO 1#</v>
      </c>
      <c r="G338" s="85">
        <v>43525</v>
      </c>
      <c r="H338" s="85">
        <v>-47728.46</v>
      </c>
      <c r="I338" s="85">
        <v>-4203.46</v>
      </c>
      <c r="J338" s="85">
        <v>0</v>
      </c>
      <c r="K338" s="85">
        <v>0</v>
      </c>
      <c r="L338" s="85">
        <v>0</v>
      </c>
      <c r="M338" s="111">
        <v>0</v>
      </c>
      <c r="N338" s="85">
        <v>0</v>
      </c>
    </row>
    <row r="339" spans="1:14" ht="13.8" x14ac:dyDescent="0.2">
      <c r="A339" s="37" t="s">
        <v>70</v>
      </c>
      <c r="B339" s="16" t="s">
        <v>70</v>
      </c>
      <c r="C339" s="16" t="s">
        <v>1906</v>
      </c>
      <c r="D339" s="16" t="s">
        <v>1907</v>
      </c>
      <c r="E339" s="16" t="s">
        <v>1153</v>
      </c>
      <c r="F339" s="16" t="str">
        <f t="shared" si="6"/>
        <v>PREVENCIÓN DAÑOS GESTIÓN FORESTAL TIPO 2#</v>
      </c>
      <c r="G339" s="85">
        <v>120000</v>
      </c>
      <c r="H339" s="85">
        <v>0</v>
      </c>
      <c r="I339" s="85">
        <v>120000</v>
      </c>
      <c r="J339" s="85">
        <v>0</v>
      </c>
      <c r="K339" s="85">
        <v>0</v>
      </c>
      <c r="L339" s="85">
        <v>0</v>
      </c>
      <c r="M339" s="111">
        <v>0</v>
      </c>
      <c r="N339" s="85">
        <v>0</v>
      </c>
    </row>
    <row r="340" spans="1:14" ht="13.8" x14ac:dyDescent="0.2">
      <c r="A340" s="37" t="s">
        <v>70</v>
      </c>
      <c r="B340" s="16" t="s">
        <v>70</v>
      </c>
      <c r="C340" s="16" t="s">
        <v>1908</v>
      </c>
      <c r="D340" s="16" t="s">
        <v>1909</v>
      </c>
      <c r="E340" s="16" t="s">
        <v>1153</v>
      </c>
      <c r="F340" s="16" t="str">
        <f t="shared" si="6"/>
        <v>INFRAESTRUCTURAS GESTIÓN FORESTAL#</v>
      </c>
      <c r="G340" s="85">
        <v>600000</v>
      </c>
      <c r="H340" s="85">
        <v>-607670.74</v>
      </c>
      <c r="I340" s="85">
        <v>-7670.74</v>
      </c>
      <c r="J340" s="85">
        <v>0</v>
      </c>
      <c r="K340" s="85">
        <v>0</v>
      </c>
      <c r="L340" s="85">
        <v>0</v>
      </c>
      <c r="M340" s="111">
        <v>0</v>
      </c>
      <c r="N340" s="85">
        <v>0</v>
      </c>
    </row>
    <row r="341" spans="1:14" ht="13.8" x14ac:dyDescent="0.2">
      <c r="A341" s="37" t="s">
        <v>70</v>
      </c>
      <c r="B341" s="16" t="s">
        <v>70</v>
      </c>
      <c r="C341" s="16" t="s">
        <v>1910</v>
      </c>
      <c r="D341" s="16" t="s">
        <v>1911</v>
      </c>
      <c r="E341" s="16" t="s">
        <v>1153</v>
      </c>
      <c r="F341" s="16" t="str">
        <f t="shared" si="6"/>
        <v>DEFENSA PROP FORESTAL + VIAS PECUARIAS#</v>
      </c>
      <c r="G341" s="85">
        <v>267864</v>
      </c>
      <c r="H341" s="85">
        <v>-172434.57</v>
      </c>
      <c r="I341" s="85">
        <v>95429.43</v>
      </c>
      <c r="J341" s="85">
        <v>0</v>
      </c>
      <c r="K341" s="85">
        <v>0</v>
      </c>
      <c r="L341" s="85">
        <v>0</v>
      </c>
      <c r="M341" s="111">
        <v>0</v>
      </c>
      <c r="N341" s="85">
        <v>0</v>
      </c>
    </row>
    <row r="342" spans="1:14" ht="13.8" x14ac:dyDescent="0.2">
      <c r="A342" s="37" t="s">
        <v>70</v>
      </c>
      <c r="B342" s="16" t="s">
        <v>70</v>
      </c>
      <c r="C342" s="16" t="s">
        <v>1912</v>
      </c>
      <c r="D342" s="16" t="s">
        <v>1153</v>
      </c>
      <c r="E342" s="16" t="s">
        <v>1153</v>
      </c>
      <c r="F342" s="16" t="str">
        <f t="shared" si="6"/>
        <v>##</v>
      </c>
      <c r="G342" s="85">
        <v>633106.05000000005</v>
      </c>
      <c r="H342" s="85">
        <v>0</v>
      </c>
      <c r="I342" s="85">
        <v>633106.05000000005</v>
      </c>
      <c r="J342" s="85">
        <v>0</v>
      </c>
      <c r="K342" s="85">
        <v>0</v>
      </c>
      <c r="L342" s="85">
        <v>0</v>
      </c>
      <c r="M342" s="111">
        <v>0</v>
      </c>
      <c r="N342" s="85">
        <v>0</v>
      </c>
    </row>
    <row r="343" spans="1:14" ht="13.8" x14ac:dyDescent="0.2">
      <c r="A343" s="37" t="s">
        <v>70</v>
      </c>
      <c r="B343" s="16" t="s">
        <v>70</v>
      </c>
      <c r="C343" s="16" t="s">
        <v>1913</v>
      </c>
      <c r="D343" s="16" t="s">
        <v>1914</v>
      </c>
      <c r="E343" s="16" t="s">
        <v>1153</v>
      </c>
      <c r="F343" s="16" t="str">
        <f t="shared" si="6"/>
        <v>PROYECTO LIFE: EBRO RESILIENCE#</v>
      </c>
      <c r="G343" s="85">
        <v>90000</v>
      </c>
      <c r="H343" s="85">
        <v>0</v>
      </c>
      <c r="I343" s="85">
        <v>90000</v>
      </c>
      <c r="J343" s="85">
        <v>3315.4</v>
      </c>
      <c r="K343" s="85">
        <v>3315.4</v>
      </c>
      <c r="L343" s="85">
        <v>3315.4</v>
      </c>
      <c r="M343" s="111">
        <v>3.68377777777778</v>
      </c>
      <c r="N343" s="85">
        <v>3315.4</v>
      </c>
    </row>
    <row r="344" spans="1:14" ht="13.8" x14ac:dyDescent="0.2">
      <c r="A344" s="37" t="s">
        <v>70</v>
      </c>
      <c r="B344" s="16" t="s">
        <v>70</v>
      </c>
      <c r="C344" s="16" t="s">
        <v>1915</v>
      </c>
      <c r="D344" s="16" t="s">
        <v>1916</v>
      </c>
      <c r="E344" s="16" t="s">
        <v>1153</v>
      </c>
      <c r="F344" s="16" t="str">
        <f t="shared" si="6"/>
        <v>ADQUISICIÓN SILO ÉPILA#</v>
      </c>
      <c r="G344" s="85">
        <v>0</v>
      </c>
      <c r="H344" s="85">
        <v>0</v>
      </c>
      <c r="I344" s="85">
        <v>0</v>
      </c>
      <c r="J344" s="85">
        <v>27130.3</v>
      </c>
      <c r="K344" s="85">
        <v>27130.3</v>
      </c>
      <c r="L344" s="85">
        <v>27130.3</v>
      </c>
      <c r="M344" s="111">
        <v>0</v>
      </c>
      <c r="N344" s="85">
        <v>27130.3</v>
      </c>
    </row>
    <row r="345" spans="1:14" ht="13.8" x14ac:dyDescent="0.2">
      <c r="A345" s="37" t="s">
        <v>70</v>
      </c>
      <c r="B345" s="16" t="s">
        <v>70</v>
      </c>
      <c r="C345" s="16" t="s">
        <v>1917</v>
      </c>
      <c r="D345" s="16" t="s">
        <v>1918</v>
      </c>
      <c r="E345" s="16" t="s">
        <v>1153</v>
      </c>
      <c r="F345" s="16" t="str">
        <f t="shared" si="6"/>
        <v>INSTITUTO FORMACION AGROAMBIENTAL JACA#</v>
      </c>
      <c r="G345" s="85">
        <v>0</v>
      </c>
      <c r="H345" s="85">
        <v>33154</v>
      </c>
      <c r="I345" s="85">
        <v>33154</v>
      </c>
      <c r="J345" s="85">
        <v>110435.81</v>
      </c>
      <c r="K345" s="85">
        <v>110435.81</v>
      </c>
      <c r="L345" s="85">
        <v>110435.81</v>
      </c>
      <c r="M345" s="111">
        <v>333.099505338722</v>
      </c>
      <c r="N345" s="85">
        <v>46451.22</v>
      </c>
    </row>
    <row r="346" spans="1:14" ht="13.8" x14ac:dyDescent="0.2">
      <c r="A346" s="37" t="s">
        <v>70</v>
      </c>
      <c r="B346" s="16" t="s">
        <v>70</v>
      </c>
      <c r="C346" s="16" t="s">
        <v>1919</v>
      </c>
      <c r="D346" s="16" t="s">
        <v>1920</v>
      </c>
      <c r="E346" s="16" t="s">
        <v>1153</v>
      </c>
      <c r="F346" s="16" t="str">
        <f t="shared" si="6"/>
        <v>SUMINISTROS EXTINCION Y OTRAS INVERSIONE#</v>
      </c>
      <c r="G346" s="85">
        <v>0</v>
      </c>
      <c r="H346" s="85">
        <v>13520.06</v>
      </c>
      <c r="I346" s="85">
        <v>13520.06</v>
      </c>
      <c r="J346" s="85">
        <v>89844.17</v>
      </c>
      <c r="K346" s="85">
        <v>89844.17</v>
      </c>
      <c r="L346" s="85">
        <v>89844.17</v>
      </c>
      <c r="M346" s="111">
        <v>664.52493554022703</v>
      </c>
      <c r="N346" s="85">
        <v>24595.03</v>
      </c>
    </row>
    <row r="347" spans="1:14" ht="13.8" x14ac:dyDescent="0.2">
      <c r="A347" s="37" t="s">
        <v>70</v>
      </c>
      <c r="B347" s="16" t="s">
        <v>70</v>
      </c>
      <c r="C347" s="16" t="s">
        <v>1921</v>
      </c>
      <c r="D347" s="16" t="s">
        <v>1922</v>
      </c>
      <c r="E347" s="16" t="s">
        <v>1923</v>
      </c>
      <c r="F347" s="16" t="str">
        <f t="shared" si="6"/>
        <v>TRABAJOS DE CONCENTRACIÓN PARCELARIA SUBPERIMETRO REGADIO SAMPER CALANDA</v>
      </c>
      <c r="G347" s="85">
        <v>0</v>
      </c>
      <c r="H347" s="85">
        <v>0</v>
      </c>
      <c r="I347" s="85">
        <v>0</v>
      </c>
      <c r="J347" s="85">
        <v>79632.31</v>
      </c>
      <c r="K347" s="85">
        <v>79632.31</v>
      </c>
      <c r="L347" s="85">
        <v>79632.31</v>
      </c>
      <c r="M347" s="111">
        <v>0</v>
      </c>
      <c r="N347" s="85">
        <v>79632.31</v>
      </c>
    </row>
    <row r="348" spans="1:14" ht="13.8" x14ac:dyDescent="0.2">
      <c r="A348" s="37" t="s">
        <v>70</v>
      </c>
      <c r="B348" s="16" t="s">
        <v>70</v>
      </c>
      <c r="C348" s="16" t="s">
        <v>1924</v>
      </c>
      <c r="D348" s="16" t="s">
        <v>1925</v>
      </c>
      <c r="E348" s="16" t="s">
        <v>1926</v>
      </c>
      <c r="F348" s="16" t="str">
        <f t="shared" si="6"/>
        <v>TRABAJOS DE CONCENTRACIÓN PARCELARIA VARIAS ZONAS PROV. TERUEL</v>
      </c>
      <c r="G348" s="85">
        <v>0</v>
      </c>
      <c r="H348" s="85">
        <v>0</v>
      </c>
      <c r="I348" s="85">
        <v>0</v>
      </c>
      <c r="J348" s="85">
        <v>100197.33</v>
      </c>
      <c r="K348" s="85">
        <v>100197.33</v>
      </c>
      <c r="L348" s="85">
        <v>100197.33</v>
      </c>
      <c r="M348" s="111">
        <v>0</v>
      </c>
      <c r="N348" s="85">
        <v>50909.440000000002</v>
      </c>
    </row>
    <row r="349" spans="1:14" ht="13.8" customHeight="1" x14ac:dyDescent="0.2">
      <c r="A349" s="37" t="s">
        <v>70</v>
      </c>
      <c r="B349" s="16" t="s">
        <v>70</v>
      </c>
      <c r="C349" s="16" t="s">
        <v>1927</v>
      </c>
      <c r="D349" s="16" t="s">
        <v>1928</v>
      </c>
      <c r="E349" s="16" t="s">
        <v>1929</v>
      </c>
      <c r="F349" s="16" t="str">
        <f t="shared" si="6"/>
        <v>OBRAS DE LA CONCENTRACIÓN PARCELARIA DE LA ZONA DE ALBERO BAJO (HUESCA)</v>
      </c>
      <c r="G349" s="85">
        <v>0</v>
      </c>
      <c r="H349" s="85">
        <v>0</v>
      </c>
      <c r="I349" s="85">
        <v>0</v>
      </c>
      <c r="J349" s="85">
        <v>50000</v>
      </c>
      <c r="K349" s="85">
        <v>0</v>
      </c>
      <c r="L349" s="85">
        <v>0</v>
      </c>
      <c r="M349" s="111">
        <v>0</v>
      </c>
      <c r="N349" s="85">
        <v>0</v>
      </c>
    </row>
    <row r="350" spans="1:14" ht="13.8" x14ac:dyDescent="0.2">
      <c r="A350" s="37" t="s">
        <v>70</v>
      </c>
      <c r="B350" s="16" t="s">
        <v>70</v>
      </c>
      <c r="C350" s="16" t="s">
        <v>1930</v>
      </c>
      <c r="D350" s="16" t="s">
        <v>1931</v>
      </c>
      <c r="E350" s="16" t="s">
        <v>1153</v>
      </c>
      <c r="F350" s="16" t="str">
        <f t="shared" si="6"/>
        <v>TRABAJOS CONCENTRACION PARCELARIA ARCUSA Y MEDIANO#</v>
      </c>
      <c r="G350" s="85">
        <v>0</v>
      </c>
      <c r="H350" s="85">
        <v>0</v>
      </c>
      <c r="I350" s="85">
        <v>0</v>
      </c>
      <c r="J350" s="85">
        <v>15197.62</v>
      </c>
      <c r="K350" s="85">
        <v>15197.62</v>
      </c>
      <c r="L350" s="85">
        <v>15197.62</v>
      </c>
      <c r="M350" s="111">
        <v>0</v>
      </c>
      <c r="N350" s="85">
        <v>0</v>
      </c>
    </row>
    <row r="351" spans="1:14" ht="13.8" x14ac:dyDescent="0.2">
      <c r="A351" s="37" t="s">
        <v>70</v>
      </c>
      <c r="B351" s="16" t="s">
        <v>70</v>
      </c>
      <c r="C351" s="16" t="s">
        <v>1932</v>
      </c>
      <c r="D351" s="16" t="s">
        <v>1933</v>
      </c>
      <c r="E351" s="16" t="s">
        <v>1153</v>
      </c>
      <c r="F351" s="16" t="str">
        <f t="shared" si="6"/>
        <v>OBRAS DE CONCENTRACIÓN PARCELARIA DE LA ZONA DE CALCÓN#</v>
      </c>
      <c r="G351" s="85">
        <v>0</v>
      </c>
      <c r="H351" s="85">
        <v>0</v>
      </c>
      <c r="I351" s="85">
        <v>0</v>
      </c>
      <c r="J351" s="85">
        <v>5000</v>
      </c>
      <c r="K351" s="85">
        <v>0</v>
      </c>
      <c r="L351" s="85">
        <v>0</v>
      </c>
      <c r="M351" s="111">
        <v>0</v>
      </c>
      <c r="N351" s="85">
        <v>0</v>
      </c>
    </row>
    <row r="352" spans="1:14" ht="13.8" x14ac:dyDescent="0.2">
      <c r="A352" s="37" t="s">
        <v>70</v>
      </c>
      <c r="B352" s="16" t="s">
        <v>70</v>
      </c>
      <c r="C352" s="16" t="s">
        <v>1934</v>
      </c>
      <c r="D352" s="16" t="s">
        <v>1935</v>
      </c>
      <c r="E352" s="16" t="s">
        <v>1936</v>
      </c>
      <c r="F352" s="16" t="str">
        <f t="shared" si="6"/>
        <v>RESTAURACION ZONA AFECTADA POR INCENDIOS FORESTALES EN PRADILLA DE EBRO</v>
      </c>
      <c r="G352" s="85">
        <v>0</v>
      </c>
      <c r="H352" s="85">
        <v>0</v>
      </c>
      <c r="I352" s="85">
        <v>0</v>
      </c>
      <c r="J352" s="85">
        <v>62915.41</v>
      </c>
      <c r="K352" s="85">
        <v>62915.41</v>
      </c>
      <c r="L352" s="85">
        <v>61069.83</v>
      </c>
      <c r="M352" s="111">
        <v>0</v>
      </c>
      <c r="N352" s="85">
        <v>0</v>
      </c>
    </row>
    <row r="353" spans="1:14" ht="13.8" x14ac:dyDescent="0.2">
      <c r="A353" s="37" t="s">
        <v>70</v>
      </c>
      <c r="B353" s="16" t="s">
        <v>70</v>
      </c>
      <c r="C353" s="16" t="s">
        <v>1937</v>
      </c>
      <c r="D353" s="16" t="s">
        <v>1938</v>
      </c>
      <c r="E353" s="16" t="s">
        <v>1153</v>
      </c>
      <c r="F353" s="16" t="str">
        <f t="shared" si="6"/>
        <v>REGADIO DE MAZALEÓN#</v>
      </c>
      <c r="G353" s="85">
        <v>0</v>
      </c>
      <c r="H353" s="85">
        <v>100000</v>
      </c>
      <c r="I353" s="85">
        <v>100000</v>
      </c>
      <c r="J353" s="85">
        <v>90000</v>
      </c>
      <c r="K353" s="85">
        <v>90000</v>
      </c>
      <c r="L353" s="85">
        <v>90000</v>
      </c>
      <c r="M353" s="111">
        <v>90</v>
      </c>
      <c r="N353" s="85">
        <v>0</v>
      </c>
    </row>
    <row r="354" spans="1:14" ht="13.8" x14ac:dyDescent="0.2">
      <c r="A354" s="37" t="s">
        <v>70</v>
      </c>
      <c r="B354" s="16" t="s">
        <v>70</v>
      </c>
      <c r="C354" s="16" t="s">
        <v>1939</v>
      </c>
      <c r="D354" s="16" t="s">
        <v>1940</v>
      </c>
      <c r="E354" s="16" t="s">
        <v>1941</v>
      </c>
      <c r="F354" s="16" t="str">
        <f t="shared" si="6"/>
        <v>RECONSTRUCCION DE OBRAS DE DEFENSA HISTORICAS DEL MUP 406 LOS ARAÑONES -CANFRANC-</v>
      </c>
      <c r="G354" s="85">
        <v>0</v>
      </c>
      <c r="H354" s="85">
        <v>344017.85</v>
      </c>
      <c r="I354" s="85">
        <v>344017.85</v>
      </c>
      <c r="J354" s="85">
        <v>344017.85</v>
      </c>
      <c r="K354" s="85">
        <v>344017.85</v>
      </c>
      <c r="L354" s="85">
        <v>107016.17</v>
      </c>
      <c r="M354" s="111">
        <v>31.107737578151799</v>
      </c>
      <c r="N354" s="85">
        <v>0</v>
      </c>
    </row>
    <row r="355" spans="1:14" ht="13.8" x14ac:dyDescent="0.2">
      <c r="A355" s="37" t="s">
        <v>70</v>
      </c>
      <c r="B355" s="16" t="s">
        <v>70</v>
      </c>
      <c r="C355" s="16" t="s">
        <v>1942</v>
      </c>
      <c r="D355" s="16" t="s">
        <v>1943</v>
      </c>
      <c r="E355" s="16" t="s">
        <v>1153</v>
      </c>
      <c r="F355" s="16" t="str">
        <f t="shared" si="6"/>
        <v>CONCENTRACIÓN PARCELARIA DE MUNIESA (TERUEL)#</v>
      </c>
      <c r="G355" s="85">
        <v>0</v>
      </c>
      <c r="H355" s="85">
        <v>0</v>
      </c>
      <c r="I355" s="85">
        <v>0</v>
      </c>
      <c r="J355" s="85">
        <v>56856.69</v>
      </c>
      <c r="K355" s="85">
        <v>56856.69</v>
      </c>
      <c r="L355" s="85">
        <v>56856.69</v>
      </c>
      <c r="M355" s="111">
        <v>0</v>
      </c>
      <c r="N355" s="85">
        <v>56856.69</v>
      </c>
    </row>
    <row r="356" spans="1:14" ht="13.8" x14ac:dyDescent="0.2">
      <c r="A356" s="37" t="s">
        <v>70</v>
      </c>
      <c r="B356" s="16" t="s">
        <v>70</v>
      </c>
      <c r="C356" s="16" t="s">
        <v>1944</v>
      </c>
      <c r="D356" s="16" t="s">
        <v>1945</v>
      </c>
      <c r="E356" s="16" t="s">
        <v>1946</v>
      </c>
      <c r="F356" s="16" t="str">
        <f t="shared" si="6"/>
        <v>ESTABILIZACIÓN CAUCE BARRANCO HOSPITAL EN MUP 259 , VALLE DE HECHO</v>
      </c>
      <c r="G356" s="85">
        <v>0</v>
      </c>
      <c r="H356" s="85">
        <v>63914.8</v>
      </c>
      <c r="I356" s="85">
        <v>63914.8</v>
      </c>
      <c r="J356" s="85">
        <v>63914.8</v>
      </c>
      <c r="K356" s="85">
        <v>63914.8</v>
      </c>
      <c r="L356" s="85">
        <v>63914.8</v>
      </c>
      <c r="M356" s="111">
        <v>100</v>
      </c>
      <c r="N356" s="85">
        <v>0</v>
      </c>
    </row>
    <row r="357" spans="1:14" ht="13.8" x14ac:dyDescent="0.2">
      <c r="A357" s="37" t="s">
        <v>70</v>
      </c>
      <c r="B357" s="16" t="s">
        <v>70</v>
      </c>
      <c r="C357" s="16" t="s">
        <v>1947</v>
      </c>
      <c r="D357" s="16" t="s">
        <v>1948</v>
      </c>
      <c r="E357" s="16" t="s">
        <v>1949</v>
      </c>
      <c r="F357" s="16" t="str">
        <f t="shared" si="6"/>
        <v>CONSTRUCCION APRISCO MUP 40 VALDEPLATA DE CALCENA (P.N. MONCAYO)</v>
      </c>
      <c r="G357" s="85">
        <v>0</v>
      </c>
      <c r="H357" s="85">
        <v>218349.32</v>
      </c>
      <c r="I357" s="85">
        <v>218349.32</v>
      </c>
      <c r="J357" s="85">
        <v>218042</v>
      </c>
      <c r="K357" s="85">
        <v>218042</v>
      </c>
      <c r="L357" s="85">
        <v>123454.57</v>
      </c>
      <c r="M357" s="111">
        <v>56.539937930651703</v>
      </c>
      <c r="N357" s="85">
        <v>0</v>
      </c>
    </row>
    <row r="358" spans="1:14" ht="13.8" x14ac:dyDescent="0.2">
      <c r="A358" s="37" t="s">
        <v>70</v>
      </c>
      <c r="B358" s="16" t="s">
        <v>70</v>
      </c>
      <c r="C358" s="16" t="s">
        <v>1950</v>
      </c>
      <c r="D358" s="16" t="s">
        <v>1808</v>
      </c>
      <c r="E358" s="16" t="s">
        <v>1153</v>
      </c>
      <c r="F358" s="16" t="str">
        <f t="shared" si="6"/>
        <v>EBRO RESILIENCE#</v>
      </c>
      <c r="G358" s="85">
        <v>0</v>
      </c>
      <c r="H358" s="85">
        <v>0</v>
      </c>
      <c r="I358" s="85">
        <v>0</v>
      </c>
      <c r="J358" s="85">
        <v>150000</v>
      </c>
      <c r="K358" s="85">
        <v>150000</v>
      </c>
      <c r="L358" s="85">
        <v>40995.21</v>
      </c>
      <c r="M358" s="111">
        <v>0</v>
      </c>
      <c r="N358" s="85">
        <v>0</v>
      </c>
    </row>
    <row r="359" spans="1:14" ht="13.8" x14ac:dyDescent="0.2">
      <c r="A359" s="37" t="s">
        <v>70</v>
      </c>
      <c r="B359" s="16" t="s">
        <v>70</v>
      </c>
      <c r="C359" s="16" t="s">
        <v>1951</v>
      </c>
      <c r="D359" s="16" t="s">
        <v>1952</v>
      </c>
      <c r="E359" s="16" t="s">
        <v>1153</v>
      </c>
      <c r="F359" s="16" t="str">
        <f t="shared" si="6"/>
        <v>CONSTRUCCIÓN BALSA MUP 25 NOGUERA DE ALBARRACÍN#</v>
      </c>
      <c r="G359" s="85">
        <v>0</v>
      </c>
      <c r="H359" s="85">
        <v>47990.97</v>
      </c>
      <c r="I359" s="85">
        <v>47990.97</v>
      </c>
      <c r="J359" s="85">
        <v>43393.43</v>
      </c>
      <c r="K359" s="85">
        <v>43393.43</v>
      </c>
      <c r="L359" s="85">
        <v>43393.43</v>
      </c>
      <c r="M359" s="111">
        <v>90.419989427177697</v>
      </c>
      <c r="N359" s="85">
        <v>0</v>
      </c>
    </row>
    <row r="360" spans="1:14" ht="13.8" x14ac:dyDescent="0.2">
      <c r="A360" s="37" t="s">
        <v>70</v>
      </c>
      <c r="B360" s="16" t="s">
        <v>70</v>
      </c>
      <c r="C360" s="16" t="s">
        <v>1953</v>
      </c>
      <c r="D360" s="16" t="s">
        <v>1954</v>
      </c>
      <c r="E360" s="16" t="s">
        <v>1153</v>
      </c>
      <c r="F360" s="16" t="str">
        <f t="shared" si="6"/>
        <v>MEJORA RED VIARIA MUP 25 Y 47#</v>
      </c>
      <c r="G360" s="85">
        <v>0</v>
      </c>
      <c r="H360" s="85">
        <v>47993.39</v>
      </c>
      <c r="I360" s="85">
        <v>47993.39</v>
      </c>
      <c r="J360" s="85">
        <v>43112.47</v>
      </c>
      <c r="K360" s="85">
        <v>43112.47</v>
      </c>
      <c r="L360" s="85">
        <v>43112.47</v>
      </c>
      <c r="M360" s="111">
        <v>89.830016175144095</v>
      </c>
      <c r="N360" s="85">
        <v>0</v>
      </c>
    </row>
    <row r="361" spans="1:14" ht="13.8" x14ac:dyDescent="0.2">
      <c r="A361" s="37" t="s">
        <v>70</v>
      </c>
      <c r="B361" s="16" t="s">
        <v>70</v>
      </c>
      <c r="C361" s="16" t="s">
        <v>1955</v>
      </c>
      <c r="D361" s="16" t="s">
        <v>1956</v>
      </c>
      <c r="E361" s="16" t="s">
        <v>1153</v>
      </c>
      <c r="F361" s="16" t="str">
        <f t="shared" si="6"/>
        <v>ORDENACIÓN EL PUEYO DE ARAGUAS#</v>
      </c>
      <c r="G361" s="85">
        <v>0</v>
      </c>
      <c r="H361" s="85">
        <v>18071.64</v>
      </c>
      <c r="I361" s="85">
        <v>18071.64</v>
      </c>
      <c r="J361" s="85">
        <v>18029</v>
      </c>
      <c r="K361" s="85">
        <v>18029</v>
      </c>
      <c r="L361" s="85">
        <v>18029</v>
      </c>
      <c r="M361" s="111">
        <v>99.764050191349497</v>
      </c>
      <c r="N361" s="85">
        <v>0</v>
      </c>
    </row>
    <row r="362" spans="1:14" ht="13.8" x14ac:dyDescent="0.2">
      <c r="A362" s="37" t="s">
        <v>70</v>
      </c>
      <c r="B362" s="16" t="s">
        <v>70</v>
      </c>
      <c r="C362" s="16" t="s">
        <v>1957</v>
      </c>
      <c r="D362" s="16" t="s">
        <v>1958</v>
      </c>
      <c r="E362" s="16" t="s">
        <v>1153</v>
      </c>
      <c r="F362" s="16" t="str">
        <f t="shared" si="6"/>
        <v>REDACCION 2ª REVISIÓN PMO 43 TRAMACASTILLA#</v>
      </c>
      <c r="G362" s="85">
        <v>0</v>
      </c>
      <c r="H362" s="85">
        <v>9994.8799999999992</v>
      </c>
      <c r="I362" s="85">
        <v>9994.8799999999992</v>
      </c>
      <c r="J362" s="85">
        <v>7441.5</v>
      </c>
      <c r="K362" s="85">
        <v>7441.5</v>
      </c>
      <c r="L362" s="85">
        <v>7441.5</v>
      </c>
      <c r="M362" s="111">
        <v>74.453119997438705</v>
      </c>
      <c r="N362" s="85">
        <v>0</v>
      </c>
    </row>
    <row r="363" spans="1:14" ht="13.8" x14ac:dyDescent="0.2">
      <c r="A363" s="37" t="s">
        <v>70</v>
      </c>
      <c r="B363" s="16" t="s">
        <v>70</v>
      </c>
      <c r="C363" s="16" t="s">
        <v>1959</v>
      </c>
      <c r="D363" s="16" t="s">
        <v>1960</v>
      </c>
      <c r="E363" s="16" t="s">
        <v>1153</v>
      </c>
      <c r="F363" s="16" t="str">
        <f t="shared" si="6"/>
        <v>ORDENACION MUP H3102 AYTO BORAU#</v>
      </c>
      <c r="G363" s="85">
        <v>0</v>
      </c>
      <c r="H363" s="85">
        <v>18133.79</v>
      </c>
      <c r="I363" s="85">
        <v>18133.79</v>
      </c>
      <c r="J363" s="85">
        <v>18089.5</v>
      </c>
      <c r="K363" s="85">
        <v>18089.5</v>
      </c>
      <c r="L363" s="85">
        <v>18089.5</v>
      </c>
      <c r="M363" s="111">
        <v>99.755759827372003</v>
      </c>
      <c r="N363" s="85">
        <v>0</v>
      </c>
    </row>
    <row r="364" spans="1:14" ht="13.8" x14ac:dyDescent="0.2">
      <c r="A364" s="37" t="s">
        <v>70</v>
      </c>
      <c r="B364" s="16" t="s">
        <v>70</v>
      </c>
      <c r="C364" s="16" t="s">
        <v>1961</v>
      </c>
      <c r="D364" s="16" t="s">
        <v>1962</v>
      </c>
      <c r="E364" s="16" t="s">
        <v>1153</v>
      </c>
      <c r="F364" s="16" t="str">
        <f t="shared" si="6"/>
        <v>RESTAURACIÓN IIFF CASTEJÓN DE TORNOS Y BURBAGUENA#</v>
      </c>
      <c r="G364" s="85">
        <v>0</v>
      </c>
      <c r="H364" s="85">
        <v>375000</v>
      </c>
      <c r="I364" s="85">
        <v>375000</v>
      </c>
      <c r="J364" s="85">
        <v>375000</v>
      </c>
      <c r="K364" s="85">
        <v>375000</v>
      </c>
      <c r="L364" s="85">
        <v>52038.080000000002</v>
      </c>
      <c r="M364" s="111">
        <v>13.8768213333333</v>
      </c>
      <c r="N364" s="85">
        <v>0</v>
      </c>
    </row>
    <row r="365" spans="1:14" ht="13.8" x14ac:dyDescent="0.2">
      <c r="A365" s="37" t="s">
        <v>70</v>
      </c>
      <c r="B365" s="16" t="s">
        <v>70</v>
      </c>
      <c r="C365" s="16" t="s">
        <v>1963</v>
      </c>
      <c r="D365" s="16" t="s">
        <v>1964</v>
      </c>
      <c r="E365" s="16" t="s">
        <v>1153</v>
      </c>
      <c r="F365" s="16" t="str">
        <f t="shared" si="6"/>
        <v>REPLANTEO MOJONES COMARCA MATARRAÑA#</v>
      </c>
      <c r="G365" s="85">
        <v>0</v>
      </c>
      <c r="H365" s="85">
        <v>9055.0400000000009</v>
      </c>
      <c r="I365" s="85">
        <v>9055.0400000000009</v>
      </c>
      <c r="J365" s="85">
        <v>7973.9</v>
      </c>
      <c r="K365" s="85">
        <v>7973.9</v>
      </c>
      <c r="L365" s="85">
        <v>0</v>
      </c>
      <c r="M365" s="111">
        <v>0</v>
      </c>
      <c r="N365" s="85">
        <v>0</v>
      </c>
    </row>
    <row r="366" spans="1:14" ht="13.8" x14ac:dyDescent="0.2">
      <c r="A366" s="37" t="s">
        <v>70</v>
      </c>
      <c r="B366" s="16" t="s">
        <v>70</v>
      </c>
      <c r="C366" s="16" t="s">
        <v>1965</v>
      </c>
      <c r="D366" s="16" t="s">
        <v>1966</v>
      </c>
      <c r="E366" s="16" t="s">
        <v>1153</v>
      </c>
      <c r="F366" s="16" t="str">
        <f t="shared" si="6"/>
        <v>REPLANTEO PIQUETAS DESLINDE MUP TE-176#</v>
      </c>
      <c r="G366" s="85">
        <v>0</v>
      </c>
      <c r="H366" s="85">
        <v>6846.7</v>
      </c>
      <c r="I366" s="85">
        <v>6846.7</v>
      </c>
      <c r="J366" s="85">
        <v>6388.8</v>
      </c>
      <c r="K366" s="85">
        <v>6388.8</v>
      </c>
      <c r="L366" s="85">
        <v>6388.8</v>
      </c>
      <c r="M366" s="111">
        <v>93.312106562285507</v>
      </c>
      <c r="N366" s="85">
        <v>0</v>
      </c>
    </row>
    <row r="367" spans="1:14" ht="13.8" x14ac:dyDescent="0.2">
      <c r="A367" s="37" t="s">
        <v>70</v>
      </c>
      <c r="B367" s="16" t="s">
        <v>70</v>
      </c>
      <c r="C367" s="16" t="s">
        <v>1967</v>
      </c>
      <c r="D367" s="16" t="s">
        <v>1968</v>
      </c>
      <c r="E367" s="16" t="s">
        <v>1153</v>
      </c>
      <c r="F367" s="16" t="str">
        <f t="shared" si="6"/>
        <v>ZF 31230 ACONDICIONAMIENTO BASE BREA#</v>
      </c>
      <c r="G367" s="85">
        <v>0</v>
      </c>
      <c r="H367" s="85">
        <v>158346.01</v>
      </c>
      <c r="I367" s="85">
        <v>158346.01</v>
      </c>
      <c r="J367" s="85">
        <v>158346.01</v>
      </c>
      <c r="K367" s="85">
        <v>158346.01</v>
      </c>
      <c r="L367" s="85">
        <v>85184.74</v>
      </c>
      <c r="M367" s="111">
        <v>53.796581296870102</v>
      </c>
      <c r="N367" s="85">
        <v>0</v>
      </c>
    </row>
    <row r="368" spans="1:14" ht="13.8" x14ac:dyDescent="0.2">
      <c r="A368" s="37" t="s">
        <v>70</v>
      </c>
      <c r="B368" s="16" t="s">
        <v>70</v>
      </c>
      <c r="C368" s="16" t="s">
        <v>1969</v>
      </c>
      <c r="D368" s="16" t="s">
        <v>1970</v>
      </c>
      <c r="E368" s="16" t="s">
        <v>1153</v>
      </c>
      <c r="F368" s="16" t="str">
        <f t="shared" si="6"/>
        <v>CONSTRUCCION PUESTO FIJO VIGILANCIA EN PUY MONÉ#</v>
      </c>
      <c r="G368" s="85">
        <v>0</v>
      </c>
      <c r="H368" s="85">
        <v>96682.61</v>
      </c>
      <c r="I368" s="85">
        <v>96682.61</v>
      </c>
      <c r="J368" s="85">
        <v>93291</v>
      </c>
      <c r="K368" s="85">
        <v>93291</v>
      </c>
      <c r="L368" s="85">
        <v>65474.36</v>
      </c>
      <c r="M368" s="111">
        <v>67.720927269133497</v>
      </c>
      <c r="N368" s="85">
        <v>0</v>
      </c>
    </row>
    <row r="369" spans="1:14" ht="13.8" x14ac:dyDescent="0.2">
      <c r="A369" s="37" t="s">
        <v>70</v>
      </c>
      <c r="B369" s="16" t="s">
        <v>70</v>
      </c>
      <c r="C369" s="16" t="s">
        <v>1971</v>
      </c>
      <c r="D369" s="16" t="s">
        <v>1972</v>
      </c>
      <c r="E369" s="16" t="s">
        <v>1153</v>
      </c>
      <c r="F369" s="16" t="str">
        <f t="shared" si="6"/>
        <v>ORDENACIONES TERUEL 2023/2024#</v>
      </c>
      <c r="G369" s="85">
        <v>0</v>
      </c>
      <c r="H369" s="85">
        <v>0</v>
      </c>
      <c r="I369" s="85">
        <v>0</v>
      </c>
      <c r="J369" s="85">
        <v>63788.21</v>
      </c>
      <c r="K369" s="85">
        <v>0</v>
      </c>
      <c r="L369" s="85">
        <v>0</v>
      </c>
      <c r="M369" s="111">
        <v>0</v>
      </c>
      <c r="N369" s="85">
        <v>0</v>
      </c>
    </row>
    <row r="370" spans="1:14" ht="13.8" x14ac:dyDescent="0.2">
      <c r="A370" s="37" t="s">
        <v>70</v>
      </c>
      <c r="B370" s="16" t="s">
        <v>70</v>
      </c>
      <c r="C370" s="16" t="s">
        <v>1973</v>
      </c>
      <c r="D370" s="16" t="s">
        <v>1974</v>
      </c>
      <c r="E370" s="16" t="s">
        <v>1153</v>
      </c>
      <c r="F370" s="16" t="str">
        <f t="shared" si="6"/>
        <v>INSTALACIÓN PLACAS SOLARES EDIFICIOS MONTAÑANA#</v>
      </c>
      <c r="G370" s="85">
        <v>0</v>
      </c>
      <c r="H370" s="85">
        <v>117158</v>
      </c>
      <c r="I370" s="85">
        <v>117158</v>
      </c>
      <c r="J370" s="85">
        <v>49464.15</v>
      </c>
      <c r="K370" s="85">
        <v>49464.15</v>
      </c>
      <c r="L370" s="85">
        <v>49464.14</v>
      </c>
      <c r="M370" s="111">
        <v>42.220027654961697</v>
      </c>
      <c r="N370" s="85">
        <v>28090.15</v>
      </c>
    </row>
    <row r="371" spans="1:14" ht="13.8" x14ac:dyDescent="0.2">
      <c r="A371" s="37" t="s">
        <v>70</v>
      </c>
      <c r="B371" s="16" t="s">
        <v>70</v>
      </c>
      <c r="C371" s="16" t="s">
        <v>1975</v>
      </c>
      <c r="D371" s="16" t="s">
        <v>1976</v>
      </c>
      <c r="E371" s="16" t="s">
        <v>1153</v>
      </c>
      <c r="F371" s="16" t="str">
        <f t="shared" si="6"/>
        <v>TF 33809 CLARAS RODALES MUP 16 CALOMARDE#</v>
      </c>
      <c r="G371" s="85">
        <v>0</v>
      </c>
      <c r="H371" s="85">
        <v>47978.25</v>
      </c>
      <c r="I371" s="85">
        <v>47978.25</v>
      </c>
      <c r="J371" s="85">
        <v>44682.15</v>
      </c>
      <c r="K371" s="85">
        <v>44682.15</v>
      </c>
      <c r="L371" s="85">
        <v>44682.14</v>
      </c>
      <c r="M371" s="111">
        <v>93.129991193926401</v>
      </c>
      <c r="N371" s="85">
        <v>0</v>
      </c>
    </row>
    <row r="372" spans="1:14" ht="13.8" x14ac:dyDescent="0.2">
      <c r="A372" s="37" t="s">
        <v>70</v>
      </c>
      <c r="B372" s="16" t="s">
        <v>70</v>
      </c>
      <c r="C372" s="16" t="s">
        <v>1977</v>
      </c>
      <c r="D372" s="16" t="s">
        <v>1978</v>
      </c>
      <c r="E372" s="16" t="s">
        <v>1153</v>
      </c>
      <c r="F372" s="16" t="str">
        <f t="shared" si="6"/>
        <v>ZF 31236 AMOJONAMIENTO MUP 159 MURILLO DE GÁLLEGO#</v>
      </c>
      <c r="G372" s="85">
        <v>0</v>
      </c>
      <c r="H372" s="85">
        <v>39461.050000000003</v>
      </c>
      <c r="I372" s="85">
        <v>39461.050000000003</v>
      </c>
      <c r="J372" s="85">
        <v>0</v>
      </c>
      <c r="K372" s="85">
        <v>0</v>
      </c>
      <c r="L372" s="85">
        <v>0</v>
      </c>
      <c r="M372" s="111">
        <v>0</v>
      </c>
      <c r="N372" s="85">
        <v>0</v>
      </c>
    </row>
    <row r="373" spans="1:14" ht="13.8" x14ac:dyDescent="0.2">
      <c r="A373" s="37" t="s">
        <v>70</v>
      </c>
      <c r="B373" s="16" t="s">
        <v>70</v>
      </c>
      <c r="C373" s="16" t="s">
        <v>1979</v>
      </c>
      <c r="D373" s="16" t="s">
        <v>1980</v>
      </c>
      <c r="E373" s="16" t="s">
        <v>1153</v>
      </c>
      <c r="F373" s="16" t="str">
        <f t="shared" si="6"/>
        <v>HF 32034 ORGANIZACIÓN ARCHIVO VÍAS PEC H#</v>
      </c>
      <c r="G373" s="85">
        <v>0</v>
      </c>
      <c r="H373" s="85">
        <v>17952.259999999998</v>
      </c>
      <c r="I373" s="85">
        <v>17952.259999999998</v>
      </c>
      <c r="J373" s="85">
        <v>17908</v>
      </c>
      <c r="K373" s="85">
        <v>17908</v>
      </c>
      <c r="L373" s="85">
        <v>17908</v>
      </c>
      <c r="M373" s="111">
        <v>99.753457224884201</v>
      </c>
      <c r="N373" s="85">
        <v>0</v>
      </c>
    </row>
    <row r="374" spans="1:14" ht="13.8" x14ac:dyDescent="0.2">
      <c r="A374" s="37" t="s">
        <v>70</v>
      </c>
      <c r="B374" s="16" t="s">
        <v>70</v>
      </c>
      <c r="C374" s="16" t="s">
        <v>1981</v>
      </c>
      <c r="D374" s="16" t="s">
        <v>1982</v>
      </c>
      <c r="E374" s="16" t="s">
        <v>1153</v>
      </c>
      <c r="F374" s="16" t="str">
        <f t="shared" si="6"/>
        <v>HF 32035 ADECUACIÓN CARTOGRAFÍA VÍAS PEC H#</v>
      </c>
      <c r="G374" s="85">
        <v>0</v>
      </c>
      <c r="H374" s="85">
        <v>17733.37</v>
      </c>
      <c r="I374" s="85">
        <v>17733.37</v>
      </c>
      <c r="J374" s="85">
        <v>13104.3</v>
      </c>
      <c r="K374" s="85">
        <v>13104.3</v>
      </c>
      <c r="L374" s="85">
        <v>13104.3</v>
      </c>
      <c r="M374" s="111">
        <v>73.896275778377102</v>
      </c>
      <c r="N374" s="85">
        <v>0</v>
      </c>
    </row>
    <row r="375" spans="1:14" ht="13.8" x14ac:dyDescent="0.2">
      <c r="A375" s="37" t="s">
        <v>70</v>
      </c>
      <c r="B375" s="16" t="s">
        <v>70</v>
      </c>
      <c r="C375" s="16" t="s">
        <v>1983</v>
      </c>
      <c r="D375" s="16" t="s">
        <v>1984</v>
      </c>
      <c r="E375" s="16" t="s">
        <v>1985</v>
      </c>
      <c r="F375" s="16" t="str">
        <f t="shared" si="6"/>
        <v>ASISTENCIA TÉCNICA INVESTIGACIÓN PREVIA CLASIFICIACIÓN VIASPECUARIAS</v>
      </c>
      <c r="G375" s="85">
        <v>0</v>
      </c>
      <c r="H375" s="85">
        <v>17908.7</v>
      </c>
      <c r="I375" s="85">
        <v>17908.7</v>
      </c>
      <c r="J375" s="85">
        <v>15759.66</v>
      </c>
      <c r="K375" s="85">
        <v>15759.66</v>
      </c>
      <c r="L375" s="85">
        <v>15759.66</v>
      </c>
      <c r="M375" s="111">
        <v>88.000022335512895</v>
      </c>
      <c r="N375" s="85">
        <v>0</v>
      </c>
    </row>
    <row r="376" spans="1:14" ht="13.8" x14ac:dyDescent="0.2">
      <c r="A376" s="37" t="s">
        <v>70</v>
      </c>
      <c r="B376" s="16" t="s">
        <v>70</v>
      </c>
      <c r="C376" s="16" t="s">
        <v>1986</v>
      </c>
      <c r="D376" s="16" t="s">
        <v>1987</v>
      </c>
      <c r="E376" s="16" t="s">
        <v>1153</v>
      </c>
      <c r="F376" s="16" t="str">
        <f t="shared" si="6"/>
        <v>CLAREO PINAR MUP 91 T.M. LA FUEVA#</v>
      </c>
      <c r="G376" s="85">
        <v>0</v>
      </c>
      <c r="H376" s="85">
        <v>32988.129999999997</v>
      </c>
      <c r="I376" s="85">
        <v>32988.129999999997</v>
      </c>
      <c r="J376" s="85">
        <v>29161.599999999999</v>
      </c>
      <c r="K376" s="85">
        <v>29161.599999999999</v>
      </c>
      <c r="L376" s="85">
        <v>29161.599999999999</v>
      </c>
      <c r="M376" s="111">
        <v>88.400282162098904</v>
      </c>
      <c r="N376" s="85">
        <v>0</v>
      </c>
    </row>
    <row r="377" spans="1:14" ht="13.8" x14ac:dyDescent="0.2">
      <c r="A377" s="37" t="s">
        <v>70</v>
      </c>
      <c r="B377" s="16" t="s">
        <v>70</v>
      </c>
      <c r="C377" s="16" t="s">
        <v>1988</v>
      </c>
      <c r="D377" s="16" t="s">
        <v>1989</v>
      </c>
      <c r="E377" s="16" t="s">
        <v>1990</v>
      </c>
      <c r="F377" s="16" t="str">
        <f t="shared" si="6"/>
        <v>PROYECTOS  DE I+D+I LINEAS PRIORITARIAS Y MULTIDISCIPLINAR 2024-2026</v>
      </c>
      <c r="G377" s="85">
        <v>0</v>
      </c>
      <c r="H377" s="85">
        <v>0</v>
      </c>
      <c r="I377" s="85">
        <v>0</v>
      </c>
      <c r="J377" s="85">
        <v>48356.54</v>
      </c>
      <c r="K377" s="85">
        <v>48356.54</v>
      </c>
      <c r="L377" s="85">
        <v>48356.54</v>
      </c>
      <c r="M377" s="111">
        <v>0</v>
      </c>
      <c r="N377" s="85">
        <v>0</v>
      </c>
    </row>
    <row r="378" spans="1:14" ht="13.8" x14ac:dyDescent="0.2">
      <c r="A378" s="37" t="s">
        <v>70</v>
      </c>
      <c r="B378" s="16" t="s">
        <v>70</v>
      </c>
      <c r="C378" s="16" t="s">
        <v>1991</v>
      </c>
      <c r="D378" s="16" t="s">
        <v>1992</v>
      </c>
      <c r="E378" s="16" t="s">
        <v>1153</v>
      </c>
      <c r="F378" s="16" t="str">
        <f t="shared" si="6"/>
        <v>ELIMINACION RESTOS DE CORTAS EN MUP 12 ALBARRACIN#</v>
      </c>
      <c r="G378" s="85">
        <v>0</v>
      </c>
      <c r="H378" s="85">
        <v>17997.810000000001</v>
      </c>
      <c r="I378" s="85">
        <v>17997.810000000001</v>
      </c>
      <c r="J378" s="85">
        <v>17805.23</v>
      </c>
      <c r="K378" s="85">
        <v>17805.23</v>
      </c>
      <c r="L378" s="85">
        <v>17805.23</v>
      </c>
      <c r="M378" s="111">
        <v>98.929980925457002</v>
      </c>
      <c r="N378" s="85">
        <v>0</v>
      </c>
    </row>
    <row r="379" spans="1:14" ht="13.8" x14ac:dyDescent="0.2">
      <c r="A379" s="37" t="s">
        <v>70</v>
      </c>
      <c r="B379" s="16" t="s">
        <v>70</v>
      </c>
      <c r="C379" s="16" t="s">
        <v>1993</v>
      </c>
      <c r="D379" s="16" t="s">
        <v>1994</v>
      </c>
      <c r="E379" s="16" t="s">
        <v>1995</v>
      </c>
      <c r="F379" s="16" t="str">
        <f t="shared" si="6"/>
        <v>ASISTENCIA TECNICA CLASIFICACIÓN VIAS PECUARIAS CALANDA, CASTELSERAS Y TORREVELILLA</v>
      </c>
      <c r="G379" s="85">
        <v>0</v>
      </c>
      <c r="H379" s="85">
        <v>16625.11</v>
      </c>
      <c r="I379" s="85">
        <v>16625.11</v>
      </c>
      <c r="J379" s="85">
        <v>14630.1</v>
      </c>
      <c r="K379" s="85">
        <v>14630.1</v>
      </c>
      <c r="L379" s="85">
        <v>14630.1</v>
      </c>
      <c r="M379" s="111">
        <v>88.000019247992995</v>
      </c>
      <c r="N379" s="85">
        <v>0</v>
      </c>
    </row>
    <row r="380" spans="1:14" ht="13.8" x14ac:dyDescent="0.2">
      <c r="A380" s="37" t="s">
        <v>70</v>
      </c>
      <c r="B380" s="16" t="s">
        <v>70</v>
      </c>
      <c r="C380" s="16" t="s">
        <v>1996</v>
      </c>
      <c r="D380" s="16" t="s">
        <v>1997</v>
      </c>
      <c r="E380" s="16" t="s">
        <v>1153</v>
      </c>
      <c r="F380" s="16" t="str">
        <f t="shared" si="6"/>
        <v>MEJORA LIMITES EN LOS TERMINOS MUNICIPALES DE TERUEL#</v>
      </c>
      <c r="G380" s="85">
        <v>0</v>
      </c>
      <c r="H380" s="85">
        <v>17717.689999999999</v>
      </c>
      <c r="I380" s="85">
        <v>17717.689999999999</v>
      </c>
      <c r="J380" s="85">
        <v>15125</v>
      </c>
      <c r="K380" s="85">
        <v>15125</v>
      </c>
      <c r="L380" s="85">
        <v>15125</v>
      </c>
      <c r="M380" s="111">
        <v>85.366658971908905</v>
      </c>
      <c r="N380" s="85">
        <v>0</v>
      </c>
    </row>
    <row r="381" spans="1:14" ht="13.8" x14ac:dyDescent="0.2">
      <c r="A381" s="37" t="s">
        <v>70</v>
      </c>
      <c r="B381" s="16" t="s">
        <v>70</v>
      </c>
      <c r="C381" s="16" t="s">
        <v>1998</v>
      </c>
      <c r="D381" s="16" t="s">
        <v>1999</v>
      </c>
      <c r="E381" s="16" t="s">
        <v>1153</v>
      </c>
      <c r="F381" s="16" t="str">
        <f t="shared" si="6"/>
        <v>MEJORA RED VIARIA FRIAS ALBARRACIN#</v>
      </c>
      <c r="G381" s="85">
        <v>0</v>
      </c>
      <c r="H381" s="85">
        <v>47999.59</v>
      </c>
      <c r="I381" s="85">
        <v>47999.59</v>
      </c>
      <c r="J381" s="85">
        <v>47999.59</v>
      </c>
      <c r="K381" s="85">
        <v>47999.59</v>
      </c>
      <c r="L381" s="85">
        <v>47999.59</v>
      </c>
      <c r="M381" s="111">
        <v>100</v>
      </c>
      <c r="N381" s="85">
        <v>0</v>
      </c>
    </row>
    <row r="382" spans="1:14" ht="13.8" x14ac:dyDescent="0.2">
      <c r="A382" s="37" t="s">
        <v>70</v>
      </c>
      <c r="B382" s="16" t="s">
        <v>70</v>
      </c>
      <c r="C382" s="16" t="s">
        <v>2000</v>
      </c>
      <c r="D382" s="16" t="s">
        <v>2001</v>
      </c>
      <c r="E382" s="16" t="s">
        <v>1153</v>
      </c>
      <c r="F382" s="16" t="str">
        <f t="shared" si="6"/>
        <v>REPARACION CASA FORESTAL MUNIESA#</v>
      </c>
      <c r="G382" s="85">
        <v>0</v>
      </c>
      <c r="H382" s="85">
        <v>48386.44</v>
      </c>
      <c r="I382" s="85">
        <v>48386.44</v>
      </c>
      <c r="J382" s="85">
        <v>0</v>
      </c>
      <c r="K382" s="85">
        <v>0</v>
      </c>
      <c r="L382" s="85">
        <v>0</v>
      </c>
      <c r="M382" s="111">
        <v>0</v>
      </c>
      <c r="N382" s="85">
        <v>0</v>
      </c>
    </row>
    <row r="383" spans="1:14" ht="13.8" x14ac:dyDescent="0.2">
      <c r="A383" s="37" t="s">
        <v>70</v>
      </c>
      <c r="B383" s="16" t="s">
        <v>70</v>
      </c>
      <c r="C383" s="16" t="s">
        <v>2002</v>
      </c>
      <c r="D383" s="16" t="s">
        <v>2003</v>
      </c>
      <c r="E383" s="16" t="s">
        <v>1153</v>
      </c>
      <c r="F383" s="16" t="str">
        <f t="shared" si="6"/>
        <v>RESALVEO T.M. TORRECILLA DEL REBOLLAR#</v>
      </c>
      <c r="G383" s="85">
        <v>0</v>
      </c>
      <c r="H383" s="85">
        <v>47954.83</v>
      </c>
      <c r="I383" s="85">
        <v>47954.83</v>
      </c>
      <c r="J383" s="85">
        <v>48393.35</v>
      </c>
      <c r="K383" s="85">
        <v>48393.35</v>
      </c>
      <c r="L383" s="85">
        <v>48393.35</v>
      </c>
      <c r="M383" s="111">
        <v>100.91444386310999</v>
      </c>
      <c r="N383" s="85">
        <v>0</v>
      </c>
    </row>
    <row r="384" spans="1:14" ht="13.8" x14ac:dyDescent="0.2">
      <c r="A384" s="37" t="s">
        <v>70</v>
      </c>
      <c r="B384" s="16" t="s">
        <v>70</v>
      </c>
      <c r="C384" s="16" t="s">
        <v>2004</v>
      </c>
      <c r="D384" s="16" t="s">
        <v>2005</v>
      </c>
      <c r="E384" s="16" t="s">
        <v>1153</v>
      </c>
      <c r="F384" s="16" t="str">
        <f t="shared" si="6"/>
        <v>MEJORA RED VIARIA MUP 16 CALOMARDE#</v>
      </c>
      <c r="G384" s="85">
        <v>0</v>
      </c>
      <c r="H384" s="85">
        <v>47993.94</v>
      </c>
      <c r="I384" s="85">
        <v>47993.94</v>
      </c>
      <c r="J384" s="85">
        <v>46472.53</v>
      </c>
      <c r="K384" s="85">
        <v>46472.53</v>
      </c>
      <c r="L384" s="85">
        <v>46472.53</v>
      </c>
      <c r="M384" s="111">
        <v>96.8299956202804</v>
      </c>
      <c r="N384" s="85">
        <v>0</v>
      </c>
    </row>
    <row r="385" spans="1:14" s="88" customFormat="1" ht="13.8" x14ac:dyDescent="0.2">
      <c r="A385" s="37" t="s">
        <v>70</v>
      </c>
      <c r="B385" s="16" t="s">
        <v>70</v>
      </c>
      <c r="C385" s="16" t="s">
        <v>2006</v>
      </c>
      <c r="D385" s="16" t="s">
        <v>2007</v>
      </c>
      <c r="E385" s="16" t="s">
        <v>1153</v>
      </c>
      <c r="F385" s="16" t="str">
        <f t="shared" si="6"/>
        <v>APERTURA PISTA MUP 293 T.M. PEÑAS DE RIGLOS#</v>
      </c>
      <c r="G385" s="85">
        <v>0</v>
      </c>
      <c r="H385" s="85">
        <v>0</v>
      </c>
      <c r="I385" s="85">
        <v>0</v>
      </c>
      <c r="J385" s="85">
        <v>28491.56</v>
      </c>
      <c r="K385" s="85">
        <v>0</v>
      </c>
      <c r="L385" s="85">
        <v>0</v>
      </c>
      <c r="M385" s="111">
        <v>0</v>
      </c>
      <c r="N385" s="85">
        <v>0</v>
      </c>
    </row>
    <row r="386" spans="1:14" s="88" customFormat="1" ht="13.8" x14ac:dyDescent="0.2">
      <c r="A386" s="37" t="s">
        <v>70</v>
      </c>
      <c r="B386" s="16" t="s">
        <v>70</v>
      </c>
      <c r="C386" s="16" t="s">
        <v>2008</v>
      </c>
      <c r="D386" s="16" t="s">
        <v>2009</v>
      </c>
      <c r="E386" s="16" t="s">
        <v>1153</v>
      </c>
      <c r="F386" s="16" t="str">
        <f t="shared" si="6"/>
        <v>TF 33798 RESALVEO, PISTA MUP 126 TM FONFRÍA#</v>
      </c>
      <c r="G386" s="85">
        <v>0</v>
      </c>
      <c r="H386" s="85">
        <v>47984.34</v>
      </c>
      <c r="I386" s="85">
        <v>47984.34</v>
      </c>
      <c r="J386" s="85">
        <v>47422.93</v>
      </c>
      <c r="K386" s="85">
        <v>47422.93</v>
      </c>
      <c r="L386" s="85">
        <v>47422.93</v>
      </c>
      <c r="M386" s="111">
        <v>98.830014125441807</v>
      </c>
      <c r="N386" s="85">
        <v>0</v>
      </c>
    </row>
    <row r="387" spans="1:14" s="88" customFormat="1" ht="13.8" x14ac:dyDescent="0.2">
      <c r="A387" s="37" t="s">
        <v>70</v>
      </c>
      <c r="B387" s="16" t="s">
        <v>70</v>
      </c>
      <c r="C387" s="16" t="s">
        <v>2010</v>
      </c>
      <c r="D387" s="16" t="s">
        <v>2011</v>
      </c>
      <c r="E387" s="16" t="s">
        <v>1153</v>
      </c>
      <c r="F387" s="16" t="str">
        <f t="shared" si="6"/>
        <v>MEJORA INF. MUP 491, 497 Y 531 (MONZÓN)#</v>
      </c>
      <c r="G387" s="85">
        <v>0</v>
      </c>
      <c r="H387" s="85">
        <v>39644.86</v>
      </c>
      <c r="I387" s="85">
        <v>39644.86</v>
      </c>
      <c r="J387" s="85">
        <v>39644.86</v>
      </c>
      <c r="K387" s="85">
        <v>39644.86</v>
      </c>
      <c r="L387" s="85">
        <v>39644.86</v>
      </c>
      <c r="M387" s="111">
        <v>100</v>
      </c>
      <c r="N387" s="85">
        <v>0</v>
      </c>
    </row>
    <row r="388" spans="1:14" s="88" customFormat="1" ht="13.8" x14ac:dyDescent="0.2">
      <c r="A388" s="37" t="s">
        <v>70</v>
      </c>
      <c r="B388" s="16" t="s">
        <v>70</v>
      </c>
      <c r="C388" s="16" t="s">
        <v>2012</v>
      </c>
      <c r="D388" s="16" t="s">
        <v>2013</v>
      </c>
      <c r="E388" s="16" t="s">
        <v>2014</v>
      </c>
      <c r="F388" s="16" t="str">
        <f t="shared" si="6"/>
        <v>MEJORA DE INFRAESTRUCTURAS GANADERAS EN EL MU 274 (MONTERDEDE ALBARRACIN)</v>
      </c>
      <c r="G388" s="85">
        <v>0</v>
      </c>
      <c r="H388" s="85">
        <v>47994.57</v>
      </c>
      <c r="I388" s="85">
        <v>47994.57</v>
      </c>
      <c r="J388" s="85">
        <v>47994.57</v>
      </c>
      <c r="K388" s="85">
        <v>47994.57</v>
      </c>
      <c r="L388" s="85">
        <v>47994.57</v>
      </c>
      <c r="M388" s="111">
        <v>100</v>
      </c>
      <c r="N388" s="85">
        <v>0</v>
      </c>
    </row>
    <row r="389" spans="1:14" s="88" customFormat="1" ht="13.8" x14ac:dyDescent="0.2">
      <c r="A389" s="37" t="s">
        <v>70</v>
      </c>
      <c r="B389" s="16" t="s">
        <v>70</v>
      </c>
      <c r="C389" s="16" t="s">
        <v>2015</v>
      </c>
      <c r="D389" s="16" t="s">
        <v>2016</v>
      </c>
      <c r="E389" s="16" t="s">
        <v>1153</v>
      </c>
      <c r="F389" s="16" t="str">
        <f t="shared" si="6"/>
        <v>AMOJONAMIENTO TM PEÑAS DE RIGLOS#</v>
      </c>
      <c r="G389" s="85">
        <v>0</v>
      </c>
      <c r="H389" s="85">
        <v>26172.3</v>
      </c>
      <c r="I389" s="85">
        <v>26172.3</v>
      </c>
      <c r="J389" s="85">
        <v>0</v>
      </c>
      <c r="K389" s="85">
        <v>0</v>
      </c>
      <c r="L389" s="85">
        <v>0</v>
      </c>
      <c r="M389" s="111">
        <v>0</v>
      </c>
      <c r="N389" s="85">
        <v>0</v>
      </c>
    </row>
    <row r="390" spans="1:14" s="88" customFormat="1" ht="13.8" x14ac:dyDescent="0.2">
      <c r="A390" s="37" t="s">
        <v>70</v>
      </c>
      <c r="B390" s="16" t="s">
        <v>70</v>
      </c>
      <c r="C390" s="16" t="s">
        <v>2017</v>
      </c>
      <c r="D390" s="16" t="s">
        <v>2018</v>
      </c>
      <c r="E390" s="16" t="s">
        <v>1153</v>
      </c>
      <c r="F390" s="16" t="str">
        <f t="shared" si="6"/>
        <v>CONSERVACIÓN PISTA FORESTAL EN JACETANIA#</v>
      </c>
      <c r="G390" s="85">
        <v>0</v>
      </c>
      <c r="H390" s="85">
        <v>40000</v>
      </c>
      <c r="I390" s="85">
        <v>40000</v>
      </c>
      <c r="J390" s="85">
        <v>40000</v>
      </c>
      <c r="K390" s="85">
        <v>40000</v>
      </c>
      <c r="L390" s="85">
        <v>0</v>
      </c>
      <c r="M390" s="111">
        <v>0</v>
      </c>
      <c r="N390" s="85">
        <v>0</v>
      </c>
    </row>
    <row r="391" spans="1:14" s="88" customFormat="1" ht="13.8" x14ac:dyDescent="0.2">
      <c r="A391" s="37" t="s">
        <v>70</v>
      </c>
      <c r="B391" s="16" t="s">
        <v>70</v>
      </c>
      <c r="C391" s="16" t="s">
        <v>2019</v>
      </c>
      <c r="D391" s="16" t="s">
        <v>2020</v>
      </c>
      <c r="E391" s="16" t="s">
        <v>1153</v>
      </c>
      <c r="F391" s="16" t="str">
        <f t="shared" si="6"/>
        <v>MEJORA GANADERA MUP 39 Y 40 T.M. TORMÓN#</v>
      </c>
      <c r="G391" s="85">
        <v>0</v>
      </c>
      <c r="H391" s="85">
        <v>31997.93</v>
      </c>
      <c r="I391" s="85">
        <v>31997.93</v>
      </c>
      <c r="J391" s="85">
        <v>31997.93</v>
      </c>
      <c r="K391" s="85">
        <v>31997.93</v>
      </c>
      <c r="L391" s="85">
        <v>31997.93</v>
      </c>
      <c r="M391" s="111">
        <v>100</v>
      </c>
      <c r="N391" s="85">
        <v>0</v>
      </c>
    </row>
    <row r="392" spans="1:14" s="88" customFormat="1" ht="13.8" x14ac:dyDescent="0.2">
      <c r="A392" s="37" t="s">
        <v>70</v>
      </c>
      <c r="B392" s="16" t="s">
        <v>70</v>
      </c>
      <c r="C392" s="16" t="s">
        <v>2021</v>
      </c>
      <c r="D392" s="16" t="s">
        <v>2022</v>
      </c>
      <c r="E392" s="16" t="s">
        <v>1153</v>
      </c>
      <c r="F392" s="16" t="str">
        <f t="shared" si="6"/>
        <v>MEJORA RED VIARIA MONTE 4 ALBARRACIN#</v>
      </c>
      <c r="G392" s="85">
        <v>0</v>
      </c>
      <c r="H392" s="85">
        <v>47996.39</v>
      </c>
      <c r="I392" s="85">
        <v>47996.39</v>
      </c>
      <c r="J392" s="85">
        <v>45315.9</v>
      </c>
      <c r="K392" s="85">
        <v>45315.9</v>
      </c>
      <c r="L392" s="85">
        <v>45315.89</v>
      </c>
      <c r="M392" s="111">
        <v>94.415204976874307</v>
      </c>
      <c r="N392" s="85">
        <v>0</v>
      </c>
    </row>
    <row r="393" spans="1:14" s="88" customFormat="1" ht="13.8" x14ac:dyDescent="0.2">
      <c r="A393" s="37" t="s">
        <v>70</v>
      </c>
      <c r="B393" s="16" t="s">
        <v>70</v>
      </c>
      <c r="C393" s="16" t="s">
        <v>2023</v>
      </c>
      <c r="D393" s="16" t="s">
        <v>2024</v>
      </c>
      <c r="E393" s="16" t="s">
        <v>1153</v>
      </c>
      <c r="F393" s="16" t="str">
        <f t="shared" si="6"/>
        <v>VARIAS OBRAS IIFF PROVINCIA DE ZARAGOZA 2022#</v>
      </c>
      <c r="G393" s="85">
        <v>0</v>
      </c>
      <c r="H393" s="85">
        <v>20000</v>
      </c>
      <c r="I393" s="85">
        <v>20000</v>
      </c>
      <c r="J393" s="85">
        <v>20000</v>
      </c>
      <c r="K393" s="85">
        <v>20000</v>
      </c>
      <c r="L393" s="85">
        <v>20000</v>
      </c>
      <c r="M393" s="111">
        <v>100</v>
      </c>
      <c r="N393" s="85">
        <v>20000</v>
      </c>
    </row>
    <row r="394" spans="1:14" s="88" customFormat="1" ht="13.8" x14ac:dyDescent="0.2">
      <c r="A394" s="37" t="s">
        <v>70</v>
      </c>
      <c r="B394" s="16" t="s">
        <v>70</v>
      </c>
      <c r="C394" s="16" t="s">
        <v>2025</v>
      </c>
      <c r="D394" s="16" t="s">
        <v>2026</v>
      </c>
      <c r="E394" s="16" t="s">
        <v>1153</v>
      </c>
      <c r="F394" s="16" t="str">
        <f t="shared" si="6"/>
        <v>HF 32048 ESTUDIO MASA FORESTAL MUP 406#</v>
      </c>
      <c r="G394" s="85">
        <v>0</v>
      </c>
      <c r="H394" s="85">
        <v>18149.93</v>
      </c>
      <c r="I394" s="85">
        <v>18149.93</v>
      </c>
      <c r="J394" s="85">
        <v>17908</v>
      </c>
      <c r="K394" s="85">
        <v>17908</v>
      </c>
      <c r="L394" s="85">
        <v>17908</v>
      </c>
      <c r="M394" s="111">
        <v>98.667047200732995</v>
      </c>
      <c r="N394" s="85">
        <v>0</v>
      </c>
    </row>
    <row r="395" spans="1:14" s="88" customFormat="1" ht="13.8" x14ac:dyDescent="0.2">
      <c r="A395" s="37" t="s">
        <v>70</v>
      </c>
      <c r="B395" s="16" t="s">
        <v>70</v>
      </c>
      <c r="C395" s="16" t="s">
        <v>2027</v>
      </c>
      <c r="D395" s="16" t="s">
        <v>2028</v>
      </c>
      <c r="E395" s="16" t="s">
        <v>1153</v>
      </c>
      <c r="F395" s="16" t="str">
        <f t="shared" si="6"/>
        <v>HF 32024 ENGRAVADO PISTA MUP 357 SABIÑÁNIGO#</v>
      </c>
      <c r="G395" s="85">
        <v>0</v>
      </c>
      <c r="H395" s="85">
        <v>34640.550000000003</v>
      </c>
      <c r="I395" s="85">
        <v>34640.550000000003</v>
      </c>
      <c r="J395" s="85">
        <v>34640.550000000003</v>
      </c>
      <c r="K395" s="85">
        <v>34640.550000000003</v>
      </c>
      <c r="L395" s="85">
        <v>34640.550000000003</v>
      </c>
      <c r="M395" s="111">
        <v>100</v>
      </c>
      <c r="N395" s="85">
        <v>0</v>
      </c>
    </row>
    <row r="396" spans="1:14" s="88" customFormat="1" ht="13.8" x14ac:dyDescent="0.2">
      <c r="A396" s="37" t="s">
        <v>70</v>
      </c>
      <c r="B396" s="16" t="s">
        <v>70</v>
      </c>
      <c r="C396" s="16" t="s">
        <v>2029</v>
      </c>
      <c r="D396" s="16" t="s">
        <v>2030</v>
      </c>
      <c r="E396" s="16" t="s">
        <v>1153</v>
      </c>
      <c r="F396" s="16" t="str">
        <f t="shared" si="6"/>
        <v>HF 32025 RESTAURACIÓN OBRAS HIDROLÓGICAS TM BIESCAS#</v>
      </c>
      <c r="G396" s="85">
        <v>0</v>
      </c>
      <c r="H396" s="85">
        <v>47728.46</v>
      </c>
      <c r="I396" s="85">
        <v>47728.46</v>
      </c>
      <c r="J396" s="85">
        <v>47728.46</v>
      </c>
      <c r="K396" s="85">
        <v>47728.46</v>
      </c>
      <c r="L396" s="85">
        <v>47728.46</v>
      </c>
      <c r="M396" s="111">
        <v>100</v>
      </c>
      <c r="N396" s="85">
        <v>0</v>
      </c>
    </row>
    <row r="397" spans="1:14" s="88" customFormat="1" ht="13.8" x14ac:dyDescent="0.2">
      <c r="A397" s="37" t="s">
        <v>70</v>
      </c>
      <c r="B397" s="16" t="s">
        <v>70</v>
      </c>
      <c r="C397" s="16" t="s">
        <v>2031</v>
      </c>
      <c r="D397" s="16" t="s">
        <v>2032</v>
      </c>
      <c r="E397" s="16" t="s">
        <v>1153</v>
      </c>
      <c r="F397" s="16" t="str">
        <f t="shared" si="6"/>
        <v>ZF 31229 PODA CHOPERAS MUP 478 Y 483#</v>
      </c>
      <c r="G397" s="85">
        <v>0</v>
      </c>
      <c r="H397" s="85">
        <v>17999.96</v>
      </c>
      <c r="I397" s="85">
        <v>17999.96</v>
      </c>
      <c r="J397" s="85">
        <v>17847.5</v>
      </c>
      <c r="K397" s="85">
        <v>17847.5</v>
      </c>
      <c r="L397" s="85">
        <v>17847.5</v>
      </c>
      <c r="M397" s="111">
        <v>99.152998117773606</v>
      </c>
      <c r="N397" s="85">
        <v>0</v>
      </c>
    </row>
    <row r="398" spans="1:14" s="88" customFormat="1" ht="13.8" x14ac:dyDescent="0.2">
      <c r="A398" s="37" t="s">
        <v>70</v>
      </c>
      <c r="B398" s="16" t="s">
        <v>70</v>
      </c>
      <c r="C398" s="16" t="s">
        <v>2033</v>
      </c>
      <c r="D398" s="16" t="s">
        <v>2034</v>
      </c>
      <c r="E398" s="16" t="s">
        <v>1153</v>
      </c>
      <c r="F398" s="16" t="str">
        <f t="shared" si="6"/>
        <v>HF 32032 MEJORA FIRME EN PISTA MUP 343 "MONFALCÓ"#</v>
      </c>
      <c r="G398" s="85">
        <v>0</v>
      </c>
      <c r="H398" s="85">
        <v>44978.62</v>
      </c>
      <c r="I398" s="85">
        <v>44978.62</v>
      </c>
      <c r="J398" s="85">
        <v>44978.62</v>
      </c>
      <c r="K398" s="85">
        <v>44978.62</v>
      </c>
      <c r="L398" s="85">
        <v>44977.45</v>
      </c>
      <c r="M398" s="111">
        <v>99.997398764123901</v>
      </c>
      <c r="N398" s="85">
        <v>0</v>
      </c>
    </row>
    <row r="399" spans="1:14" s="88" customFormat="1" ht="13.8" x14ac:dyDescent="0.2">
      <c r="A399" s="37" t="s">
        <v>70</v>
      </c>
      <c r="B399" s="16" t="s">
        <v>70</v>
      </c>
      <c r="C399" s="16" t="s">
        <v>2035</v>
      </c>
      <c r="D399" s="16" t="s">
        <v>2036</v>
      </c>
      <c r="E399" s="16" t="s">
        <v>1153</v>
      </c>
      <c r="F399" s="16" t="str">
        <f t="shared" si="6"/>
        <v>CONSTRUCCION ABREVADERO Y VALLADO T.M. NUENO#</v>
      </c>
      <c r="G399" s="85">
        <v>0</v>
      </c>
      <c r="H399" s="85">
        <v>17986.63</v>
      </c>
      <c r="I399" s="85">
        <v>17986.63</v>
      </c>
      <c r="J399" s="85">
        <v>17986.63</v>
      </c>
      <c r="K399" s="85">
        <v>17986.63</v>
      </c>
      <c r="L399" s="85">
        <v>17986.63</v>
      </c>
      <c r="M399" s="111">
        <v>100</v>
      </c>
      <c r="N399" s="85">
        <v>0</v>
      </c>
    </row>
    <row r="400" spans="1:14" s="88" customFormat="1" ht="13.8" x14ac:dyDescent="0.2">
      <c r="A400" s="37" t="s">
        <v>70</v>
      </c>
      <c r="B400" s="16" t="s">
        <v>70</v>
      </c>
      <c r="C400" s="16" t="s">
        <v>2037</v>
      </c>
      <c r="D400" s="16" t="s">
        <v>2038</v>
      </c>
      <c r="E400" s="16" t="s">
        <v>1153</v>
      </c>
      <c r="F400" s="16" t="str">
        <f t="shared" si="6"/>
        <v>ADECUACIÓN INFRAESTRUCTURAS VIARIAS MUP 230 (BIESCAS)#</v>
      </c>
      <c r="G400" s="85">
        <v>0</v>
      </c>
      <c r="H400" s="85">
        <v>34551.129999999997</v>
      </c>
      <c r="I400" s="85">
        <v>34551.129999999997</v>
      </c>
      <c r="J400" s="85">
        <v>34551.129999999997</v>
      </c>
      <c r="K400" s="85">
        <v>34551.129999999997</v>
      </c>
      <c r="L400" s="85">
        <v>34551.129999999997</v>
      </c>
      <c r="M400" s="111">
        <v>100</v>
      </c>
      <c r="N400" s="85">
        <v>0</v>
      </c>
    </row>
    <row r="401" spans="1:14" s="88" customFormat="1" ht="13.8" x14ac:dyDescent="0.2">
      <c r="A401" s="37" t="s">
        <v>70</v>
      </c>
      <c r="B401" s="16" t="s">
        <v>70</v>
      </c>
      <c r="C401" s="16" t="s">
        <v>2039</v>
      </c>
      <c r="D401" s="16" t="s">
        <v>2040</v>
      </c>
      <c r="E401" s="16" t="s">
        <v>2041</v>
      </c>
      <c r="F401" s="16" t="str">
        <f t="shared" ref="F401:F464" si="7">CONCATENATE(D401,E401)</f>
        <v>MANTO PISTAS FORESTALES PARA PREVENCION Y EXT. INCENCIOS ENMUP 390 CALDEARENAS</v>
      </c>
      <c r="G401" s="85">
        <v>0</v>
      </c>
      <c r="H401" s="85">
        <v>48211.16</v>
      </c>
      <c r="I401" s="85">
        <v>48211.16</v>
      </c>
      <c r="J401" s="85">
        <v>48211.16</v>
      </c>
      <c r="K401" s="85">
        <v>48211.16</v>
      </c>
      <c r="L401" s="85">
        <v>48211.16</v>
      </c>
      <c r="M401" s="111">
        <v>100</v>
      </c>
      <c r="N401" s="85">
        <v>0</v>
      </c>
    </row>
    <row r="402" spans="1:14" s="88" customFormat="1" ht="13.8" x14ac:dyDescent="0.2">
      <c r="A402" s="37" t="s">
        <v>70</v>
      </c>
      <c r="B402" s="16" t="s">
        <v>70</v>
      </c>
      <c r="C402" s="16" t="s">
        <v>2042</v>
      </c>
      <c r="D402" s="16" t="s">
        <v>2043</v>
      </c>
      <c r="E402" s="16" t="s">
        <v>1153</v>
      </c>
      <c r="F402" s="16" t="str">
        <f t="shared" si="7"/>
        <v>MEJORA PASCICOLAS EN EL GRUPO DE MONTES ORDENADOS DE LUESIA#</v>
      </c>
      <c r="G402" s="85">
        <v>0</v>
      </c>
      <c r="H402" s="85">
        <v>18141.98</v>
      </c>
      <c r="I402" s="85">
        <v>18141.98</v>
      </c>
      <c r="J402" s="85">
        <v>18022.95</v>
      </c>
      <c r="K402" s="85">
        <v>18022.95</v>
      </c>
      <c r="L402" s="85">
        <v>18022.95</v>
      </c>
      <c r="M402" s="111">
        <v>99.343897413622997</v>
      </c>
      <c r="N402" s="85">
        <v>0</v>
      </c>
    </row>
    <row r="403" spans="1:14" s="88" customFormat="1" ht="13.8" x14ac:dyDescent="0.2">
      <c r="A403" s="37" t="s">
        <v>70</v>
      </c>
      <c r="B403" s="16" t="s">
        <v>70</v>
      </c>
      <c r="C403" s="16" t="s">
        <v>2044</v>
      </c>
      <c r="D403" s="16" t="s">
        <v>2045</v>
      </c>
      <c r="E403" s="16" t="s">
        <v>1153</v>
      </c>
      <c r="F403" s="16" t="str">
        <f t="shared" si="7"/>
        <v>MEJORA Y MANTO PISTAS EN EL MUP 420#</v>
      </c>
      <c r="G403" s="85">
        <v>0</v>
      </c>
      <c r="H403" s="85">
        <v>29952.59</v>
      </c>
      <c r="I403" s="85">
        <v>29952.59</v>
      </c>
      <c r="J403" s="85">
        <v>29161</v>
      </c>
      <c r="K403" s="85">
        <v>29161</v>
      </c>
      <c r="L403" s="85">
        <v>29160.82</v>
      </c>
      <c r="M403" s="111">
        <v>97.356589196460106</v>
      </c>
      <c r="N403" s="85">
        <v>0</v>
      </c>
    </row>
    <row r="404" spans="1:14" s="88" customFormat="1" ht="13.8" x14ac:dyDescent="0.2">
      <c r="A404" s="37" t="s">
        <v>70</v>
      </c>
      <c r="B404" s="16" t="s">
        <v>70</v>
      </c>
      <c r="C404" s="16" t="s">
        <v>2046</v>
      </c>
      <c r="D404" s="16" t="s">
        <v>2047</v>
      </c>
      <c r="E404" s="16" t="s">
        <v>1153</v>
      </c>
      <c r="F404" s="16" t="str">
        <f t="shared" si="7"/>
        <v>ZF 31234 CONSTRUCCIÓN CAMINOS MUPS 288 Y 158#</v>
      </c>
      <c r="G404" s="85">
        <v>0</v>
      </c>
      <c r="H404" s="85">
        <v>19617.900000000001</v>
      </c>
      <c r="I404" s="85">
        <v>19617.900000000001</v>
      </c>
      <c r="J404" s="85">
        <v>19519.8</v>
      </c>
      <c r="K404" s="85">
        <v>19519.8</v>
      </c>
      <c r="L404" s="85">
        <v>19519.8</v>
      </c>
      <c r="M404" s="111">
        <v>99.499946477451701</v>
      </c>
      <c r="N404" s="85">
        <v>0</v>
      </c>
    </row>
    <row r="405" spans="1:14" s="88" customFormat="1" ht="13.8" x14ac:dyDescent="0.2">
      <c r="A405" s="37" t="s">
        <v>70</v>
      </c>
      <c r="B405" s="16" t="s">
        <v>70</v>
      </c>
      <c r="C405" s="16" t="s">
        <v>2048</v>
      </c>
      <c r="D405" s="16" t="s">
        <v>2049</v>
      </c>
      <c r="E405" s="16" t="s">
        <v>1153</v>
      </c>
      <c r="F405" s="16" t="str">
        <f t="shared" si="7"/>
        <v>MEJORA Y MANTO DE CAMINOS EN MUP 114 DE LUESMA#</v>
      </c>
      <c r="G405" s="85">
        <v>0</v>
      </c>
      <c r="H405" s="85">
        <v>37409.86</v>
      </c>
      <c r="I405" s="85">
        <v>37409.86</v>
      </c>
      <c r="J405" s="85">
        <v>36399.22</v>
      </c>
      <c r="K405" s="85">
        <v>36399.22</v>
      </c>
      <c r="L405" s="85">
        <v>35644.050000000003</v>
      </c>
      <c r="M405" s="111">
        <v>95.279827296867694</v>
      </c>
      <c r="N405" s="85">
        <v>0</v>
      </c>
    </row>
    <row r="406" spans="1:14" s="88" customFormat="1" ht="13.8" x14ac:dyDescent="0.2">
      <c r="A406" s="37" t="s">
        <v>70</v>
      </c>
      <c r="B406" s="16" t="s">
        <v>70</v>
      </c>
      <c r="C406" s="16" t="s">
        <v>2050</v>
      </c>
      <c r="D406" s="16" t="s">
        <v>2051</v>
      </c>
      <c r="E406" s="16" t="s">
        <v>2052</v>
      </c>
      <c r="F406" s="16" t="str">
        <f t="shared" si="7"/>
        <v>MANTO. VARIOS PUNTOS DE AGUA PARA EXT. Y PREV. INCENDIOS ENPROV. HUESCA</v>
      </c>
      <c r="G406" s="85">
        <v>0</v>
      </c>
      <c r="H406" s="85">
        <v>48328.67</v>
      </c>
      <c r="I406" s="85">
        <v>48328.67</v>
      </c>
      <c r="J406" s="85">
        <v>48328.67</v>
      </c>
      <c r="K406" s="85">
        <v>48328.67</v>
      </c>
      <c r="L406" s="85">
        <v>48328.67</v>
      </c>
      <c r="M406" s="111">
        <v>100</v>
      </c>
      <c r="N406" s="85">
        <v>0</v>
      </c>
    </row>
    <row r="407" spans="1:14" s="88" customFormat="1" ht="13.8" x14ac:dyDescent="0.2">
      <c r="A407" s="37" t="s">
        <v>70</v>
      </c>
      <c r="B407" s="16" t="s">
        <v>70</v>
      </c>
      <c r="C407" s="16" t="s">
        <v>2053</v>
      </c>
      <c r="D407" s="16" t="s">
        <v>2054</v>
      </c>
      <c r="E407" s="16" t="s">
        <v>1153</v>
      </c>
      <c r="F407" s="16" t="str">
        <f t="shared" si="7"/>
        <v>CLAREO DE REGENERADO TRAS INCENDIO EN EL MUP 335 (CALANDA)#</v>
      </c>
      <c r="G407" s="85">
        <v>0</v>
      </c>
      <c r="H407" s="85">
        <v>47987.1</v>
      </c>
      <c r="I407" s="85">
        <v>47987.1</v>
      </c>
      <c r="J407" s="85">
        <v>47590</v>
      </c>
      <c r="K407" s="85">
        <v>47590</v>
      </c>
      <c r="L407" s="85">
        <v>47590</v>
      </c>
      <c r="M407" s="111">
        <v>99.172485938929398</v>
      </c>
      <c r="N407" s="85">
        <v>0</v>
      </c>
    </row>
    <row r="408" spans="1:14" s="88" customFormat="1" ht="13.8" x14ac:dyDescent="0.2">
      <c r="A408" s="37" t="s">
        <v>70</v>
      </c>
      <c r="B408" s="16" t="s">
        <v>70</v>
      </c>
      <c r="C408" s="16" t="s">
        <v>2055</v>
      </c>
      <c r="D408" s="16" t="s">
        <v>2056</v>
      </c>
      <c r="E408" s="16" t="s">
        <v>1153</v>
      </c>
      <c r="F408" s="16" t="str">
        <f t="shared" si="7"/>
        <v>TF 33819 PTOS AGUA MUP 313 CASTELLOTE#</v>
      </c>
      <c r="G408" s="85">
        <v>0</v>
      </c>
      <c r="H408" s="85">
        <v>34998.620000000003</v>
      </c>
      <c r="I408" s="85">
        <v>34998.620000000003</v>
      </c>
      <c r="J408" s="85">
        <v>34998.620000000003</v>
      </c>
      <c r="K408" s="85">
        <v>34998.620000000003</v>
      </c>
      <c r="L408" s="85">
        <v>34998.620000000003</v>
      </c>
      <c r="M408" s="111">
        <v>100</v>
      </c>
      <c r="N408" s="85">
        <v>0</v>
      </c>
    </row>
    <row r="409" spans="1:14" s="88" customFormat="1" ht="13.8" x14ac:dyDescent="0.2">
      <c r="A409" s="37" t="s">
        <v>70</v>
      </c>
      <c r="B409" s="16" t="s">
        <v>70</v>
      </c>
      <c r="C409" s="16" t="s">
        <v>2057</v>
      </c>
      <c r="D409" s="16" t="s">
        <v>2058</v>
      </c>
      <c r="E409" s="16" t="s">
        <v>2059</v>
      </c>
      <c r="F409" s="16" t="str">
        <f t="shared" si="7"/>
        <v>MANTO Y MEJORA RED VIARIA EN PISTA PITARQUE-CAÑADA DE BENATANDUZ</v>
      </c>
      <c r="G409" s="85">
        <v>0</v>
      </c>
      <c r="H409" s="85">
        <v>24986.74</v>
      </c>
      <c r="I409" s="85">
        <v>24986.74</v>
      </c>
      <c r="J409" s="85">
        <v>24986.74</v>
      </c>
      <c r="K409" s="85">
        <v>24986.74</v>
      </c>
      <c r="L409" s="85">
        <v>24986.74</v>
      </c>
      <c r="M409" s="111">
        <v>100</v>
      </c>
      <c r="N409" s="85">
        <v>0</v>
      </c>
    </row>
    <row r="410" spans="1:14" s="88" customFormat="1" ht="13.8" x14ac:dyDescent="0.2">
      <c r="A410" s="37" t="s">
        <v>70</v>
      </c>
      <c r="B410" s="16" t="s">
        <v>70</v>
      </c>
      <c r="C410" s="16" t="s">
        <v>2060</v>
      </c>
      <c r="D410" s="16" t="s">
        <v>2061</v>
      </c>
      <c r="E410" s="16" t="s">
        <v>1153</v>
      </c>
      <c r="F410" s="16" t="str">
        <f t="shared" si="7"/>
        <v>OBRAS DISMINUCION DENSIDAD ARBOLADOR MUP 427, T.M. MUNIESA#</v>
      </c>
      <c r="G410" s="85">
        <v>0</v>
      </c>
      <c r="H410" s="85">
        <v>48064.2</v>
      </c>
      <c r="I410" s="85">
        <v>48064.2</v>
      </c>
      <c r="J410" s="85">
        <v>48064.2</v>
      </c>
      <c r="K410" s="85">
        <v>48064.2</v>
      </c>
      <c r="L410" s="85">
        <v>48064.2</v>
      </c>
      <c r="M410" s="111">
        <v>100</v>
      </c>
      <c r="N410" s="85">
        <v>0</v>
      </c>
    </row>
    <row r="411" spans="1:14" s="88" customFormat="1" ht="13.8" x14ac:dyDescent="0.2">
      <c r="A411" s="37" t="s">
        <v>70</v>
      </c>
      <c r="B411" s="16" t="s">
        <v>70</v>
      </c>
      <c r="C411" s="16" t="s">
        <v>2062</v>
      </c>
      <c r="D411" s="16" t="s">
        <v>2063</v>
      </c>
      <c r="E411" s="16" t="s">
        <v>1153</v>
      </c>
      <c r="F411" s="16" t="str">
        <f t="shared" si="7"/>
        <v>CONSTRUCCION DEPOSITO DEFENSA INCENDIOS EN RAFALES#</v>
      </c>
      <c r="G411" s="85">
        <v>0</v>
      </c>
      <c r="H411" s="85">
        <v>48366.1</v>
      </c>
      <c r="I411" s="85">
        <v>48366.1</v>
      </c>
      <c r="J411" s="85">
        <v>48366.1</v>
      </c>
      <c r="K411" s="85">
        <v>48366.1</v>
      </c>
      <c r="L411" s="85">
        <v>48366.1</v>
      </c>
      <c r="M411" s="111">
        <v>100</v>
      </c>
      <c r="N411" s="85">
        <v>0</v>
      </c>
    </row>
    <row r="412" spans="1:14" s="88" customFormat="1" ht="13.8" x14ac:dyDescent="0.2">
      <c r="A412" s="37" t="s">
        <v>70</v>
      </c>
      <c r="B412" s="16" t="s">
        <v>70</v>
      </c>
      <c r="C412" s="16" t="s">
        <v>2064</v>
      </c>
      <c r="D412" s="16" t="s">
        <v>2065</v>
      </c>
      <c r="E412" s="16" t="s">
        <v>1153</v>
      </c>
      <c r="F412" s="16" t="str">
        <f t="shared" si="7"/>
        <v>TF 33805 MEJORA RED VIARIA MUP 8 ALBARRACIÓN#</v>
      </c>
      <c r="G412" s="85">
        <v>0</v>
      </c>
      <c r="H412" s="85">
        <v>47997.52</v>
      </c>
      <c r="I412" s="85">
        <v>47997.52</v>
      </c>
      <c r="J412" s="85">
        <v>47997.52</v>
      </c>
      <c r="K412" s="85">
        <v>47997.52</v>
      </c>
      <c r="L412" s="85">
        <v>47997.52</v>
      </c>
      <c r="M412" s="111">
        <v>100</v>
      </c>
      <c r="N412" s="85">
        <v>0</v>
      </c>
    </row>
    <row r="413" spans="1:14" s="88" customFormat="1" ht="13.8" x14ac:dyDescent="0.2">
      <c r="A413" s="37" t="s">
        <v>70</v>
      </c>
      <c r="B413" s="16" t="s">
        <v>70</v>
      </c>
      <c r="C413" s="16" t="s">
        <v>2066</v>
      </c>
      <c r="D413" s="16" t="s">
        <v>2067</v>
      </c>
      <c r="E413" s="16" t="s">
        <v>1153</v>
      </c>
      <c r="F413" s="16" t="str">
        <f t="shared" si="7"/>
        <v>MEJORA RED VIARIA MUP 20 - GEA DE ALBARRACIN#</v>
      </c>
      <c r="G413" s="85">
        <v>0</v>
      </c>
      <c r="H413" s="85">
        <v>47995.29</v>
      </c>
      <c r="I413" s="85">
        <v>47995.29</v>
      </c>
      <c r="J413" s="85">
        <v>47995.29</v>
      </c>
      <c r="K413" s="85">
        <v>47995.29</v>
      </c>
      <c r="L413" s="85">
        <v>47995.29</v>
      </c>
      <c r="M413" s="111">
        <v>100</v>
      </c>
      <c r="N413" s="85">
        <v>0</v>
      </c>
    </row>
    <row r="414" spans="1:14" s="88" customFormat="1" ht="13.8" x14ac:dyDescent="0.2">
      <c r="A414" s="37" t="s">
        <v>70</v>
      </c>
      <c r="B414" s="16" t="s">
        <v>70</v>
      </c>
      <c r="C414" s="16" t="s">
        <v>2068</v>
      </c>
      <c r="D414" s="16" t="s">
        <v>2069</v>
      </c>
      <c r="E414" s="16" t="s">
        <v>1153</v>
      </c>
      <c r="F414" s="16" t="str">
        <f t="shared" si="7"/>
        <v>HF 32043 ASISTENCIA TÉCNICA VVPP YEBRA DE BASA#</v>
      </c>
      <c r="G414" s="85">
        <v>0</v>
      </c>
      <c r="H414" s="85">
        <v>2962.35</v>
      </c>
      <c r="I414" s="85">
        <v>2962.35</v>
      </c>
      <c r="J414" s="85">
        <v>0</v>
      </c>
      <c r="K414" s="85">
        <v>0</v>
      </c>
      <c r="L414" s="85">
        <v>0</v>
      </c>
      <c r="M414" s="111">
        <v>0</v>
      </c>
      <c r="N414" s="85">
        <v>0</v>
      </c>
    </row>
    <row r="415" spans="1:14" s="88" customFormat="1" ht="13.8" x14ac:dyDescent="0.2">
      <c r="A415" s="37" t="s">
        <v>70</v>
      </c>
      <c r="B415" s="16" t="s">
        <v>70</v>
      </c>
      <c r="C415" s="16" t="s">
        <v>2070</v>
      </c>
      <c r="D415" s="16" t="s">
        <v>2071</v>
      </c>
      <c r="E415" s="16" t="s">
        <v>2072</v>
      </c>
      <c r="F415" s="16" t="str">
        <f t="shared" si="7"/>
        <v>REPARACION DEPOSTITOS DEFESA INCENDIOS EN AMA 24 CUENCAS MINERAS</v>
      </c>
      <c r="G415" s="85">
        <v>0</v>
      </c>
      <c r="H415" s="85">
        <v>24090.86</v>
      </c>
      <c r="I415" s="85">
        <v>24090.86</v>
      </c>
      <c r="J415" s="85">
        <v>24090.86</v>
      </c>
      <c r="K415" s="85">
        <v>24090.86</v>
      </c>
      <c r="L415" s="85">
        <v>24090.86</v>
      </c>
      <c r="M415" s="111">
        <v>100</v>
      </c>
      <c r="N415" s="85">
        <v>0</v>
      </c>
    </row>
    <row r="416" spans="1:14" s="88" customFormat="1" ht="13.8" x14ac:dyDescent="0.2">
      <c r="A416" s="37" t="s">
        <v>70</v>
      </c>
      <c r="B416" s="16" t="s">
        <v>70</v>
      </c>
      <c r="C416" s="16" t="s">
        <v>2073</v>
      </c>
      <c r="D416" s="16" t="s">
        <v>2074</v>
      </c>
      <c r="E416" s="16" t="s">
        <v>2075</v>
      </c>
      <c r="F416" s="16" t="str">
        <f t="shared" si="7"/>
        <v>DESBROCE DE APOYO A INFRAESTRUCTURAS DEFENSA CONTRA INCENDIOS</v>
      </c>
      <c r="G416" s="85">
        <v>0</v>
      </c>
      <c r="H416" s="85">
        <v>14997.28</v>
      </c>
      <c r="I416" s="85">
        <v>14997.28</v>
      </c>
      <c r="J416" s="85">
        <v>14997.28</v>
      </c>
      <c r="K416" s="85">
        <v>14997.28</v>
      </c>
      <c r="L416" s="85">
        <v>14997.28</v>
      </c>
      <c r="M416" s="111">
        <v>100</v>
      </c>
      <c r="N416" s="85">
        <v>0</v>
      </c>
    </row>
    <row r="417" spans="1:14" s="88" customFormat="1" ht="13.8" x14ac:dyDescent="0.2">
      <c r="A417" s="37" t="s">
        <v>70</v>
      </c>
      <c r="B417" s="16" t="s">
        <v>70</v>
      </c>
      <c r="C417" s="16" t="s">
        <v>2076</v>
      </c>
      <c r="D417" s="16" t="s">
        <v>2077</v>
      </c>
      <c r="E417" s="16" t="s">
        <v>1153</v>
      </c>
      <c r="F417" s="16" t="str">
        <f t="shared" si="7"/>
        <v>TF 33841 REPARACIÓN ARQUETAS CANTAVIEJA#</v>
      </c>
      <c r="G417" s="85">
        <v>0</v>
      </c>
      <c r="H417" s="85">
        <v>14707.33</v>
      </c>
      <c r="I417" s="85">
        <v>14707.33</v>
      </c>
      <c r="J417" s="85">
        <v>14707.33</v>
      </c>
      <c r="K417" s="85">
        <v>14707.33</v>
      </c>
      <c r="L417" s="85">
        <v>14707.33</v>
      </c>
      <c r="M417" s="111">
        <v>100</v>
      </c>
      <c r="N417" s="85">
        <v>0</v>
      </c>
    </row>
    <row r="418" spans="1:14" s="88" customFormat="1" ht="13.8" x14ac:dyDescent="0.2">
      <c r="A418" s="37" t="s">
        <v>70</v>
      </c>
      <c r="B418" s="16" t="s">
        <v>70</v>
      </c>
      <c r="C418" s="27" t="s">
        <v>127</v>
      </c>
      <c r="D418" s="27" t="s">
        <v>70</v>
      </c>
      <c r="E418" s="27" t="s">
        <v>70</v>
      </c>
      <c r="F418" s="27" t="str">
        <f t="shared" si="7"/>
        <v/>
      </c>
      <c r="G418" s="90">
        <v>56950842.390000001</v>
      </c>
      <c r="H418" s="90">
        <v>6660965.4500000002</v>
      </c>
      <c r="I418" s="90">
        <v>63611807.840000004</v>
      </c>
      <c r="J418" s="90">
        <v>47254076.469999999</v>
      </c>
      <c r="K418" s="90">
        <v>47081836.75</v>
      </c>
      <c r="L418" s="90">
        <v>37760195.030000001</v>
      </c>
      <c r="M418" s="112">
        <v>59.3603551167365</v>
      </c>
      <c r="N418" s="90">
        <v>20829608.84</v>
      </c>
    </row>
    <row r="419" spans="1:14" s="88" customFormat="1" ht="13.8" x14ac:dyDescent="0.2">
      <c r="A419" s="37" t="s">
        <v>452</v>
      </c>
      <c r="B419" s="16" t="s">
        <v>453</v>
      </c>
      <c r="C419" s="16" t="s">
        <v>2078</v>
      </c>
      <c r="D419" s="16" t="s">
        <v>2079</v>
      </c>
      <c r="E419" s="16" t="s">
        <v>1153</v>
      </c>
      <c r="F419" s="16" t="str">
        <f t="shared" si="7"/>
        <v>MOBILIARIO DE EQUIPAMIENTO DE OFICINAS#</v>
      </c>
      <c r="G419" s="85">
        <v>20000</v>
      </c>
      <c r="H419" s="85">
        <v>0</v>
      </c>
      <c r="I419" s="85">
        <v>20000</v>
      </c>
      <c r="J419" s="85">
        <v>0</v>
      </c>
      <c r="K419" s="85">
        <v>0</v>
      </c>
      <c r="L419" s="85">
        <v>0</v>
      </c>
      <c r="M419" s="111">
        <v>0</v>
      </c>
      <c r="N419" s="85">
        <v>0</v>
      </c>
    </row>
    <row r="420" spans="1:14" s="88" customFormat="1" ht="13.8" x14ac:dyDescent="0.2">
      <c r="A420" s="37" t="s">
        <v>70</v>
      </c>
      <c r="B420" s="16" t="s">
        <v>70</v>
      </c>
      <c r="C420" s="16" t="s">
        <v>2080</v>
      </c>
      <c r="D420" s="16" t="s">
        <v>2081</v>
      </c>
      <c r="E420" s="16" t="s">
        <v>2082</v>
      </c>
      <c r="F420" s="16" t="str">
        <f t="shared" si="7"/>
        <v>OBRAS DE MANTENIMIENTO DE EDIFICIOS ADSCRITOS A LA DIRECCION GENERAL DE TRABAJO</v>
      </c>
      <c r="G420" s="85">
        <v>45000</v>
      </c>
      <c r="H420" s="85">
        <v>7000</v>
      </c>
      <c r="I420" s="85">
        <v>52000</v>
      </c>
      <c r="J420" s="85">
        <v>58767.58</v>
      </c>
      <c r="K420" s="85">
        <v>58767.58</v>
      </c>
      <c r="L420" s="85">
        <v>58767.58</v>
      </c>
      <c r="M420" s="111">
        <v>113.014576923077</v>
      </c>
      <c r="N420" s="85">
        <v>55552.61</v>
      </c>
    </row>
    <row r="421" spans="1:14" s="88" customFormat="1" ht="13.8" x14ac:dyDescent="0.2">
      <c r="A421" s="37" t="s">
        <v>70</v>
      </c>
      <c r="B421" s="16" t="s">
        <v>70</v>
      </c>
      <c r="C421" s="16" t="s">
        <v>2083</v>
      </c>
      <c r="D421" s="16" t="s">
        <v>2084</v>
      </c>
      <c r="E421" s="16" t="s">
        <v>2085</v>
      </c>
      <c r="F421" s="16" t="str">
        <f t="shared" si="7"/>
        <v>OBRAS, INFRAESTRUCTURAS E INSTALACIONES BASICAS CENTROS TRABAJO</v>
      </c>
      <c r="G421" s="85">
        <v>26405.59</v>
      </c>
      <c r="H421" s="85">
        <v>-26405.59</v>
      </c>
      <c r="I421" s="85">
        <v>0</v>
      </c>
      <c r="J421" s="85">
        <v>0</v>
      </c>
      <c r="K421" s="85">
        <v>0</v>
      </c>
      <c r="L421" s="85">
        <v>0</v>
      </c>
      <c r="M421" s="111">
        <v>0</v>
      </c>
      <c r="N421" s="85">
        <v>0</v>
      </c>
    </row>
    <row r="422" spans="1:14" s="88" customFormat="1" ht="13.8" x14ac:dyDescent="0.2">
      <c r="A422" s="37" t="s">
        <v>70</v>
      </c>
      <c r="B422" s="16" t="s">
        <v>70</v>
      </c>
      <c r="C422" s="16" t="s">
        <v>2086</v>
      </c>
      <c r="D422" s="16" t="s">
        <v>2087</v>
      </c>
      <c r="E422" s="16" t="s">
        <v>1153</v>
      </c>
      <c r="F422" s="16" t="str">
        <f t="shared" si="7"/>
        <v>EQUIPAMIENTO TECNICO UNIDADES ADMINISTRATIVAS DE ZARAGOZA#</v>
      </c>
      <c r="G422" s="85">
        <v>0</v>
      </c>
      <c r="H422" s="85">
        <v>0</v>
      </c>
      <c r="I422" s="85">
        <v>0</v>
      </c>
      <c r="J422" s="85">
        <v>1906.96</v>
      </c>
      <c r="K422" s="85">
        <v>1906.96</v>
      </c>
      <c r="L422" s="85">
        <v>1906.96</v>
      </c>
      <c r="M422" s="111">
        <v>0</v>
      </c>
      <c r="N422" s="85">
        <v>1906.96</v>
      </c>
    </row>
    <row r="423" spans="1:14" s="88" customFormat="1" ht="13.8" x14ac:dyDescent="0.2">
      <c r="A423" s="37" t="s">
        <v>70</v>
      </c>
      <c r="B423" s="16" t="s">
        <v>70</v>
      </c>
      <c r="C423" s="16" t="s">
        <v>2088</v>
      </c>
      <c r="D423" s="16" t="s">
        <v>2089</v>
      </c>
      <c r="E423" s="16" t="s">
        <v>1153</v>
      </c>
      <c r="F423" s="16" t="str">
        <f t="shared" si="7"/>
        <v>EQUIPAMIENTO UNIDADES ADMINISTRATIVAS SERVICIOS PROVINCIALES#</v>
      </c>
      <c r="G423" s="85">
        <v>0</v>
      </c>
      <c r="H423" s="85">
        <v>0</v>
      </c>
      <c r="I423" s="85">
        <v>0</v>
      </c>
      <c r="J423" s="85">
        <v>2447.83</v>
      </c>
      <c r="K423" s="85">
        <v>2447.83</v>
      </c>
      <c r="L423" s="85">
        <v>2447.83</v>
      </c>
      <c r="M423" s="111">
        <v>0</v>
      </c>
      <c r="N423" s="85">
        <v>2447.83</v>
      </c>
    </row>
    <row r="424" spans="1:14" s="88" customFormat="1" ht="13.8" x14ac:dyDescent="0.2">
      <c r="A424" s="37" t="s">
        <v>70</v>
      </c>
      <c r="B424" s="16" t="s">
        <v>70</v>
      </c>
      <c r="C424" s="16" t="s">
        <v>2090</v>
      </c>
      <c r="D424" s="16" t="s">
        <v>2091</v>
      </c>
      <c r="E424" s="16" t="s">
        <v>2092</v>
      </c>
      <c r="F424" s="16" t="str">
        <f t="shared" si="7"/>
        <v>EQUIPAMIENTO Y SISTEMAS PROCESO DATOS UNIDADES SERVICIOS CENTRALES</v>
      </c>
      <c r="G424" s="85">
        <v>0</v>
      </c>
      <c r="H424" s="85">
        <v>0</v>
      </c>
      <c r="I424" s="85">
        <v>0</v>
      </c>
      <c r="J424" s="85">
        <v>660.76</v>
      </c>
      <c r="K424" s="85">
        <v>660.76</v>
      </c>
      <c r="L424" s="85">
        <v>660.76</v>
      </c>
      <c r="M424" s="111">
        <v>0</v>
      </c>
      <c r="N424" s="85">
        <v>660.76</v>
      </c>
    </row>
    <row r="425" spans="1:14" s="88" customFormat="1" ht="13.8" x14ac:dyDescent="0.2">
      <c r="A425" s="37" t="s">
        <v>70</v>
      </c>
      <c r="B425" s="16" t="s">
        <v>70</v>
      </c>
      <c r="C425" s="16" t="s">
        <v>2093</v>
      </c>
      <c r="D425" s="16" t="s">
        <v>2094</v>
      </c>
      <c r="E425" s="16" t="s">
        <v>1153</v>
      </c>
      <c r="F425" s="16" t="str">
        <f t="shared" si="7"/>
        <v>ESTUDIOS, INFORMES Y ASISTENCIAS TECNICAS#</v>
      </c>
      <c r="G425" s="85">
        <v>0</v>
      </c>
      <c r="H425" s="85">
        <v>0</v>
      </c>
      <c r="I425" s="85">
        <v>0</v>
      </c>
      <c r="J425" s="85">
        <v>2695.88</v>
      </c>
      <c r="K425" s="85">
        <v>2695.88</v>
      </c>
      <c r="L425" s="85">
        <v>2695.88</v>
      </c>
      <c r="M425" s="111">
        <v>0</v>
      </c>
      <c r="N425" s="85">
        <v>2695.88</v>
      </c>
    </row>
    <row r="426" spans="1:14" s="88" customFormat="1" ht="13.8" x14ac:dyDescent="0.2">
      <c r="A426" s="37" t="s">
        <v>70</v>
      </c>
      <c r="B426" s="16" t="s">
        <v>70</v>
      </c>
      <c r="C426" s="16" t="s">
        <v>2095</v>
      </c>
      <c r="D426" s="16" t="s">
        <v>2096</v>
      </c>
      <c r="E426" s="16" t="s">
        <v>1153</v>
      </c>
      <c r="F426" s="16" t="str">
        <f t="shared" si="7"/>
        <v>MANTENIMIENTO EDIFICIOS E INSTALACIONES#</v>
      </c>
      <c r="G426" s="85">
        <v>10000</v>
      </c>
      <c r="H426" s="85">
        <v>0</v>
      </c>
      <c r="I426" s="85">
        <v>10000</v>
      </c>
      <c r="J426" s="85">
        <v>0</v>
      </c>
      <c r="K426" s="85">
        <v>0</v>
      </c>
      <c r="L426" s="85">
        <v>0</v>
      </c>
      <c r="M426" s="111">
        <v>0</v>
      </c>
      <c r="N426" s="85">
        <v>0</v>
      </c>
    </row>
    <row r="427" spans="1:14" s="88" customFormat="1" ht="13.8" x14ac:dyDescent="0.2">
      <c r="A427" s="37" t="s">
        <v>70</v>
      </c>
      <c r="B427" s="16" t="s">
        <v>70</v>
      </c>
      <c r="C427" s="16" t="s">
        <v>2097</v>
      </c>
      <c r="D427" s="16" t="s">
        <v>2098</v>
      </c>
      <c r="E427" s="16" t="s">
        <v>1153</v>
      </c>
      <c r="F427" s="16" t="str">
        <f t="shared" si="7"/>
        <v>ADQUISICIÓN VEHÍCULO CONSEJERA#</v>
      </c>
      <c r="G427" s="85">
        <v>338.56</v>
      </c>
      <c r="H427" s="85">
        <v>-338.56</v>
      </c>
      <c r="I427" s="85">
        <v>0</v>
      </c>
      <c r="J427" s="85">
        <v>0</v>
      </c>
      <c r="K427" s="85">
        <v>0</v>
      </c>
      <c r="L427" s="85">
        <v>0</v>
      </c>
      <c r="M427" s="111">
        <v>0</v>
      </c>
      <c r="N427" s="85">
        <v>0</v>
      </c>
    </row>
    <row r="428" spans="1:14" s="88" customFormat="1" ht="13.8" x14ac:dyDescent="0.2">
      <c r="A428" s="37" t="s">
        <v>70</v>
      </c>
      <c r="B428" s="16" t="s">
        <v>70</v>
      </c>
      <c r="C428" s="16" t="s">
        <v>2099</v>
      </c>
      <c r="D428" s="16" t="s">
        <v>2100</v>
      </c>
      <c r="E428" s="16" t="s">
        <v>1153</v>
      </c>
      <c r="F428" s="16" t="str">
        <f t="shared" si="7"/>
        <v>PLATAFORMA EMPRENDIMIENTO Y TRABAJADOR#</v>
      </c>
      <c r="G428" s="85">
        <v>0</v>
      </c>
      <c r="H428" s="85">
        <v>0</v>
      </c>
      <c r="I428" s="85">
        <v>0</v>
      </c>
      <c r="J428" s="85">
        <v>8448</v>
      </c>
      <c r="K428" s="85">
        <v>8448</v>
      </c>
      <c r="L428" s="85">
        <v>8448</v>
      </c>
      <c r="M428" s="111">
        <v>0</v>
      </c>
      <c r="N428" s="85">
        <v>8448</v>
      </c>
    </row>
    <row r="429" spans="1:14" s="88" customFormat="1" ht="13.8" x14ac:dyDescent="0.2">
      <c r="A429" s="37" t="s">
        <v>70</v>
      </c>
      <c r="B429" s="16" t="s">
        <v>70</v>
      </c>
      <c r="C429" s="16" t="s">
        <v>2101</v>
      </c>
      <c r="D429" s="16" t="s">
        <v>2102</v>
      </c>
      <c r="E429" s="16" t="s">
        <v>1153</v>
      </c>
      <c r="F429" s="16" t="str">
        <f t="shared" si="7"/>
        <v>APLICACIÓN ISSLA#</v>
      </c>
      <c r="G429" s="85">
        <v>40000</v>
      </c>
      <c r="H429" s="85">
        <v>0</v>
      </c>
      <c r="I429" s="85">
        <v>40000</v>
      </c>
      <c r="J429" s="85">
        <v>22495.35</v>
      </c>
      <c r="K429" s="85">
        <v>22495.35</v>
      </c>
      <c r="L429" s="85">
        <v>22493.72</v>
      </c>
      <c r="M429" s="111">
        <v>56.234299999999998</v>
      </c>
      <c r="N429" s="85">
        <v>0</v>
      </c>
    </row>
    <row r="430" spans="1:14" s="88" customFormat="1" ht="13.8" x14ac:dyDescent="0.2">
      <c r="A430" s="37" t="s">
        <v>70</v>
      </c>
      <c r="B430" s="16" t="s">
        <v>70</v>
      </c>
      <c r="C430" s="27" t="s">
        <v>127</v>
      </c>
      <c r="D430" s="27" t="s">
        <v>70</v>
      </c>
      <c r="E430" s="27" t="s">
        <v>70</v>
      </c>
      <c r="F430" s="27" t="str">
        <f t="shared" si="7"/>
        <v/>
      </c>
      <c r="G430" s="90">
        <v>141744.15</v>
      </c>
      <c r="H430" s="90">
        <v>-19744.150000000001</v>
      </c>
      <c r="I430" s="90">
        <v>122000</v>
      </c>
      <c r="J430" s="90">
        <v>97422.36</v>
      </c>
      <c r="K430" s="90">
        <v>97422.36</v>
      </c>
      <c r="L430" s="90">
        <v>97420.73</v>
      </c>
      <c r="M430" s="112">
        <v>79.853057377049197</v>
      </c>
      <c r="N430" s="90">
        <v>71712.039999999994</v>
      </c>
    </row>
    <row r="431" spans="1:14" s="88" customFormat="1" ht="13.8" x14ac:dyDescent="0.2">
      <c r="A431" s="37" t="s">
        <v>454</v>
      </c>
      <c r="B431" s="16" t="s">
        <v>455</v>
      </c>
      <c r="C431" s="16" t="s">
        <v>2103</v>
      </c>
      <c r="D431" s="16" t="s">
        <v>2104</v>
      </c>
      <c r="E431" s="16" t="s">
        <v>1153</v>
      </c>
      <c r="F431" s="16" t="str">
        <f t="shared" si="7"/>
        <v>PLAN DE SISTEMAS DE INFORMACION#</v>
      </c>
      <c r="G431" s="85">
        <v>235000</v>
      </c>
      <c r="H431" s="85">
        <v>0</v>
      </c>
      <c r="I431" s="85">
        <v>235000</v>
      </c>
      <c r="J431" s="85">
        <v>139969.35</v>
      </c>
      <c r="K431" s="85">
        <v>127351.86</v>
      </c>
      <c r="L431" s="85">
        <v>111115.51</v>
      </c>
      <c r="M431" s="111">
        <v>47.283195744680903</v>
      </c>
      <c r="N431" s="85">
        <v>111115.51</v>
      </c>
    </row>
    <row r="432" spans="1:14" s="88" customFormat="1" ht="13.8" x14ac:dyDescent="0.2">
      <c r="A432" s="37" t="s">
        <v>70</v>
      </c>
      <c r="B432" s="16" t="s">
        <v>70</v>
      </c>
      <c r="C432" s="16" t="s">
        <v>2105</v>
      </c>
      <c r="D432" s="16" t="s">
        <v>2106</v>
      </c>
      <c r="E432" s="16" t="s">
        <v>1153</v>
      </c>
      <c r="F432" s="16" t="str">
        <f t="shared" si="7"/>
        <v>ADAPTACIÓN LABORATORIOS DE SALUD PÚBLICA#</v>
      </c>
      <c r="G432" s="85">
        <v>100000</v>
      </c>
      <c r="H432" s="85">
        <v>0</v>
      </c>
      <c r="I432" s="85">
        <v>100000</v>
      </c>
      <c r="J432" s="85">
        <v>83553.73</v>
      </c>
      <c r="K432" s="85">
        <v>81544.34</v>
      </c>
      <c r="L432" s="85">
        <v>81544.34</v>
      </c>
      <c r="M432" s="111">
        <v>81.544340000000005</v>
      </c>
      <c r="N432" s="85">
        <v>53987.32</v>
      </c>
    </row>
    <row r="433" spans="1:14" s="88" customFormat="1" ht="13.8" x14ac:dyDescent="0.2">
      <c r="A433" s="37" t="s">
        <v>70</v>
      </c>
      <c r="B433" s="16" t="s">
        <v>70</v>
      </c>
      <c r="C433" s="16" t="s">
        <v>2107</v>
      </c>
      <c r="D433" s="16" t="s">
        <v>2108</v>
      </c>
      <c r="E433" s="16" t="s">
        <v>1153</v>
      </c>
      <c r="F433" s="16" t="str">
        <f t="shared" si="7"/>
        <v>INVERSION EN CENTROS PROPIOS#</v>
      </c>
      <c r="G433" s="85">
        <v>1702692.43</v>
      </c>
      <c r="H433" s="85">
        <v>287738.55</v>
      </c>
      <c r="I433" s="85">
        <v>1990430.98</v>
      </c>
      <c r="J433" s="85">
        <v>1033797.31</v>
      </c>
      <c r="K433" s="85">
        <v>857902.69</v>
      </c>
      <c r="L433" s="85">
        <v>673551.28</v>
      </c>
      <c r="M433" s="111">
        <v>33.839469279160802</v>
      </c>
      <c r="N433" s="85">
        <v>605004.17000000004</v>
      </c>
    </row>
    <row r="434" spans="1:14" s="88" customFormat="1" ht="13.8" x14ac:dyDescent="0.2">
      <c r="A434" s="37" t="s">
        <v>70</v>
      </c>
      <c r="B434" s="16" t="s">
        <v>70</v>
      </c>
      <c r="C434" s="16" t="s">
        <v>2109</v>
      </c>
      <c r="D434" s="16" t="s">
        <v>2110</v>
      </c>
      <c r="E434" s="16" t="s">
        <v>2111</v>
      </c>
      <c r="F434" s="16" t="str">
        <f t="shared" si="7"/>
        <v>INVERSION EN MEJORA Y EQUIPAMIENTO DE DEPENDENCIAS ADMINISTRATIVAS</v>
      </c>
      <c r="G434" s="85">
        <v>75000</v>
      </c>
      <c r="H434" s="85">
        <v>0</v>
      </c>
      <c r="I434" s="85">
        <v>75000</v>
      </c>
      <c r="J434" s="85">
        <v>954.2</v>
      </c>
      <c r="K434" s="85">
        <v>954.2</v>
      </c>
      <c r="L434" s="85">
        <v>954.2</v>
      </c>
      <c r="M434" s="111">
        <v>1.27226666666667</v>
      </c>
      <c r="N434" s="85">
        <v>954.2</v>
      </c>
    </row>
    <row r="435" spans="1:14" s="88" customFormat="1" ht="13.8" x14ac:dyDescent="0.2">
      <c r="A435" s="37" t="s">
        <v>70</v>
      </c>
      <c r="B435" s="16" t="s">
        <v>70</v>
      </c>
      <c r="C435" s="16" t="s">
        <v>2112</v>
      </c>
      <c r="D435" s="16" t="s">
        <v>2113</v>
      </c>
      <c r="E435" s="16" t="s">
        <v>1153</v>
      </c>
      <c r="F435" s="16" t="str">
        <f t="shared" si="7"/>
        <v>EQUIPAMIENTO DE LA DIRECCION GENERAL DE ATENCION AL USUARIO#</v>
      </c>
      <c r="G435" s="85">
        <v>6000</v>
      </c>
      <c r="H435" s="85">
        <v>0</v>
      </c>
      <c r="I435" s="85">
        <v>6000</v>
      </c>
      <c r="J435" s="85">
        <v>1191.6099999999999</v>
      </c>
      <c r="K435" s="85">
        <v>1191.6099999999999</v>
      </c>
      <c r="L435" s="85">
        <v>1191.6099999999999</v>
      </c>
      <c r="M435" s="111">
        <v>19.8601666666667</v>
      </c>
      <c r="N435" s="85">
        <v>1191.6099999999999</v>
      </c>
    </row>
    <row r="436" spans="1:14" s="88" customFormat="1" ht="13.8" x14ac:dyDescent="0.2">
      <c r="A436" s="37" t="s">
        <v>70</v>
      </c>
      <c r="B436" s="16" t="s">
        <v>70</v>
      </c>
      <c r="C436" s="16" t="s">
        <v>2114</v>
      </c>
      <c r="D436" s="16" t="s">
        <v>2115</v>
      </c>
      <c r="E436" s="16" t="s">
        <v>1153</v>
      </c>
      <c r="F436" s="16" t="str">
        <f t="shared" si="7"/>
        <v>ESTRATEGIAS DE SALUD DEL SISTEMA NACIONAL DE SALUD#</v>
      </c>
      <c r="G436" s="85">
        <v>130000</v>
      </c>
      <c r="H436" s="85">
        <v>13101.05</v>
      </c>
      <c r="I436" s="85">
        <v>143101.04999999999</v>
      </c>
      <c r="J436" s="85">
        <v>53455.29</v>
      </c>
      <c r="K436" s="85">
        <v>53455.29</v>
      </c>
      <c r="L436" s="85">
        <v>53455.29</v>
      </c>
      <c r="M436" s="111">
        <v>37.354925068683997</v>
      </c>
      <c r="N436" s="85">
        <v>16918.03</v>
      </c>
    </row>
    <row r="437" spans="1:14" s="88" customFormat="1" ht="13.8" x14ac:dyDescent="0.2">
      <c r="A437" s="37" t="s">
        <v>70</v>
      </c>
      <c r="B437" s="16" t="s">
        <v>70</v>
      </c>
      <c r="C437" s="16" t="s">
        <v>2116</v>
      </c>
      <c r="D437" s="16" t="s">
        <v>2117</v>
      </c>
      <c r="E437" s="16" t="s">
        <v>1153</v>
      </c>
      <c r="F437" s="16" t="str">
        <f t="shared" si="7"/>
        <v>GASTOS GESTIÓN CENTRALIZADA#</v>
      </c>
      <c r="G437" s="85">
        <v>42656.3</v>
      </c>
      <c r="H437" s="85">
        <v>-42656.3</v>
      </c>
      <c r="I437" s="85">
        <v>0</v>
      </c>
      <c r="J437" s="85">
        <v>0</v>
      </c>
      <c r="K437" s="85">
        <v>0</v>
      </c>
      <c r="L437" s="85">
        <v>0</v>
      </c>
      <c r="M437" s="111">
        <v>0</v>
      </c>
      <c r="N437" s="85">
        <v>0</v>
      </c>
    </row>
    <row r="438" spans="1:14" s="88" customFormat="1" ht="13.8" x14ac:dyDescent="0.2">
      <c r="A438" s="37" t="s">
        <v>70</v>
      </c>
      <c r="B438" s="16" t="s">
        <v>70</v>
      </c>
      <c r="C438" s="16" t="s">
        <v>2118</v>
      </c>
      <c r="D438" s="16" t="s">
        <v>2119</v>
      </c>
      <c r="E438" s="16" t="s">
        <v>1153</v>
      </c>
      <c r="F438" s="16" t="str">
        <f t="shared" si="7"/>
        <v>SALUD DIGITAL ATENCIÓN PRIMARIA#</v>
      </c>
      <c r="G438" s="85">
        <v>5050471.04</v>
      </c>
      <c r="H438" s="85">
        <v>0</v>
      </c>
      <c r="I438" s="85">
        <v>5050471.04</v>
      </c>
      <c r="J438" s="85">
        <v>0</v>
      </c>
      <c r="K438" s="85">
        <v>0</v>
      </c>
      <c r="L438" s="85">
        <v>0</v>
      </c>
      <c r="M438" s="111">
        <v>0</v>
      </c>
      <c r="N438" s="85">
        <v>0</v>
      </c>
    </row>
    <row r="439" spans="1:14" s="88" customFormat="1" ht="13.8" x14ac:dyDescent="0.2">
      <c r="A439" s="37" t="s">
        <v>70</v>
      </c>
      <c r="B439" s="16" t="s">
        <v>70</v>
      </c>
      <c r="C439" s="27" t="s">
        <v>127</v>
      </c>
      <c r="D439" s="27" t="s">
        <v>70</v>
      </c>
      <c r="E439" s="27" t="s">
        <v>70</v>
      </c>
      <c r="F439" s="27" t="str">
        <f t="shared" si="7"/>
        <v/>
      </c>
      <c r="G439" s="90">
        <v>7341819.7699999996</v>
      </c>
      <c r="H439" s="90">
        <v>258183.3</v>
      </c>
      <c r="I439" s="90">
        <v>7600003.0700000003</v>
      </c>
      <c r="J439" s="90">
        <v>1312921.49</v>
      </c>
      <c r="K439" s="90">
        <v>1122399.99</v>
      </c>
      <c r="L439" s="90">
        <v>921812.23</v>
      </c>
      <c r="M439" s="112">
        <v>12.129103389954301</v>
      </c>
      <c r="N439" s="90">
        <v>789170.84</v>
      </c>
    </row>
    <row r="440" spans="1:14" s="88" customFormat="1" ht="13.8" x14ac:dyDescent="0.2">
      <c r="A440" s="37" t="s">
        <v>456</v>
      </c>
      <c r="B440" s="16" t="s">
        <v>457</v>
      </c>
      <c r="C440" s="16" t="s">
        <v>2120</v>
      </c>
      <c r="D440" s="16" t="s">
        <v>2121</v>
      </c>
      <c r="E440" s="16" t="s">
        <v>2122</v>
      </c>
      <c r="F440" s="16" t="str">
        <f t="shared" si="7"/>
        <v>NUEVO EQUIPAMIENTO DEPARTAMENTO INNOVACIÓN Y NUEVAS TECNOLOGÍAS</v>
      </c>
      <c r="G440" s="85">
        <v>21452.799999999999</v>
      </c>
      <c r="H440" s="85">
        <v>-8452.7999999999993</v>
      </c>
      <c r="I440" s="85">
        <v>13000</v>
      </c>
      <c r="J440" s="85">
        <v>11311.01</v>
      </c>
      <c r="K440" s="85">
        <v>11311.01</v>
      </c>
      <c r="L440" s="85">
        <v>11311.01</v>
      </c>
      <c r="M440" s="111">
        <v>87.007769230769199</v>
      </c>
      <c r="N440" s="85">
        <v>11311.01</v>
      </c>
    </row>
    <row r="441" spans="1:14" s="88" customFormat="1" ht="13.8" x14ac:dyDescent="0.2">
      <c r="A441" s="37" t="s">
        <v>70</v>
      </c>
      <c r="B441" s="16" t="s">
        <v>70</v>
      </c>
      <c r="C441" s="16" t="s">
        <v>2123</v>
      </c>
      <c r="D441" s="16" t="s">
        <v>2124</v>
      </c>
      <c r="E441" s="16" t="s">
        <v>2125</v>
      </c>
      <c r="F441" s="16" t="str">
        <f t="shared" si="7"/>
        <v>CONVENIO DGA-FÁBRICA DE MONEDA Y TIMBRE PARA IMPLANTACIÓN CERTIF. FIRMA DIGITAL</v>
      </c>
      <c r="G441" s="85">
        <v>335000</v>
      </c>
      <c r="H441" s="85">
        <v>0</v>
      </c>
      <c r="I441" s="85">
        <v>335000</v>
      </c>
      <c r="J441" s="85">
        <v>150040</v>
      </c>
      <c r="K441" s="85">
        <v>150040</v>
      </c>
      <c r="L441" s="85">
        <v>150040</v>
      </c>
      <c r="M441" s="111">
        <v>44.7880597014925</v>
      </c>
      <c r="N441" s="85">
        <v>112530</v>
      </c>
    </row>
    <row r="442" spans="1:14" s="88" customFormat="1" ht="13.8" x14ac:dyDescent="0.2">
      <c r="A442" s="37" t="s">
        <v>70</v>
      </c>
      <c r="B442" s="16" t="s">
        <v>70</v>
      </c>
      <c r="C442" s="16" t="s">
        <v>2126</v>
      </c>
      <c r="D442" s="16" t="s">
        <v>2127</v>
      </c>
      <c r="E442" s="16" t="s">
        <v>1153</v>
      </c>
      <c r="F442" s="16" t="str">
        <f t="shared" si="7"/>
        <v>VEHÍCULO OFICIAL PARA USO DEL DEPARTAMENTO#</v>
      </c>
      <c r="G442" s="85">
        <v>857</v>
      </c>
      <c r="H442" s="85">
        <v>-857</v>
      </c>
      <c r="I442" s="85">
        <v>0</v>
      </c>
      <c r="J442" s="85">
        <v>0</v>
      </c>
      <c r="K442" s="85">
        <v>0</v>
      </c>
      <c r="L442" s="85">
        <v>0</v>
      </c>
      <c r="M442" s="111">
        <v>0</v>
      </c>
      <c r="N442" s="85">
        <v>0</v>
      </c>
    </row>
    <row r="443" spans="1:14" s="88" customFormat="1" ht="13.8" x14ac:dyDescent="0.2">
      <c r="A443" s="37" t="s">
        <v>70</v>
      </c>
      <c r="B443" s="16" t="s">
        <v>70</v>
      </c>
      <c r="C443" s="16" t="s">
        <v>2128</v>
      </c>
      <c r="D443" s="16" t="s">
        <v>2129</v>
      </c>
      <c r="E443" s="16" t="s">
        <v>1153</v>
      </c>
      <c r="F443" s="16" t="str">
        <f t="shared" si="7"/>
        <v>IMPLANTACIÓN DE LA ADMINISTRACIÓN ELECTRÓNICA#</v>
      </c>
      <c r="G443" s="85">
        <v>7757773.7199999997</v>
      </c>
      <c r="H443" s="85">
        <v>0</v>
      </c>
      <c r="I443" s="85">
        <v>7757773.7199999997</v>
      </c>
      <c r="J443" s="85">
        <v>1691293.65</v>
      </c>
      <c r="K443" s="85">
        <v>1691293.65</v>
      </c>
      <c r="L443" s="85">
        <v>1548720.84</v>
      </c>
      <c r="M443" s="111">
        <v>19.963470138440702</v>
      </c>
      <c r="N443" s="85">
        <v>1548720.84</v>
      </c>
    </row>
    <row r="444" spans="1:14" s="88" customFormat="1" ht="13.8" x14ac:dyDescent="0.2">
      <c r="A444" s="37" t="s">
        <v>70</v>
      </c>
      <c r="B444" s="16" t="s">
        <v>70</v>
      </c>
      <c r="C444" s="16" t="s">
        <v>2130</v>
      </c>
      <c r="D444" s="16" t="s">
        <v>2131</v>
      </c>
      <c r="E444" s="16" t="s">
        <v>1153</v>
      </c>
      <c r="F444" s="16" t="str">
        <f t="shared" si="7"/>
        <v>EXTENCION DE LA TELEVISION DIGITAL TERRESTRE (TDT) ESTATAL#</v>
      </c>
      <c r="G444" s="85">
        <v>40000</v>
      </c>
      <c r="H444" s="85">
        <v>0</v>
      </c>
      <c r="I444" s="85">
        <v>40000</v>
      </c>
      <c r="J444" s="85">
        <v>0</v>
      </c>
      <c r="K444" s="85">
        <v>0</v>
      </c>
      <c r="L444" s="85">
        <v>0</v>
      </c>
      <c r="M444" s="111">
        <v>0</v>
      </c>
      <c r="N444" s="85">
        <v>0</v>
      </c>
    </row>
    <row r="445" spans="1:14" s="88" customFormat="1" ht="13.8" x14ac:dyDescent="0.2">
      <c r="A445" s="37" t="s">
        <v>70</v>
      </c>
      <c r="B445" s="16" t="s">
        <v>70</v>
      </c>
      <c r="C445" s="16" t="s">
        <v>2132</v>
      </c>
      <c r="D445" s="16" t="s">
        <v>2133</v>
      </c>
      <c r="E445" s="16" t="s">
        <v>1153</v>
      </c>
      <c r="F445" s="16" t="str">
        <f t="shared" si="7"/>
        <v>EDIFICIO DEL DEPARTAMENTO DE CTU EN PARQUE TECNOLOGICO WALQA#</v>
      </c>
      <c r="G445" s="85">
        <v>15000</v>
      </c>
      <c r="H445" s="85">
        <v>0</v>
      </c>
      <c r="I445" s="85">
        <v>15000</v>
      </c>
      <c r="J445" s="85">
        <v>0</v>
      </c>
      <c r="K445" s="85">
        <v>0</v>
      </c>
      <c r="L445" s="85">
        <v>0</v>
      </c>
      <c r="M445" s="111">
        <v>0</v>
      </c>
      <c r="N445" s="85">
        <v>0</v>
      </c>
    </row>
    <row r="446" spans="1:14" s="88" customFormat="1" ht="13.8" x14ac:dyDescent="0.2">
      <c r="A446" s="37" t="s">
        <v>70</v>
      </c>
      <c r="B446" s="16" t="s">
        <v>70</v>
      </c>
      <c r="C446" s="16" t="s">
        <v>2134</v>
      </c>
      <c r="D446" s="16" t="s">
        <v>2135</v>
      </c>
      <c r="E446" s="16" t="s">
        <v>1153</v>
      </c>
      <c r="F446" s="16" t="str">
        <f t="shared" si="7"/>
        <v>EQUIPOS INFORMÁTICOS#</v>
      </c>
      <c r="G446" s="85">
        <v>2000</v>
      </c>
      <c r="H446" s="85">
        <v>0</v>
      </c>
      <c r="I446" s="85">
        <v>2000</v>
      </c>
      <c r="J446" s="85">
        <v>0</v>
      </c>
      <c r="K446" s="85">
        <v>0</v>
      </c>
      <c r="L446" s="85">
        <v>0</v>
      </c>
      <c r="M446" s="111">
        <v>0</v>
      </c>
      <c r="N446" s="85">
        <v>0</v>
      </c>
    </row>
    <row r="447" spans="1:14" s="88" customFormat="1" ht="13.8" x14ac:dyDescent="0.2">
      <c r="A447" s="37" t="s">
        <v>70</v>
      </c>
      <c r="B447" s="16" t="s">
        <v>70</v>
      </c>
      <c r="C447" s="16" t="s">
        <v>2136</v>
      </c>
      <c r="D447" s="16" t="s">
        <v>2137</v>
      </c>
      <c r="E447" s="16" t="s">
        <v>1153</v>
      </c>
      <c r="F447" s="16" t="str">
        <f t="shared" si="7"/>
        <v>PROYECTO EXTENSION BANDA ANCHA ULTRARRAPIDA EN ARAGON#</v>
      </c>
      <c r="G447" s="85">
        <v>2414453.36</v>
      </c>
      <c r="H447" s="85">
        <v>0</v>
      </c>
      <c r="I447" s="85">
        <v>2414453.36</v>
      </c>
      <c r="J447" s="85">
        <v>2557745.7799999998</v>
      </c>
      <c r="K447" s="85">
        <v>2557745.7799999998</v>
      </c>
      <c r="L447" s="85">
        <v>2557745.77</v>
      </c>
      <c r="M447" s="111">
        <v>105.934776474622</v>
      </c>
      <c r="N447" s="85">
        <v>2557745.77</v>
      </c>
    </row>
    <row r="448" spans="1:14" s="88" customFormat="1" ht="13.8" x14ac:dyDescent="0.2">
      <c r="A448" s="37" t="s">
        <v>70</v>
      </c>
      <c r="B448" s="16" t="s">
        <v>70</v>
      </c>
      <c r="C448" s="16" t="s">
        <v>2138</v>
      </c>
      <c r="D448" s="16" t="s">
        <v>2139</v>
      </c>
      <c r="E448" s="16" t="s">
        <v>1153</v>
      </c>
      <c r="F448" s="16" t="str">
        <f t="shared" si="7"/>
        <v>TERRITORIOS INTELIGENTES (SMART)#</v>
      </c>
      <c r="G448" s="85">
        <v>268000</v>
      </c>
      <c r="H448" s="85">
        <v>0</v>
      </c>
      <c r="I448" s="85">
        <v>268000</v>
      </c>
      <c r="J448" s="85">
        <v>268000</v>
      </c>
      <c r="K448" s="85">
        <v>268000</v>
      </c>
      <c r="L448" s="85">
        <v>243726.46</v>
      </c>
      <c r="M448" s="111">
        <v>90.942708955223907</v>
      </c>
      <c r="N448" s="85">
        <v>243726.46</v>
      </c>
    </row>
    <row r="449" spans="1:14" s="88" customFormat="1" ht="13.8" x14ac:dyDescent="0.2">
      <c r="A449" s="37" t="s">
        <v>70</v>
      </c>
      <c r="B449" s="16" t="s">
        <v>70</v>
      </c>
      <c r="C449" s="16" t="s">
        <v>2140</v>
      </c>
      <c r="D449" s="16" t="s">
        <v>2141</v>
      </c>
      <c r="E449" s="16" t="s">
        <v>1153</v>
      </c>
      <c r="F449" s="16" t="str">
        <f t="shared" si="7"/>
        <v>PORTAL GOBIERNO DE ARAGÓN#</v>
      </c>
      <c r="G449" s="85">
        <v>0</v>
      </c>
      <c r="H449" s="85">
        <v>15000</v>
      </c>
      <c r="I449" s="85">
        <v>15000</v>
      </c>
      <c r="J449" s="85">
        <v>70966.5</v>
      </c>
      <c r="K449" s="85">
        <v>70966.5</v>
      </c>
      <c r="L449" s="85">
        <v>70966.5</v>
      </c>
      <c r="M449" s="111">
        <v>473.11</v>
      </c>
      <c r="N449" s="85">
        <v>70966.5</v>
      </c>
    </row>
    <row r="450" spans="1:14" s="88" customFormat="1" ht="13.8" x14ac:dyDescent="0.2">
      <c r="A450" s="37" t="s">
        <v>70</v>
      </c>
      <c r="B450" s="16" t="s">
        <v>70</v>
      </c>
      <c r="C450" s="16" t="s">
        <v>2142</v>
      </c>
      <c r="D450" s="16" t="s">
        <v>2143</v>
      </c>
      <c r="E450" s="16" t="s">
        <v>1153</v>
      </c>
      <c r="F450" s="16" t="str">
        <f t="shared" si="7"/>
        <v>MOBILIARIO  DE OFICINA#</v>
      </c>
      <c r="G450" s="85">
        <v>5000</v>
      </c>
      <c r="H450" s="85">
        <v>0</v>
      </c>
      <c r="I450" s="85">
        <v>5000</v>
      </c>
      <c r="J450" s="85">
        <v>5855.07</v>
      </c>
      <c r="K450" s="85">
        <v>5855.07</v>
      </c>
      <c r="L450" s="85">
        <v>5855.07</v>
      </c>
      <c r="M450" s="111">
        <v>117.1014</v>
      </c>
      <c r="N450" s="85">
        <v>0</v>
      </c>
    </row>
    <row r="451" spans="1:14" s="88" customFormat="1" ht="13.8" x14ac:dyDescent="0.2">
      <c r="A451" s="37" t="s">
        <v>70</v>
      </c>
      <c r="B451" s="16" t="s">
        <v>70</v>
      </c>
      <c r="C451" s="16" t="s">
        <v>2144</v>
      </c>
      <c r="D451" s="16" t="s">
        <v>2145</v>
      </c>
      <c r="E451" s="16" t="s">
        <v>1153</v>
      </c>
      <c r="F451" s="16" t="str">
        <f t="shared" si="7"/>
        <v>APLICACIÓN INFORMÁTICA Y OTRO INMOVILIZADO INMATERIAL#</v>
      </c>
      <c r="G451" s="85">
        <v>50000</v>
      </c>
      <c r="H451" s="85">
        <v>0</v>
      </c>
      <c r="I451" s="85">
        <v>50000</v>
      </c>
      <c r="J451" s="85">
        <v>6195.2</v>
      </c>
      <c r="K451" s="85">
        <v>6195.2</v>
      </c>
      <c r="L451" s="85">
        <v>6195.2</v>
      </c>
      <c r="M451" s="111">
        <v>12.3904</v>
      </c>
      <c r="N451" s="85">
        <v>0</v>
      </c>
    </row>
    <row r="452" spans="1:14" s="88" customFormat="1" ht="13.8" x14ac:dyDescent="0.2">
      <c r="A452" s="37" t="s">
        <v>70</v>
      </c>
      <c r="B452" s="16" t="s">
        <v>70</v>
      </c>
      <c r="C452" s="16" t="s">
        <v>2146</v>
      </c>
      <c r="D452" s="16" t="s">
        <v>2147</v>
      </c>
      <c r="E452" s="16" t="s">
        <v>1153</v>
      </c>
      <c r="F452" s="16" t="str">
        <f t="shared" si="7"/>
        <v>DESARROLLO APLICACIONES INFORMÁTICAS.#</v>
      </c>
      <c r="G452" s="85">
        <v>5000</v>
      </c>
      <c r="H452" s="85">
        <v>0</v>
      </c>
      <c r="I452" s="85">
        <v>5000</v>
      </c>
      <c r="J452" s="85">
        <v>0</v>
      </c>
      <c r="K452" s="85">
        <v>0</v>
      </c>
      <c r="L452" s="85">
        <v>0</v>
      </c>
      <c r="M452" s="111">
        <v>0</v>
      </c>
      <c r="N452" s="85">
        <v>0</v>
      </c>
    </row>
    <row r="453" spans="1:14" s="88" customFormat="1" ht="13.8" x14ac:dyDescent="0.2">
      <c r="A453" s="37" t="s">
        <v>70</v>
      </c>
      <c r="B453" s="16" t="s">
        <v>70</v>
      </c>
      <c r="C453" s="16" t="s">
        <v>2148</v>
      </c>
      <c r="D453" s="16" t="s">
        <v>2149</v>
      </c>
      <c r="E453" s="16" t="s">
        <v>1153</v>
      </c>
      <c r="F453" s="16" t="str">
        <f t="shared" si="7"/>
        <v>NUEVO EQUIPAMIENTO#</v>
      </c>
      <c r="G453" s="85">
        <v>25000</v>
      </c>
      <c r="H453" s="85">
        <v>0</v>
      </c>
      <c r="I453" s="85">
        <v>25000</v>
      </c>
      <c r="J453" s="85">
        <v>734.95</v>
      </c>
      <c r="K453" s="85">
        <v>734.95</v>
      </c>
      <c r="L453" s="85">
        <v>734.95</v>
      </c>
      <c r="M453" s="111">
        <v>2.9398</v>
      </c>
      <c r="N453" s="85">
        <v>734.95</v>
      </c>
    </row>
    <row r="454" spans="1:14" s="88" customFormat="1" ht="13.8" x14ac:dyDescent="0.2">
      <c r="A454" s="37" t="s">
        <v>70</v>
      </c>
      <c r="B454" s="16" t="s">
        <v>70</v>
      </c>
      <c r="C454" s="16" t="s">
        <v>2150</v>
      </c>
      <c r="D454" s="16" t="s">
        <v>2151</v>
      </c>
      <c r="E454" s="16" t="s">
        <v>1153</v>
      </c>
      <c r="F454" s="16" t="str">
        <f t="shared" si="7"/>
        <v>SERVICIOS DIGITALES DE ARAGÓN#</v>
      </c>
      <c r="G454" s="85">
        <v>0</v>
      </c>
      <c r="H454" s="85">
        <v>0</v>
      </c>
      <c r="I454" s="85">
        <v>0</v>
      </c>
      <c r="J454" s="85">
        <v>4789073.5199999996</v>
      </c>
      <c r="K454" s="85">
        <v>4789049.3499999996</v>
      </c>
      <c r="L454" s="85">
        <v>4408379.8600000003</v>
      </c>
      <c r="M454" s="111">
        <v>0</v>
      </c>
      <c r="N454" s="85">
        <v>1630377.54</v>
      </c>
    </row>
    <row r="455" spans="1:14" s="88" customFormat="1" ht="13.8" x14ac:dyDescent="0.2">
      <c r="A455" s="37" t="s">
        <v>70</v>
      </c>
      <c r="B455" s="16" t="s">
        <v>70</v>
      </c>
      <c r="C455" s="16" t="s">
        <v>2152</v>
      </c>
      <c r="D455" s="16" t="s">
        <v>2153</v>
      </c>
      <c r="E455" s="16" t="s">
        <v>1153</v>
      </c>
      <c r="F455" s="16" t="str">
        <f t="shared" si="7"/>
        <v>DATOS ABIERTOS#</v>
      </c>
      <c r="G455" s="85">
        <v>520000</v>
      </c>
      <c r="H455" s="85">
        <v>0</v>
      </c>
      <c r="I455" s="85">
        <v>520000</v>
      </c>
      <c r="J455" s="85">
        <v>147082.9</v>
      </c>
      <c r="K455" s="85">
        <v>147082.9</v>
      </c>
      <c r="L455" s="85">
        <v>80821.13</v>
      </c>
      <c r="M455" s="111">
        <v>15.542524999999999</v>
      </c>
      <c r="N455" s="85">
        <v>0</v>
      </c>
    </row>
    <row r="456" spans="1:14" s="88" customFormat="1" ht="13.8" x14ac:dyDescent="0.2">
      <c r="A456" s="37" t="s">
        <v>70</v>
      </c>
      <c r="B456" s="16" t="s">
        <v>70</v>
      </c>
      <c r="C456" s="16" t="s">
        <v>2154</v>
      </c>
      <c r="D456" s="16" t="s">
        <v>2155</v>
      </c>
      <c r="E456" s="16" t="s">
        <v>1153</v>
      </c>
      <c r="F456" s="16" t="str">
        <f t="shared" si="7"/>
        <v>EVOLUCIÓN PORTAL GOBIERNO DE ARAGÓN#</v>
      </c>
      <c r="G456" s="85">
        <v>150000</v>
      </c>
      <c r="H456" s="85">
        <v>0</v>
      </c>
      <c r="I456" s="85">
        <v>150000</v>
      </c>
      <c r="J456" s="85">
        <v>112971.46</v>
      </c>
      <c r="K456" s="85">
        <v>112971.46</v>
      </c>
      <c r="L456" s="85">
        <v>112971.46</v>
      </c>
      <c r="M456" s="111">
        <v>75.314306666666695</v>
      </c>
      <c r="N456" s="85">
        <v>0</v>
      </c>
    </row>
    <row r="457" spans="1:14" s="88" customFormat="1" ht="13.8" x14ac:dyDescent="0.2">
      <c r="A457" s="37" t="s">
        <v>70</v>
      </c>
      <c r="B457" s="16" t="s">
        <v>70</v>
      </c>
      <c r="C457" s="16" t="s">
        <v>2156</v>
      </c>
      <c r="D457" s="16" t="s">
        <v>2129</v>
      </c>
      <c r="E457" s="16" t="s">
        <v>1153</v>
      </c>
      <c r="F457" s="16" t="str">
        <f t="shared" si="7"/>
        <v>IMPLANTACIÓN DE LA ADMINISTRACIÓN ELECTRÓNICA#</v>
      </c>
      <c r="G457" s="85">
        <v>0</v>
      </c>
      <c r="H457" s="85">
        <v>0</v>
      </c>
      <c r="I457" s="85">
        <v>0</v>
      </c>
      <c r="J457" s="85">
        <v>977062.03</v>
      </c>
      <c r="K457" s="85">
        <v>977062.03</v>
      </c>
      <c r="L457" s="85">
        <v>0</v>
      </c>
      <c r="M457" s="111">
        <v>0</v>
      </c>
      <c r="N457" s="85">
        <v>0</v>
      </c>
    </row>
    <row r="458" spans="1:14" s="88" customFormat="1" ht="13.8" x14ac:dyDescent="0.2">
      <c r="A458" s="37" t="s">
        <v>70</v>
      </c>
      <c r="B458" s="16" t="s">
        <v>70</v>
      </c>
      <c r="C458" s="16" t="s">
        <v>2157</v>
      </c>
      <c r="D458" s="16" t="s">
        <v>2158</v>
      </c>
      <c r="E458" s="16" t="s">
        <v>1153</v>
      </c>
      <c r="F458" s="16" t="str">
        <f t="shared" si="7"/>
        <v>DESARROLLO APLICACIONES INFORMÁTICAS#</v>
      </c>
      <c r="G458" s="85">
        <v>0</v>
      </c>
      <c r="H458" s="85">
        <v>0</v>
      </c>
      <c r="I458" s="85">
        <v>0</v>
      </c>
      <c r="J458" s="85">
        <v>4981.18</v>
      </c>
      <c r="K458" s="85">
        <v>4981.18</v>
      </c>
      <c r="L458" s="85">
        <v>4980.87</v>
      </c>
      <c r="M458" s="111">
        <v>0</v>
      </c>
      <c r="N458" s="85">
        <v>0</v>
      </c>
    </row>
    <row r="459" spans="1:14" s="88" customFormat="1" ht="13.8" x14ac:dyDescent="0.2">
      <c r="A459" s="37" t="s">
        <v>70</v>
      </c>
      <c r="B459" s="16" t="s">
        <v>70</v>
      </c>
      <c r="C459" s="27" t="s">
        <v>127</v>
      </c>
      <c r="D459" s="27" t="s">
        <v>70</v>
      </c>
      <c r="E459" s="27" t="s">
        <v>70</v>
      </c>
      <c r="F459" s="27" t="str">
        <f t="shared" si="7"/>
        <v/>
      </c>
      <c r="G459" s="90">
        <v>11609536.880000001</v>
      </c>
      <c r="H459" s="90">
        <v>5690.2</v>
      </c>
      <c r="I459" s="90">
        <v>11615227.08</v>
      </c>
      <c r="J459" s="90">
        <v>10793313.25</v>
      </c>
      <c r="K459" s="90">
        <v>10793289.08</v>
      </c>
      <c r="L459" s="90">
        <v>9202449.1199999992</v>
      </c>
      <c r="M459" s="112">
        <v>79.227457686518207</v>
      </c>
      <c r="N459" s="90">
        <v>6176113.0700000003</v>
      </c>
    </row>
    <row r="460" spans="1:14" s="88" customFormat="1" ht="13.8" x14ac:dyDescent="0.2">
      <c r="A460" s="37" t="s">
        <v>458</v>
      </c>
      <c r="B460" s="16" t="s">
        <v>459</v>
      </c>
      <c r="C460" s="16" t="s">
        <v>2159</v>
      </c>
      <c r="D460" s="16" t="s">
        <v>2160</v>
      </c>
      <c r="E460" s="16" t="s">
        <v>1153</v>
      </c>
      <c r="F460" s="16" t="str">
        <f t="shared" si="7"/>
        <v>CENTRO ARAGONES DEL DEPORTE#</v>
      </c>
      <c r="G460" s="85">
        <v>0</v>
      </c>
      <c r="H460" s="85">
        <v>0</v>
      </c>
      <c r="I460" s="85">
        <v>0</v>
      </c>
      <c r="J460" s="85">
        <v>909.92</v>
      </c>
      <c r="K460" s="85">
        <v>909.92</v>
      </c>
      <c r="L460" s="85">
        <v>909.92</v>
      </c>
      <c r="M460" s="111">
        <v>0</v>
      </c>
      <c r="N460" s="85">
        <v>0</v>
      </c>
    </row>
    <row r="461" spans="1:14" s="88" customFormat="1" ht="13.8" x14ac:dyDescent="0.2">
      <c r="A461" s="37" t="s">
        <v>70</v>
      </c>
      <c r="B461" s="16" t="s">
        <v>70</v>
      </c>
      <c r="C461" s="16" t="s">
        <v>2161</v>
      </c>
      <c r="D461" s="16" t="s">
        <v>2162</v>
      </c>
      <c r="E461" s="16" t="s">
        <v>2163</v>
      </c>
      <c r="F461" s="16" t="str">
        <f t="shared" si="7"/>
        <v>OTRAS ACTUACIONES EN INFRAESTRUCTURAS DE EDUCACIÓN INFANTILY PRIMARIA DE LA PROVINCIA DE HUESCA</v>
      </c>
      <c r="G461" s="85">
        <v>300000</v>
      </c>
      <c r="H461" s="85">
        <v>336927.72</v>
      </c>
      <c r="I461" s="85">
        <v>636927.72</v>
      </c>
      <c r="J461" s="85">
        <v>636863.19999999995</v>
      </c>
      <c r="K461" s="85">
        <v>632359.25</v>
      </c>
      <c r="L461" s="85">
        <v>630913.51</v>
      </c>
      <c r="M461" s="111">
        <v>99.055746859313999</v>
      </c>
      <c r="N461" s="85">
        <v>630913.51</v>
      </c>
    </row>
    <row r="462" spans="1:14" s="88" customFormat="1" ht="13.8" x14ac:dyDescent="0.2">
      <c r="A462" s="37" t="s">
        <v>70</v>
      </c>
      <c r="B462" s="16" t="s">
        <v>70</v>
      </c>
      <c r="C462" s="16" t="s">
        <v>2164</v>
      </c>
      <c r="D462" s="16" t="s">
        <v>2165</v>
      </c>
      <c r="E462" s="16" t="s">
        <v>2166</v>
      </c>
      <c r="F462" s="16" t="str">
        <f t="shared" si="7"/>
        <v>OTRAS INVERSIONES EN INFRAESTRUCTURAS DE EDUCACIÓN INFANTILY PRIMARIA EN LA PROVINCIA DE ZARAGOZA</v>
      </c>
      <c r="G462" s="85">
        <v>59098.65</v>
      </c>
      <c r="H462" s="85">
        <v>-17694.07</v>
      </c>
      <c r="I462" s="85">
        <v>41404.58</v>
      </c>
      <c r="J462" s="85">
        <v>41404.58</v>
      </c>
      <c r="K462" s="85">
        <v>41404.58</v>
      </c>
      <c r="L462" s="85">
        <v>41404.58</v>
      </c>
      <c r="M462" s="111">
        <v>100</v>
      </c>
      <c r="N462" s="85">
        <v>36080.58</v>
      </c>
    </row>
    <row r="463" spans="1:14" s="88" customFormat="1" ht="13.8" x14ac:dyDescent="0.2">
      <c r="A463" s="37" t="s">
        <v>70</v>
      </c>
      <c r="B463" s="16" t="s">
        <v>70</v>
      </c>
      <c r="C463" s="16" t="s">
        <v>2167</v>
      </c>
      <c r="D463" s="16" t="s">
        <v>2162</v>
      </c>
      <c r="E463" s="16" t="s">
        <v>2168</v>
      </c>
      <c r="F463" s="16" t="str">
        <f t="shared" si="7"/>
        <v>OTRAS ACTUACIONES EN INFRAESTRUCTURAS DE EDUCACIÓN INFANTILY PRIMARIA DE LA PROVINCIA DE TERUEL</v>
      </c>
      <c r="G463" s="85">
        <v>250000</v>
      </c>
      <c r="H463" s="85">
        <v>525326.61</v>
      </c>
      <c r="I463" s="85">
        <v>775326.61</v>
      </c>
      <c r="J463" s="85">
        <v>760645.91</v>
      </c>
      <c r="K463" s="85">
        <v>760645.91</v>
      </c>
      <c r="L463" s="85">
        <v>760645.91</v>
      </c>
      <c r="M463" s="111">
        <v>98.106514105068598</v>
      </c>
      <c r="N463" s="85">
        <v>760645.91</v>
      </c>
    </row>
    <row r="464" spans="1:14" s="88" customFormat="1" ht="13.8" x14ac:dyDescent="0.2">
      <c r="A464" s="37" t="s">
        <v>70</v>
      </c>
      <c r="B464" s="16" t="s">
        <v>70</v>
      </c>
      <c r="C464" s="16" t="s">
        <v>2169</v>
      </c>
      <c r="D464" s="16" t="s">
        <v>2170</v>
      </c>
      <c r="E464" s="16" t="s">
        <v>1153</v>
      </c>
      <c r="F464" s="16" t="str">
        <f t="shared" si="7"/>
        <v>RESTAURACIÓN DEL CASTILLO DE MESONES DE ISUELA#</v>
      </c>
      <c r="G464" s="85">
        <v>50000</v>
      </c>
      <c r="H464" s="85">
        <v>0</v>
      </c>
      <c r="I464" s="85">
        <v>50000</v>
      </c>
      <c r="J464" s="85">
        <v>0</v>
      </c>
      <c r="K464" s="85">
        <v>0</v>
      </c>
      <c r="L464" s="85">
        <v>0</v>
      </c>
      <c r="M464" s="111">
        <v>0</v>
      </c>
      <c r="N464" s="85">
        <v>0</v>
      </c>
    </row>
    <row r="465" spans="1:14" s="88" customFormat="1" ht="13.8" x14ac:dyDescent="0.2">
      <c r="A465" s="37" t="s">
        <v>70</v>
      </c>
      <c r="B465" s="16" t="s">
        <v>70</v>
      </c>
      <c r="C465" s="16" t="s">
        <v>2171</v>
      </c>
      <c r="D465" s="16" t="s">
        <v>2172</v>
      </c>
      <c r="E465" s="16" t="s">
        <v>1153</v>
      </c>
      <c r="F465" s="16" t="str">
        <f t="shared" ref="F465:F528" si="8">CONCATENATE(D465,E465)</f>
        <v>IGLESIA DE LA MANTERÍA. ZARAGOZA#</v>
      </c>
      <c r="G465" s="85">
        <v>110000</v>
      </c>
      <c r="H465" s="85">
        <v>0</v>
      </c>
      <c r="I465" s="85">
        <v>110000</v>
      </c>
      <c r="J465" s="85">
        <v>102420.23</v>
      </c>
      <c r="K465" s="85">
        <v>102420.23</v>
      </c>
      <c r="L465" s="85">
        <v>102420.23</v>
      </c>
      <c r="M465" s="111">
        <v>93.109300000000005</v>
      </c>
      <c r="N465" s="85">
        <v>102420.23</v>
      </c>
    </row>
    <row r="466" spans="1:14" s="88" customFormat="1" ht="13.8" x14ac:dyDescent="0.2">
      <c r="A466" s="37" t="s">
        <v>70</v>
      </c>
      <c r="B466" s="16" t="s">
        <v>70</v>
      </c>
      <c r="C466" s="16" t="s">
        <v>2173</v>
      </c>
      <c r="D466" s="16" t="s">
        <v>2174</v>
      </c>
      <c r="E466" s="16" t="s">
        <v>2175</v>
      </c>
      <c r="F466" s="16" t="str">
        <f t="shared" si="8"/>
        <v>OTRAS ACTUACIONES DE SERVICIOS GENERALES DE GESTIÓN CENTRALIZADA</v>
      </c>
      <c r="G466" s="85">
        <v>1800000</v>
      </c>
      <c r="H466" s="85">
        <v>-1762004.39</v>
      </c>
      <c r="I466" s="85">
        <v>37995.61</v>
      </c>
      <c r="J466" s="85">
        <v>10794.93</v>
      </c>
      <c r="K466" s="85">
        <v>10794.93</v>
      </c>
      <c r="L466" s="85">
        <v>10794.93</v>
      </c>
      <c r="M466" s="111">
        <v>28.410992743635401</v>
      </c>
      <c r="N466" s="85">
        <v>10794.93</v>
      </c>
    </row>
    <row r="467" spans="1:14" s="88" customFormat="1" ht="13.8" x14ac:dyDescent="0.2">
      <c r="A467" s="37" t="s">
        <v>70</v>
      </c>
      <c r="B467" s="16" t="s">
        <v>70</v>
      </c>
      <c r="C467" s="16" t="s">
        <v>2176</v>
      </c>
      <c r="D467" s="16" t="s">
        <v>2177</v>
      </c>
      <c r="E467" s="16" t="s">
        <v>2178</v>
      </c>
      <c r="F467" s="16" t="str">
        <f t="shared" si="8"/>
        <v>EQUIPAMIENTO DE CENTROS DE EDUCACIÓN INFANTIL Y PRIMARIA DELA PROVINCIA DE ZARAGOZA</v>
      </c>
      <c r="G467" s="85">
        <v>0</v>
      </c>
      <c r="H467" s="85">
        <v>492884.01</v>
      </c>
      <c r="I467" s="85">
        <v>492884.01</v>
      </c>
      <c r="J467" s="85">
        <v>473264.44</v>
      </c>
      <c r="K467" s="85">
        <v>473264.44</v>
      </c>
      <c r="L467" s="85">
        <v>453186.13</v>
      </c>
      <c r="M467" s="111">
        <v>91.945796740291897</v>
      </c>
      <c r="N467" s="85">
        <v>444360.7</v>
      </c>
    </row>
    <row r="468" spans="1:14" s="88" customFormat="1" ht="13.8" x14ac:dyDescent="0.2">
      <c r="A468" s="37" t="s">
        <v>70</v>
      </c>
      <c r="B468" s="16" t="s">
        <v>70</v>
      </c>
      <c r="C468" s="16" t="s">
        <v>2179</v>
      </c>
      <c r="D468" s="16" t="s">
        <v>2180</v>
      </c>
      <c r="E468" s="16" t="s">
        <v>1618</v>
      </c>
      <c r="F468" s="16" t="str">
        <f t="shared" si="8"/>
        <v>EQUIPAMIENTO DE CENTROS DE EDUCACIÓN SECUNDARIA DE LA PROVINCIA DE ZARAGOZA</v>
      </c>
      <c r="G468" s="85">
        <v>350000</v>
      </c>
      <c r="H468" s="85">
        <v>-350000</v>
      </c>
      <c r="I468" s="85">
        <v>0</v>
      </c>
      <c r="J468" s="85">
        <v>0</v>
      </c>
      <c r="K468" s="85">
        <v>0</v>
      </c>
      <c r="L468" s="85">
        <v>0</v>
      </c>
      <c r="M468" s="111">
        <v>0</v>
      </c>
      <c r="N468" s="85">
        <v>0</v>
      </c>
    </row>
    <row r="469" spans="1:14" s="88" customFormat="1" ht="13.8" x14ac:dyDescent="0.2">
      <c r="A469" s="37" t="s">
        <v>70</v>
      </c>
      <c r="B469" s="16" t="s">
        <v>70</v>
      </c>
      <c r="C469" s="16" t="s">
        <v>2181</v>
      </c>
      <c r="D469" s="16" t="s">
        <v>2182</v>
      </c>
      <c r="E469" s="16" t="s">
        <v>1153</v>
      </c>
      <c r="F469" s="16" t="str">
        <f t="shared" si="8"/>
        <v>MOBILIARIO Y ENSERES BIBLIOTECA DE ARAGON#</v>
      </c>
      <c r="G469" s="85">
        <v>20000</v>
      </c>
      <c r="H469" s="85">
        <v>0</v>
      </c>
      <c r="I469" s="85">
        <v>20000</v>
      </c>
      <c r="J469" s="85">
        <v>11952.3</v>
      </c>
      <c r="K469" s="85">
        <v>11952.3</v>
      </c>
      <c r="L469" s="85">
        <v>11952.3</v>
      </c>
      <c r="M469" s="111">
        <v>59.761499999999998</v>
      </c>
      <c r="N469" s="85">
        <v>3805.97</v>
      </c>
    </row>
    <row r="470" spans="1:14" s="88" customFormat="1" ht="13.8" x14ac:dyDescent="0.2">
      <c r="A470" s="37" t="s">
        <v>70</v>
      </c>
      <c r="B470" s="16" t="s">
        <v>70</v>
      </c>
      <c r="C470" s="16" t="s">
        <v>2183</v>
      </c>
      <c r="D470" s="16" t="s">
        <v>2184</v>
      </c>
      <c r="E470" s="16" t="s">
        <v>1153</v>
      </c>
      <c r="F470" s="16" t="str">
        <f t="shared" si="8"/>
        <v>ACUEDUCTO ROMANO DE ALBARRACÍN, GEA DE ALBARRACÍN Y CELLA#</v>
      </c>
      <c r="G470" s="85">
        <v>80000</v>
      </c>
      <c r="H470" s="85">
        <v>0</v>
      </c>
      <c r="I470" s="85">
        <v>80000</v>
      </c>
      <c r="J470" s="85">
        <v>47613.5</v>
      </c>
      <c r="K470" s="85">
        <v>47613.5</v>
      </c>
      <c r="L470" s="85">
        <v>47613.5</v>
      </c>
      <c r="M470" s="111">
        <v>59.516874999999999</v>
      </c>
      <c r="N470" s="85">
        <v>0</v>
      </c>
    </row>
    <row r="471" spans="1:14" s="88" customFormat="1" ht="13.8" x14ac:dyDescent="0.2">
      <c r="A471" s="37" t="s">
        <v>70</v>
      </c>
      <c r="B471" s="16" t="s">
        <v>70</v>
      </c>
      <c r="C471" s="16" t="s">
        <v>2185</v>
      </c>
      <c r="D471" s="16" t="s">
        <v>2186</v>
      </c>
      <c r="E471" s="16" t="s">
        <v>1153</v>
      </c>
      <c r="F471" s="16" t="str">
        <f t="shared" si="8"/>
        <v>YACIMIENTO ARQUEOLÓGICO VILLA FORTUTATUS, EN FRAGA (HUESCA)#</v>
      </c>
      <c r="G471" s="85">
        <v>30000</v>
      </c>
      <c r="H471" s="85">
        <v>0</v>
      </c>
      <c r="I471" s="85">
        <v>30000</v>
      </c>
      <c r="J471" s="85">
        <v>50914.43</v>
      </c>
      <c r="K471" s="85">
        <v>50914.43</v>
      </c>
      <c r="L471" s="85">
        <v>50914.43</v>
      </c>
      <c r="M471" s="111">
        <v>169.714766666667</v>
      </c>
      <c r="N471" s="85">
        <v>0</v>
      </c>
    </row>
    <row r="472" spans="1:14" s="88" customFormat="1" ht="13.8" x14ac:dyDescent="0.2">
      <c r="A472" s="37" t="s">
        <v>70</v>
      </c>
      <c r="B472" s="16" t="s">
        <v>70</v>
      </c>
      <c r="C472" s="16" t="s">
        <v>2187</v>
      </c>
      <c r="D472" s="16" t="s">
        <v>2188</v>
      </c>
      <c r="E472" s="16" t="s">
        <v>2189</v>
      </c>
      <c r="F472" s="16" t="str">
        <f t="shared" si="8"/>
        <v>AMPLIACIÓN I.E.S "BENJAMÍN JARNÉS" DE FUENTES DE EBRO (ZARAGOZA)</v>
      </c>
      <c r="G472" s="85">
        <v>100000</v>
      </c>
      <c r="H472" s="85">
        <v>-70229.16</v>
      </c>
      <c r="I472" s="85">
        <v>29770.84</v>
      </c>
      <c r="J472" s="85">
        <v>0</v>
      </c>
      <c r="K472" s="85">
        <v>0</v>
      </c>
      <c r="L472" s="85">
        <v>0</v>
      </c>
      <c r="M472" s="111">
        <v>0</v>
      </c>
      <c r="N472" s="85">
        <v>0</v>
      </c>
    </row>
    <row r="473" spans="1:14" s="88" customFormat="1" ht="13.8" x14ac:dyDescent="0.2">
      <c r="A473" s="37" t="s">
        <v>70</v>
      </c>
      <c r="B473" s="16" t="s">
        <v>70</v>
      </c>
      <c r="C473" s="16" t="s">
        <v>2190</v>
      </c>
      <c r="D473" s="16" t="s">
        <v>2191</v>
      </c>
      <c r="E473" s="16" t="s">
        <v>1153</v>
      </c>
      <c r="F473" s="16" t="str">
        <f t="shared" si="8"/>
        <v>AMPLIACIÓN CEIP "SOBRARÍAS" DE ALCAÑIZ (TERUEL)#</v>
      </c>
      <c r="G473" s="85">
        <v>0</v>
      </c>
      <c r="H473" s="85">
        <v>0</v>
      </c>
      <c r="I473" s="85">
        <v>0</v>
      </c>
      <c r="J473" s="85">
        <v>0</v>
      </c>
      <c r="K473" s="85">
        <v>0</v>
      </c>
      <c r="L473" s="85">
        <v>0</v>
      </c>
      <c r="M473" s="111">
        <v>0</v>
      </c>
      <c r="N473" s="85">
        <v>0</v>
      </c>
    </row>
    <row r="474" spans="1:14" s="88" customFormat="1" ht="13.8" x14ac:dyDescent="0.2">
      <c r="A474" s="37" t="s">
        <v>70</v>
      </c>
      <c r="B474" s="16" t="s">
        <v>70</v>
      </c>
      <c r="C474" s="16" t="s">
        <v>2192</v>
      </c>
      <c r="D474" s="16" t="s">
        <v>2193</v>
      </c>
      <c r="E474" s="16" t="s">
        <v>2194</v>
      </c>
      <c r="F474" s="16" t="str">
        <f t="shared" si="8"/>
        <v>OTRAS ACTUACIONES EN INFRAESTRUCTURAS DE EDUCACIÓN SECUNDARIA EN LA PROVINCIA DE TERUEL</v>
      </c>
      <c r="G474" s="85">
        <v>0</v>
      </c>
      <c r="H474" s="85">
        <v>4030692.32</v>
      </c>
      <c r="I474" s="85">
        <v>4030692.32</v>
      </c>
      <c r="J474" s="85">
        <v>3850927.04</v>
      </c>
      <c r="K474" s="85">
        <v>3850927.04</v>
      </c>
      <c r="L474" s="85">
        <v>3696268.54</v>
      </c>
      <c r="M474" s="111">
        <v>91.703068519008198</v>
      </c>
      <c r="N474" s="85">
        <v>2995845.86</v>
      </c>
    </row>
    <row r="475" spans="1:14" s="88" customFormat="1" ht="13.8" x14ac:dyDescent="0.2">
      <c r="A475" s="37" t="s">
        <v>70</v>
      </c>
      <c r="B475" s="16" t="s">
        <v>70</v>
      </c>
      <c r="C475" s="16" t="s">
        <v>2195</v>
      </c>
      <c r="D475" s="16" t="s">
        <v>2196</v>
      </c>
      <c r="E475" s="16" t="s">
        <v>2197</v>
      </c>
      <c r="F475" s="16" t="str">
        <f t="shared" si="8"/>
        <v>SUSTITUCIÓN DE LA CARPINTERÍA EXTERIOR DEN EL C.P. "CERVANTES" DE EJEA DE LOS C. (ZARAGOZA)</v>
      </c>
      <c r="G475" s="85">
        <v>0</v>
      </c>
      <c r="H475" s="85">
        <v>4585.8999999999996</v>
      </c>
      <c r="I475" s="85">
        <v>4585.8999999999996</v>
      </c>
      <c r="J475" s="85">
        <v>4585.8999999999996</v>
      </c>
      <c r="K475" s="85">
        <v>4585.8999999999996</v>
      </c>
      <c r="L475" s="85">
        <v>4585.8999999999996</v>
      </c>
      <c r="M475" s="111">
        <v>100</v>
      </c>
      <c r="N475" s="85">
        <v>4585.8999999999996</v>
      </c>
    </row>
    <row r="476" spans="1:14" s="88" customFormat="1" ht="13.8" x14ac:dyDescent="0.2">
      <c r="A476" s="37" t="s">
        <v>70</v>
      </c>
      <c r="B476" s="16" t="s">
        <v>70</v>
      </c>
      <c r="C476" s="16" t="s">
        <v>2198</v>
      </c>
      <c r="D476" s="16" t="s">
        <v>2199</v>
      </c>
      <c r="E476" s="16" t="s">
        <v>1153</v>
      </c>
      <c r="F476" s="16" t="str">
        <f t="shared" si="8"/>
        <v>REAL MONASTERIO DE SANTA MARÍA DE SIJENA#</v>
      </c>
      <c r="G476" s="85">
        <v>1233069.83</v>
      </c>
      <c r="H476" s="85">
        <v>0</v>
      </c>
      <c r="I476" s="85">
        <v>1233069.83</v>
      </c>
      <c r="J476" s="85">
        <v>2069015.62</v>
      </c>
      <c r="K476" s="85">
        <v>2069015.62</v>
      </c>
      <c r="L476" s="85">
        <v>2069015.61</v>
      </c>
      <c r="M476" s="111">
        <v>167.793871819895</v>
      </c>
      <c r="N476" s="85">
        <v>2066111.61</v>
      </c>
    </row>
    <row r="477" spans="1:14" s="88" customFormat="1" ht="13.8" x14ac:dyDescent="0.2">
      <c r="A477" s="37" t="s">
        <v>70</v>
      </c>
      <c r="B477" s="16" t="s">
        <v>70</v>
      </c>
      <c r="C477" s="16" t="s">
        <v>2200</v>
      </c>
      <c r="D477" s="16" t="s">
        <v>2201</v>
      </c>
      <c r="E477" s="16" t="s">
        <v>1153</v>
      </c>
      <c r="F477" s="16" t="str">
        <f t="shared" si="8"/>
        <v>AZUARA VILLA ROMANA "LA MALENA"#</v>
      </c>
      <c r="G477" s="85">
        <v>259988.18</v>
      </c>
      <c r="H477" s="85">
        <v>0</v>
      </c>
      <c r="I477" s="85">
        <v>259988.18</v>
      </c>
      <c r="J477" s="85">
        <v>67241.45</v>
      </c>
      <c r="K477" s="85">
        <v>65560.41</v>
      </c>
      <c r="L477" s="85">
        <v>30943.09</v>
      </c>
      <c r="M477" s="111">
        <v>11.9017295324734</v>
      </c>
      <c r="N477" s="85">
        <v>0</v>
      </c>
    </row>
    <row r="478" spans="1:14" s="88" customFormat="1" ht="13.8" x14ac:dyDescent="0.2">
      <c r="A478" s="37" t="s">
        <v>70</v>
      </c>
      <c r="B478" s="16" t="s">
        <v>70</v>
      </c>
      <c r="C478" s="16" t="s">
        <v>2202</v>
      </c>
      <c r="D478" s="16" t="s">
        <v>2203</v>
      </c>
      <c r="E478" s="16" t="s">
        <v>1153</v>
      </c>
      <c r="F478" s="16" t="str">
        <f t="shared" si="8"/>
        <v>RESTAURACION BIENES MUEBLES#</v>
      </c>
      <c r="G478" s="85">
        <v>20000</v>
      </c>
      <c r="H478" s="85">
        <v>0</v>
      </c>
      <c r="I478" s="85">
        <v>20000</v>
      </c>
      <c r="J478" s="85">
        <v>0</v>
      </c>
      <c r="K478" s="85">
        <v>0</v>
      </c>
      <c r="L478" s="85">
        <v>0</v>
      </c>
      <c r="M478" s="111">
        <v>0</v>
      </c>
      <c r="N478" s="85">
        <v>0</v>
      </c>
    </row>
    <row r="479" spans="1:14" s="88" customFormat="1" ht="13.8" x14ac:dyDescent="0.2">
      <c r="A479" s="37" t="s">
        <v>70</v>
      </c>
      <c r="B479" s="16" t="s">
        <v>70</v>
      </c>
      <c r="C479" s="16" t="s">
        <v>2204</v>
      </c>
      <c r="D479" s="16" t="s">
        <v>2205</v>
      </c>
      <c r="E479" s="16" t="s">
        <v>1153</v>
      </c>
      <c r="F479" s="16" t="str">
        <f t="shared" si="8"/>
        <v>CAMINO DE SANTIAGO#</v>
      </c>
      <c r="G479" s="85">
        <v>0</v>
      </c>
      <c r="H479" s="85">
        <v>0</v>
      </c>
      <c r="I479" s="85">
        <v>0</v>
      </c>
      <c r="J479" s="85">
        <v>4884.53</v>
      </c>
      <c r="K479" s="85">
        <v>4884.53</v>
      </c>
      <c r="L479" s="85">
        <v>4884.53</v>
      </c>
      <c r="M479" s="111">
        <v>0</v>
      </c>
      <c r="N479" s="85">
        <v>4884.53</v>
      </c>
    </row>
    <row r="480" spans="1:14" s="88" customFormat="1" ht="13.8" x14ac:dyDescent="0.2">
      <c r="A480" s="37" t="s">
        <v>70</v>
      </c>
      <c r="B480" s="16" t="s">
        <v>70</v>
      </c>
      <c r="C480" s="16" t="s">
        <v>2206</v>
      </c>
      <c r="D480" s="16" t="s">
        <v>2207</v>
      </c>
      <c r="E480" s="16" t="s">
        <v>2208</v>
      </c>
      <c r="F480" s="16" t="str">
        <f t="shared" si="8"/>
        <v>EQUIPAMIENTO ADMINISTRATIVO PARA SERVICIOS CENTRALES Y SERVICIOS PROVINCIALES</v>
      </c>
      <c r="G480" s="85">
        <v>0</v>
      </c>
      <c r="H480" s="85">
        <v>13781.18</v>
      </c>
      <c r="I480" s="85">
        <v>13781.18</v>
      </c>
      <c r="J480" s="85">
        <v>10879.6</v>
      </c>
      <c r="K480" s="85">
        <v>10879.6</v>
      </c>
      <c r="L480" s="85">
        <v>10879.6</v>
      </c>
      <c r="M480" s="111">
        <v>78.945344302882603</v>
      </c>
      <c r="N480" s="85">
        <v>5067</v>
      </c>
    </row>
    <row r="481" spans="1:14" s="88" customFormat="1" ht="13.8" x14ac:dyDescent="0.2">
      <c r="A481" s="37" t="s">
        <v>70</v>
      </c>
      <c r="B481" s="16" t="s">
        <v>70</v>
      </c>
      <c r="C481" s="16" t="s">
        <v>2209</v>
      </c>
      <c r="D481" s="16" t="s">
        <v>2210</v>
      </c>
      <c r="E481" s="16" t="s">
        <v>2211</v>
      </c>
      <c r="F481" s="16" t="str">
        <f t="shared" si="8"/>
        <v>AMPLIACIÓN DEL INSTITUTO DE EDUCACIÓN SECUNDARIA "SANTIAGO HERNÁNDEZ" DE ZARAGOZA</v>
      </c>
      <c r="G481" s="85">
        <v>0</v>
      </c>
      <c r="H481" s="85">
        <v>8929.2099999999991</v>
      </c>
      <c r="I481" s="85">
        <v>8929.2099999999991</v>
      </c>
      <c r="J481" s="85">
        <v>8929.2099999999991</v>
      </c>
      <c r="K481" s="85">
        <v>8929.2099999999991</v>
      </c>
      <c r="L481" s="85">
        <v>8929.2099999999991</v>
      </c>
      <c r="M481" s="111">
        <v>100</v>
      </c>
      <c r="N481" s="85">
        <v>8929.2099999999991</v>
      </c>
    </row>
    <row r="482" spans="1:14" s="88" customFormat="1" ht="13.8" x14ac:dyDescent="0.2">
      <c r="A482" s="37" t="s">
        <v>70</v>
      </c>
      <c r="B482" s="16" t="s">
        <v>70</v>
      </c>
      <c r="C482" s="16" t="s">
        <v>2212</v>
      </c>
      <c r="D482" s="16" t="s">
        <v>2213</v>
      </c>
      <c r="E482" s="16" t="s">
        <v>1153</v>
      </c>
      <c r="F482" s="16" t="str">
        <f t="shared" si="8"/>
        <v>REHABILITACIÓN INTEGRAL DEL C.P. "ENSANCHE" DE TERUEL#</v>
      </c>
      <c r="G482" s="85">
        <v>0</v>
      </c>
      <c r="H482" s="85">
        <v>38579.64</v>
      </c>
      <c r="I482" s="85">
        <v>38579.64</v>
      </c>
      <c r="J482" s="85">
        <v>38579.64</v>
      </c>
      <c r="K482" s="85">
        <v>38579.64</v>
      </c>
      <c r="L482" s="85">
        <v>32954.730000000003</v>
      </c>
      <c r="M482" s="111">
        <v>85.420003919165694</v>
      </c>
      <c r="N482" s="85">
        <v>10640.26</v>
      </c>
    </row>
    <row r="483" spans="1:14" s="88" customFormat="1" ht="13.8" x14ac:dyDescent="0.2">
      <c r="A483" s="37" t="s">
        <v>70</v>
      </c>
      <c r="B483" s="16" t="s">
        <v>70</v>
      </c>
      <c r="C483" s="16" t="s">
        <v>2214</v>
      </c>
      <c r="D483" s="16" t="s">
        <v>2215</v>
      </c>
      <c r="E483" s="16" t="s">
        <v>2216</v>
      </c>
      <c r="F483" s="16" t="str">
        <f t="shared" si="8"/>
        <v>CONSTRUCCIÓN ASEOS Y VESTUARIOS EN EL C.E.I.P. "JUAN XXIII"DE HUESCA</v>
      </c>
      <c r="G483" s="85">
        <v>0</v>
      </c>
      <c r="H483" s="85">
        <v>23460.21</v>
      </c>
      <c r="I483" s="85">
        <v>23460.21</v>
      </c>
      <c r="J483" s="85">
        <v>23460.21</v>
      </c>
      <c r="K483" s="85">
        <v>23460.21</v>
      </c>
      <c r="L483" s="85">
        <v>23460.21</v>
      </c>
      <c r="M483" s="111">
        <v>100</v>
      </c>
      <c r="N483" s="85">
        <v>23460.21</v>
      </c>
    </row>
    <row r="484" spans="1:14" s="88" customFormat="1" ht="13.8" x14ac:dyDescent="0.2">
      <c r="A484" s="37" t="s">
        <v>70</v>
      </c>
      <c r="B484" s="16" t="s">
        <v>70</v>
      </c>
      <c r="C484" s="16" t="s">
        <v>2217</v>
      </c>
      <c r="D484" s="16" t="s">
        <v>2218</v>
      </c>
      <c r="E484" s="16" t="s">
        <v>1153</v>
      </c>
      <c r="F484" s="16" t="str">
        <f t="shared" si="8"/>
        <v>MONASTERIO DE SAN VICTORIÁN#</v>
      </c>
      <c r="G484" s="85">
        <v>643720</v>
      </c>
      <c r="H484" s="85">
        <v>782860.6</v>
      </c>
      <c r="I484" s="85">
        <v>1426580.6</v>
      </c>
      <c r="J484" s="85">
        <v>20959.02</v>
      </c>
      <c r="K484" s="85">
        <v>20959.02</v>
      </c>
      <c r="L484" s="85">
        <v>20959.02</v>
      </c>
      <c r="M484" s="111">
        <v>1.4691788182174901</v>
      </c>
      <c r="N484" s="85">
        <v>20959.02</v>
      </c>
    </row>
    <row r="485" spans="1:14" s="88" customFormat="1" ht="13.8" x14ac:dyDescent="0.2">
      <c r="A485" s="37" t="s">
        <v>70</v>
      </c>
      <c r="B485" s="16" t="s">
        <v>70</v>
      </c>
      <c r="C485" s="16" t="s">
        <v>2219</v>
      </c>
      <c r="D485" s="16" t="s">
        <v>2220</v>
      </c>
      <c r="E485" s="16" t="s">
        <v>2221</v>
      </c>
      <c r="F485" s="16" t="str">
        <f t="shared" si="8"/>
        <v>OBRAS VARIAS PREVENCIÓN RIESGOS LABORALES C.P. "SAN BRAULIO" DE ZARAGOZA</v>
      </c>
      <c r="G485" s="85">
        <v>0</v>
      </c>
      <c r="H485" s="85">
        <v>35564.9</v>
      </c>
      <c r="I485" s="85">
        <v>35564.9</v>
      </c>
      <c r="J485" s="85">
        <v>35564.9</v>
      </c>
      <c r="K485" s="85">
        <v>35564.9</v>
      </c>
      <c r="L485" s="85">
        <v>35564.9</v>
      </c>
      <c r="M485" s="111">
        <v>100</v>
      </c>
      <c r="N485" s="85">
        <v>35564.9</v>
      </c>
    </row>
    <row r="486" spans="1:14" s="88" customFormat="1" ht="13.8" x14ac:dyDescent="0.2">
      <c r="A486" s="37" t="s">
        <v>70</v>
      </c>
      <c r="B486" s="16" t="s">
        <v>70</v>
      </c>
      <c r="C486" s="16" t="s">
        <v>2222</v>
      </c>
      <c r="D486" s="16" t="s">
        <v>2223</v>
      </c>
      <c r="E486" s="16" t="s">
        <v>1153</v>
      </c>
      <c r="F486" s="16" t="str">
        <f t="shared" si="8"/>
        <v>CARTUJA AULA DEI- ESTUDIO RESTAURACION DECORACION MURAL#</v>
      </c>
      <c r="G486" s="85">
        <v>145060.25</v>
      </c>
      <c r="H486" s="85">
        <v>0</v>
      </c>
      <c r="I486" s="85">
        <v>145060.25</v>
      </c>
      <c r="J486" s="85">
        <v>302.5</v>
      </c>
      <c r="K486" s="85">
        <v>302.5</v>
      </c>
      <c r="L486" s="85">
        <v>302.5</v>
      </c>
      <c r="M486" s="111">
        <v>0.20853404016606999</v>
      </c>
      <c r="N486" s="85">
        <v>302.5</v>
      </c>
    </row>
    <row r="487" spans="1:14" s="88" customFormat="1" ht="13.8" x14ac:dyDescent="0.2">
      <c r="A487" s="37" t="s">
        <v>70</v>
      </c>
      <c r="B487" s="16" t="s">
        <v>70</v>
      </c>
      <c r="C487" s="16" t="s">
        <v>2224</v>
      </c>
      <c r="D487" s="16" t="s">
        <v>2225</v>
      </c>
      <c r="E487" s="16" t="s">
        <v>1153</v>
      </c>
      <c r="F487" s="16" t="str">
        <f t="shared" si="8"/>
        <v>AMPLIACIÓN C.E.I.P. "PARQUE GOYA I" DE ZARAGOZA#</v>
      </c>
      <c r="G487" s="85">
        <v>0</v>
      </c>
      <c r="H487" s="85">
        <v>140644.29999999999</v>
      </c>
      <c r="I487" s="85">
        <v>140644.29999999999</v>
      </c>
      <c r="J487" s="85">
        <v>0</v>
      </c>
      <c r="K487" s="85">
        <v>0</v>
      </c>
      <c r="L487" s="85">
        <v>0</v>
      </c>
      <c r="M487" s="111">
        <v>0</v>
      </c>
      <c r="N487" s="85">
        <v>0</v>
      </c>
    </row>
    <row r="488" spans="1:14" s="88" customFormat="1" ht="13.8" x14ac:dyDescent="0.2">
      <c r="A488" s="37" t="s">
        <v>70</v>
      </c>
      <c r="B488" s="16" t="s">
        <v>70</v>
      </c>
      <c r="C488" s="16" t="s">
        <v>2226</v>
      </c>
      <c r="D488" s="16" t="s">
        <v>2227</v>
      </c>
      <c r="E488" s="16" t="s">
        <v>2228</v>
      </c>
      <c r="F488" s="16" t="str">
        <f t="shared" si="8"/>
        <v>AMPLIACIÓN AULAS Y PORCHE PLANTA BAJA C.E.I.P. "MIGUEL ARTIGAS" DE PINSEQUE (ZARAGOZA)</v>
      </c>
      <c r="G488" s="85">
        <v>100000</v>
      </c>
      <c r="H488" s="85">
        <v>-100000</v>
      </c>
      <c r="I488" s="85">
        <v>0</v>
      </c>
      <c r="J488" s="85">
        <v>0</v>
      </c>
      <c r="K488" s="85">
        <v>0</v>
      </c>
      <c r="L488" s="85">
        <v>0</v>
      </c>
      <c r="M488" s="111">
        <v>0</v>
      </c>
      <c r="N488" s="85">
        <v>0</v>
      </c>
    </row>
    <row r="489" spans="1:14" s="88" customFormat="1" ht="13.8" x14ac:dyDescent="0.2">
      <c r="A489" s="37" t="s">
        <v>70</v>
      </c>
      <c r="B489" s="16" t="s">
        <v>70</v>
      </c>
      <c r="C489" s="16" t="s">
        <v>2229</v>
      </c>
      <c r="D489" s="16" t="s">
        <v>2230</v>
      </c>
      <c r="E489" s="16" t="s">
        <v>1153</v>
      </c>
      <c r="F489" s="16" t="str">
        <f t="shared" si="8"/>
        <v>IGLESIA PARROQUIAL DE SAN PABLO DE ZARAGOZA#</v>
      </c>
      <c r="G489" s="85">
        <v>25000</v>
      </c>
      <c r="H489" s="85">
        <v>0</v>
      </c>
      <c r="I489" s="85">
        <v>25000</v>
      </c>
      <c r="J489" s="85">
        <v>0</v>
      </c>
      <c r="K489" s="85">
        <v>0</v>
      </c>
      <c r="L489" s="85">
        <v>0</v>
      </c>
      <c r="M489" s="111">
        <v>0</v>
      </c>
      <c r="N489" s="85">
        <v>0</v>
      </c>
    </row>
    <row r="490" spans="1:14" s="88" customFormat="1" ht="13.8" x14ac:dyDescent="0.2">
      <c r="A490" s="37" t="s">
        <v>70</v>
      </c>
      <c r="B490" s="16" t="s">
        <v>70</v>
      </c>
      <c r="C490" s="16" t="s">
        <v>2231</v>
      </c>
      <c r="D490" s="16" t="s">
        <v>2232</v>
      </c>
      <c r="E490" s="16" t="s">
        <v>1153</v>
      </c>
      <c r="F490" s="16" t="str">
        <f t="shared" si="8"/>
        <v>ADQUISICION OBRAS DE ARTE O ARQUELOGICAS MUSEO DE ZARAGOZA#</v>
      </c>
      <c r="G490" s="85">
        <v>0</v>
      </c>
      <c r="H490" s="85">
        <v>0</v>
      </c>
      <c r="I490" s="85">
        <v>0</v>
      </c>
      <c r="J490" s="85">
        <v>3300</v>
      </c>
      <c r="K490" s="85">
        <v>3300</v>
      </c>
      <c r="L490" s="85">
        <v>3300</v>
      </c>
      <c r="M490" s="111">
        <v>0</v>
      </c>
      <c r="N490" s="85">
        <v>3300</v>
      </c>
    </row>
    <row r="491" spans="1:14" s="88" customFormat="1" ht="13.8" x14ac:dyDescent="0.2">
      <c r="A491" s="37" t="s">
        <v>70</v>
      </c>
      <c r="B491" s="16" t="s">
        <v>70</v>
      </c>
      <c r="C491" s="16" t="s">
        <v>2233</v>
      </c>
      <c r="D491" s="16" t="s">
        <v>2234</v>
      </c>
      <c r="E491" s="16" t="s">
        <v>1153</v>
      </c>
      <c r="F491" s="16" t="str">
        <f t="shared" si="8"/>
        <v>PLAN DE ADQUISICIONES DE PATRIMONIO CULT#</v>
      </c>
      <c r="G491" s="85">
        <v>100000</v>
      </c>
      <c r="H491" s="85">
        <v>0</v>
      </c>
      <c r="I491" s="85">
        <v>100000</v>
      </c>
      <c r="J491" s="85">
        <v>0</v>
      </c>
      <c r="K491" s="85">
        <v>0</v>
      </c>
      <c r="L491" s="85">
        <v>0</v>
      </c>
      <c r="M491" s="111">
        <v>0</v>
      </c>
      <c r="N491" s="85">
        <v>0</v>
      </c>
    </row>
    <row r="492" spans="1:14" s="88" customFormat="1" ht="13.8" x14ac:dyDescent="0.2">
      <c r="A492" s="37" t="s">
        <v>70</v>
      </c>
      <c r="B492" s="16" t="s">
        <v>70</v>
      </c>
      <c r="C492" s="16" t="s">
        <v>2235</v>
      </c>
      <c r="D492" s="16" t="s">
        <v>2236</v>
      </c>
      <c r="E492" s="16" t="s">
        <v>2237</v>
      </c>
      <c r="F492" s="16" t="str">
        <f t="shared" si="8"/>
        <v>NUEVO CENTRO DE EDUCACIÓN PRIMARIA DE 18 UDS. EN Bº MIRALBUENO DE ZARAGOZA</v>
      </c>
      <c r="G492" s="85">
        <v>0</v>
      </c>
      <c r="H492" s="85">
        <v>1079.32</v>
      </c>
      <c r="I492" s="85">
        <v>1079.32</v>
      </c>
      <c r="J492" s="85">
        <v>1079.32</v>
      </c>
      <c r="K492" s="85">
        <v>1079.32</v>
      </c>
      <c r="L492" s="85">
        <v>1079.32</v>
      </c>
      <c r="M492" s="111">
        <v>100</v>
      </c>
      <c r="N492" s="85">
        <v>1079.32</v>
      </c>
    </row>
    <row r="493" spans="1:14" s="88" customFormat="1" ht="13.8" x14ac:dyDescent="0.2">
      <c r="A493" s="37" t="s">
        <v>70</v>
      </c>
      <c r="B493" s="16" t="s">
        <v>70</v>
      </c>
      <c r="C493" s="16" t="s">
        <v>2238</v>
      </c>
      <c r="D493" s="16" t="s">
        <v>2239</v>
      </c>
      <c r="E493" s="16" t="s">
        <v>2240</v>
      </c>
      <c r="F493" s="16" t="str">
        <f t="shared" si="8"/>
        <v>NUEVO COLEGIO DE EDUCACIÓN INFANTIL DE 9 UDS. Bº "ROSALES DEL CANAL" DE ZARAGOZA</v>
      </c>
      <c r="G493" s="85">
        <v>0</v>
      </c>
      <c r="H493" s="85">
        <v>579681.48</v>
      </c>
      <c r="I493" s="85">
        <v>579681.48</v>
      </c>
      <c r="J493" s="85">
        <v>579681.48</v>
      </c>
      <c r="K493" s="85">
        <v>579681.48</v>
      </c>
      <c r="L493" s="85">
        <v>579681.48</v>
      </c>
      <c r="M493" s="111">
        <v>100</v>
      </c>
      <c r="N493" s="85">
        <v>579681.48</v>
      </c>
    </row>
    <row r="494" spans="1:14" s="88" customFormat="1" ht="13.8" x14ac:dyDescent="0.2">
      <c r="A494" s="37" t="s">
        <v>70</v>
      </c>
      <c r="B494" s="16" t="s">
        <v>70</v>
      </c>
      <c r="C494" s="16" t="s">
        <v>2241</v>
      </c>
      <c r="D494" s="16" t="s">
        <v>2242</v>
      </c>
      <c r="E494" s="16" t="s">
        <v>1153</v>
      </c>
      <c r="F494" s="16" t="str">
        <f t="shared" si="8"/>
        <v>INVERSIONES EN ARCHIVOS Y MUSEOS#</v>
      </c>
      <c r="G494" s="85">
        <v>60000</v>
      </c>
      <c r="H494" s="85">
        <v>0</v>
      </c>
      <c r="I494" s="85">
        <v>60000</v>
      </c>
      <c r="J494" s="85">
        <v>0</v>
      </c>
      <c r="K494" s="85">
        <v>0</v>
      </c>
      <c r="L494" s="85">
        <v>0</v>
      </c>
      <c r="M494" s="111">
        <v>0</v>
      </c>
      <c r="N494" s="85">
        <v>0</v>
      </c>
    </row>
    <row r="495" spans="1:14" s="88" customFormat="1" ht="13.8" x14ac:dyDescent="0.2">
      <c r="A495" s="37" t="s">
        <v>70</v>
      </c>
      <c r="B495" s="16" t="s">
        <v>70</v>
      </c>
      <c r="C495" s="16" t="s">
        <v>2243</v>
      </c>
      <c r="D495" s="16" t="s">
        <v>2244</v>
      </c>
      <c r="E495" s="16" t="s">
        <v>1153</v>
      </c>
      <c r="F495" s="16" t="str">
        <f t="shared" si="8"/>
        <v>AMPLIACIÓN C.P. "RAMÓN Y CAJAL" DE LA LA JOYOSA (ZARAGOZA)#</v>
      </c>
      <c r="G495" s="85">
        <v>0</v>
      </c>
      <c r="H495" s="85">
        <v>0</v>
      </c>
      <c r="I495" s="85">
        <v>0</v>
      </c>
      <c r="J495" s="85">
        <v>0</v>
      </c>
      <c r="K495" s="85">
        <v>0</v>
      </c>
      <c r="L495" s="85">
        <v>0</v>
      </c>
      <c r="M495" s="111">
        <v>0</v>
      </c>
      <c r="N495" s="85">
        <v>0</v>
      </c>
    </row>
    <row r="496" spans="1:14" s="88" customFormat="1" ht="13.8" x14ac:dyDescent="0.2">
      <c r="A496" s="37" t="s">
        <v>70</v>
      </c>
      <c r="B496" s="16" t="s">
        <v>70</v>
      </c>
      <c r="C496" s="16" t="s">
        <v>2245</v>
      </c>
      <c r="D496" s="16" t="s">
        <v>2246</v>
      </c>
      <c r="E496" s="16" t="s">
        <v>2247</v>
      </c>
      <c r="F496" s="16" t="str">
        <f t="shared" si="8"/>
        <v>NUEVO EDIFICIO DE EDUCACIÓN INFANTIL EN EL C.P. DE EL BRUGODE EBRO (ZARAGOZA)</v>
      </c>
      <c r="G496" s="85">
        <v>0</v>
      </c>
      <c r="H496" s="85">
        <v>9057</v>
      </c>
      <c r="I496" s="85">
        <v>9057</v>
      </c>
      <c r="J496" s="85">
        <v>9056.85</v>
      </c>
      <c r="K496" s="85">
        <v>9056.85</v>
      </c>
      <c r="L496" s="85">
        <v>9056.85</v>
      </c>
      <c r="M496" s="111">
        <v>99.998343822457798</v>
      </c>
      <c r="N496" s="85">
        <v>9056.85</v>
      </c>
    </row>
    <row r="497" spans="1:14" s="88" customFormat="1" ht="13.8" x14ac:dyDescent="0.2">
      <c r="A497" s="37" t="s">
        <v>70</v>
      </c>
      <c r="B497" s="16" t="s">
        <v>70</v>
      </c>
      <c r="C497" s="16" t="s">
        <v>2248</v>
      </c>
      <c r="D497" s="16" t="s">
        <v>2249</v>
      </c>
      <c r="E497" s="16" t="s">
        <v>2250</v>
      </c>
      <c r="F497" s="16" t="str">
        <f t="shared" si="8"/>
        <v>EQUIPAMIENTO DE COCINA-OFFICE PARA VARIOS CENTROS DE EDUCACIÓN INFANTIL Y PRIMARIA DE ARAGÓN</v>
      </c>
      <c r="G497" s="85">
        <v>100000</v>
      </c>
      <c r="H497" s="85">
        <v>-14340.39</v>
      </c>
      <c r="I497" s="85">
        <v>85659.61</v>
      </c>
      <c r="J497" s="85">
        <v>85659.61</v>
      </c>
      <c r="K497" s="85">
        <v>74229.95</v>
      </c>
      <c r="L497" s="85">
        <v>74229.95</v>
      </c>
      <c r="M497" s="111">
        <v>86.656885316195101</v>
      </c>
      <c r="N497" s="85">
        <v>74229.95</v>
      </c>
    </row>
    <row r="498" spans="1:14" s="88" customFormat="1" ht="13.8" x14ac:dyDescent="0.2">
      <c r="A498" s="37" t="s">
        <v>70</v>
      </c>
      <c r="B498" s="16" t="s">
        <v>70</v>
      </c>
      <c r="C498" s="16" t="s">
        <v>2251</v>
      </c>
      <c r="D498" s="16" t="s">
        <v>2252</v>
      </c>
      <c r="E498" s="16" t="s">
        <v>2253</v>
      </c>
      <c r="F498" s="16" t="str">
        <f t="shared" si="8"/>
        <v>NUEVO INSTITUTO DE EDUCACIÓN SECUNDARIA (20+8) UNIDADES EN BARRIO  PARQUE GOYA II DE ZARAGOZA</v>
      </c>
      <c r="G498" s="85">
        <v>0</v>
      </c>
      <c r="H498" s="85">
        <v>193691.32</v>
      </c>
      <c r="I498" s="85">
        <v>193691.32</v>
      </c>
      <c r="J498" s="85">
        <v>193691.32</v>
      </c>
      <c r="K498" s="85">
        <v>193691.32</v>
      </c>
      <c r="L498" s="85">
        <v>193691.32</v>
      </c>
      <c r="M498" s="111">
        <v>100</v>
      </c>
      <c r="N498" s="85">
        <v>193691.32</v>
      </c>
    </row>
    <row r="499" spans="1:14" s="88" customFormat="1" ht="13.8" x14ac:dyDescent="0.2">
      <c r="A499" s="37" t="s">
        <v>70</v>
      </c>
      <c r="B499" s="16" t="s">
        <v>70</v>
      </c>
      <c r="C499" s="16" t="s">
        <v>2254</v>
      </c>
      <c r="D499" s="16" t="s">
        <v>2255</v>
      </c>
      <c r="E499" s="16" t="s">
        <v>1153</v>
      </c>
      <c r="F499" s="16" t="str">
        <f t="shared" si="8"/>
        <v>MONASTERIO DE SAN JUAN DE LA PEÑA#</v>
      </c>
      <c r="G499" s="85">
        <v>50000</v>
      </c>
      <c r="H499" s="85">
        <v>0</v>
      </c>
      <c r="I499" s="85">
        <v>50000</v>
      </c>
      <c r="J499" s="85">
        <v>90649.35</v>
      </c>
      <c r="K499" s="85">
        <v>90649.35</v>
      </c>
      <c r="L499" s="85">
        <v>90649.35</v>
      </c>
      <c r="M499" s="111">
        <v>181.2987</v>
      </c>
      <c r="N499" s="85">
        <v>42616.77</v>
      </c>
    </row>
    <row r="500" spans="1:14" s="88" customFormat="1" ht="13.8" x14ac:dyDescent="0.2">
      <c r="A500" s="37" t="s">
        <v>70</v>
      </c>
      <c r="B500" s="16" t="s">
        <v>70</v>
      </c>
      <c r="C500" s="16" t="s">
        <v>2256</v>
      </c>
      <c r="D500" s="16" t="s">
        <v>2257</v>
      </c>
      <c r="E500" s="16" t="s">
        <v>1153</v>
      </c>
      <c r="F500" s="16" t="str">
        <f t="shared" si="8"/>
        <v>MONASTERIO SANTO SEPULCRO DE ZARAGOZA#</v>
      </c>
      <c r="G500" s="85">
        <v>40918.410000000003</v>
      </c>
      <c r="H500" s="85">
        <v>0</v>
      </c>
      <c r="I500" s="85">
        <v>40918.410000000003</v>
      </c>
      <c r="J500" s="85">
        <v>89929.68</v>
      </c>
      <c r="K500" s="85">
        <v>89929.68</v>
      </c>
      <c r="L500" s="85">
        <v>89919.08</v>
      </c>
      <c r="M500" s="111">
        <v>219.75213601896999</v>
      </c>
      <c r="N500" s="85">
        <v>89919.08</v>
      </c>
    </row>
    <row r="501" spans="1:14" s="88" customFormat="1" ht="13.8" x14ac:dyDescent="0.2">
      <c r="A501" s="37" t="s">
        <v>70</v>
      </c>
      <c r="B501" s="16" t="s">
        <v>70</v>
      </c>
      <c r="C501" s="16" t="s">
        <v>2258</v>
      </c>
      <c r="D501" s="16" t="s">
        <v>2259</v>
      </c>
      <c r="E501" s="16" t="s">
        <v>1153</v>
      </c>
      <c r="F501" s="16" t="str">
        <f t="shared" si="8"/>
        <v>NUEVO C.E.I.P. (6+12) UDS. Bº SANTA ISABEL DE ZARAGOZA#</v>
      </c>
      <c r="G501" s="85">
        <v>0</v>
      </c>
      <c r="H501" s="85">
        <v>2219.77</v>
      </c>
      <c r="I501" s="85">
        <v>2219.77</v>
      </c>
      <c r="J501" s="85">
        <v>2219.77</v>
      </c>
      <c r="K501" s="85">
        <v>2219.77</v>
      </c>
      <c r="L501" s="85">
        <v>2219.77</v>
      </c>
      <c r="M501" s="111">
        <v>100</v>
      </c>
      <c r="N501" s="85">
        <v>2219.77</v>
      </c>
    </row>
    <row r="502" spans="1:14" s="88" customFormat="1" ht="13.8" x14ac:dyDescent="0.2">
      <c r="A502" s="37" t="s">
        <v>70</v>
      </c>
      <c r="B502" s="16" t="s">
        <v>70</v>
      </c>
      <c r="C502" s="16" t="s">
        <v>2260</v>
      </c>
      <c r="D502" s="16" t="s">
        <v>2261</v>
      </c>
      <c r="E502" s="16" t="s">
        <v>1153</v>
      </c>
      <c r="F502" s="16" t="str">
        <f t="shared" si="8"/>
        <v>PORTADA DE SANTA MARIA DE UNCASTILLO#</v>
      </c>
      <c r="G502" s="85">
        <v>0</v>
      </c>
      <c r="H502" s="85">
        <v>0</v>
      </c>
      <c r="I502" s="85">
        <v>0</v>
      </c>
      <c r="J502" s="85">
        <v>6037.9</v>
      </c>
      <c r="K502" s="85">
        <v>6037.9</v>
      </c>
      <c r="L502" s="85">
        <v>6037.9</v>
      </c>
      <c r="M502" s="111">
        <v>0</v>
      </c>
      <c r="N502" s="85">
        <v>6037.9</v>
      </c>
    </row>
    <row r="503" spans="1:14" s="88" customFormat="1" ht="13.8" x14ac:dyDescent="0.2">
      <c r="A503" s="37" t="s">
        <v>70</v>
      </c>
      <c r="B503" s="16" t="s">
        <v>70</v>
      </c>
      <c r="C503" s="16" t="s">
        <v>2262</v>
      </c>
      <c r="D503" s="16" t="s">
        <v>2263</v>
      </c>
      <c r="E503" s="16" t="s">
        <v>1153</v>
      </c>
      <c r="F503" s="16" t="str">
        <f t="shared" si="8"/>
        <v>HÍJAR-IGLESIA DE SAN ANTONIO ABAD#</v>
      </c>
      <c r="G503" s="85">
        <v>0</v>
      </c>
      <c r="H503" s="85">
        <v>0</v>
      </c>
      <c r="I503" s="85">
        <v>0</v>
      </c>
      <c r="J503" s="85">
        <v>5597.19</v>
      </c>
      <c r="K503" s="85">
        <v>5597.19</v>
      </c>
      <c r="L503" s="85">
        <v>5597.19</v>
      </c>
      <c r="M503" s="111">
        <v>0</v>
      </c>
      <c r="N503" s="85">
        <v>5597.19</v>
      </c>
    </row>
    <row r="504" spans="1:14" s="88" customFormat="1" ht="13.8" x14ac:dyDescent="0.2">
      <c r="A504" s="37" t="s">
        <v>70</v>
      </c>
      <c r="B504" s="16" t="s">
        <v>70</v>
      </c>
      <c r="C504" s="16" t="s">
        <v>2264</v>
      </c>
      <c r="D504" s="16" t="s">
        <v>1335</v>
      </c>
      <c r="E504" s="16" t="s">
        <v>1153</v>
      </c>
      <c r="F504" s="16" t="str">
        <f t="shared" si="8"/>
        <v>MOBILIARIO Y ENSERES#</v>
      </c>
      <c r="G504" s="85">
        <v>3642263.26</v>
      </c>
      <c r="H504" s="85">
        <v>7344111.0999999996</v>
      </c>
      <c r="I504" s="85">
        <v>10986374.359999999</v>
      </c>
      <c r="J504" s="85">
        <v>10553920.17</v>
      </c>
      <c r="K504" s="85">
        <v>4988166.5199999996</v>
      </c>
      <c r="L504" s="85">
        <v>3230492.88</v>
      </c>
      <c r="M504" s="111">
        <v>29.4045403346332</v>
      </c>
      <c r="N504" s="85">
        <v>2255738.67</v>
      </c>
    </row>
    <row r="505" spans="1:14" s="88" customFormat="1" ht="13.8" x14ac:dyDescent="0.2">
      <c r="A505" s="37" t="s">
        <v>70</v>
      </c>
      <c r="B505" s="16" t="s">
        <v>70</v>
      </c>
      <c r="C505" s="16" t="s">
        <v>2265</v>
      </c>
      <c r="D505" s="16" t="s">
        <v>2266</v>
      </c>
      <c r="E505" s="16" t="s">
        <v>1153</v>
      </c>
      <c r="F505" s="16" t="str">
        <f t="shared" si="8"/>
        <v>NUEVO COLEGIO DE EDUCACION INFANTIL Y PRIMARIA EN BARBASTRO#</v>
      </c>
      <c r="G505" s="85">
        <v>0</v>
      </c>
      <c r="H505" s="85">
        <v>13289.87</v>
      </c>
      <c r="I505" s="85">
        <v>13289.87</v>
      </c>
      <c r="J505" s="85">
        <v>13289.87</v>
      </c>
      <c r="K505" s="85">
        <v>13289.87</v>
      </c>
      <c r="L505" s="85">
        <v>13289.87</v>
      </c>
      <c r="M505" s="111">
        <v>100</v>
      </c>
      <c r="N505" s="85">
        <v>13289.87</v>
      </c>
    </row>
    <row r="506" spans="1:14" s="88" customFormat="1" ht="13.8" x14ac:dyDescent="0.2">
      <c r="A506" s="37" t="s">
        <v>70</v>
      </c>
      <c r="B506" s="16" t="s">
        <v>70</v>
      </c>
      <c r="C506" s="16" t="s">
        <v>2267</v>
      </c>
      <c r="D506" s="16" t="s">
        <v>2268</v>
      </c>
      <c r="E506" s="16" t="s">
        <v>1153</v>
      </c>
      <c r="F506" s="16" t="str">
        <f t="shared" si="8"/>
        <v>AMPLIACION C INFANTIL VALDESPARTERA II SAN JORGE DE ZARAGOZA#</v>
      </c>
      <c r="G506" s="85">
        <v>200000</v>
      </c>
      <c r="H506" s="85">
        <v>620968.75</v>
      </c>
      <c r="I506" s="85">
        <v>820968.75</v>
      </c>
      <c r="J506" s="85">
        <v>820968.75</v>
      </c>
      <c r="K506" s="85">
        <v>820968.75</v>
      </c>
      <c r="L506" s="85">
        <v>820968.75</v>
      </c>
      <c r="M506" s="111">
        <v>100</v>
      </c>
      <c r="N506" s="85">
        <v>820968.75</v>
      </c>
    </row>
    <row r="507" spans="1:14" s="88" customFormat="1" ht="13.8" x14ac:dyDescent="0.2">
      <c r="A507" s="37" t="s">
        <v>70</v>
      </c>
      <c r="B507" s="16" t="s">
        <v>70</v>
      </c>
      <c r="C507" s="16" t="s">
        <v>2269</v>
      </c>
      <c r="D507" s="16" t="s">
        <v>2270</v>
      </c>
      <c r="E507" s="16" t="s">
        <v>1153</v>
      </c>
      <c r="F507" s="16" t="str">
        <f t="shared" si="8"/>
        <v>MANTEN. Y ATENCION YACIMIENTO AZAILA#</v>
      </c>
      <c r="G507" s="85">
        <v>0</v>
      </c>
      <c r="H507" s="85">
        <v>0</v>
      </c>
      <c r="I507" s="85">
        <v>0</v>
      </c>
      <c r="J507" s="85">
        <v>2745.62</v>
      </c>
      <c r="K507" s="85">
        <v>2745.62</v>
      </c>
      <c r="L507" s="85">
        <v>2745.62</v>
      </c>
      <c r="M507" s="111">
        <v>0</v>
      </c>
      <c r="N507" s="85">
        <v>2745.62</v>
      </c>
    </row>
    <row r="508" spans="1:14" s="88" customFormat="1" ht="13.8" x14ac:dyDescent="0.2">
      <c r="A508" s="37" t="s">
        <v>70</v>
      </c>
      <c r="B508" s="16" t="s">
        <v>70</v>
      </c>
      <c r="C508" s="16" t="s">
        <v>2271</v>
      </c>
      <c r="D508" s="16" t="s">
        <v>2272</v>
      </c>
      <c r="E508" s="16" t="s">
        <v>1153</v>
      </c>
      <c r="F508" s="16" t="str">
        <f t="shared" si="8"/>
        <v>AMPLIACIÓN COMEDOR C.P. "MIGUEL ARTAZOS"  UTEBO (ZARAGOZA)#</v>
      </c>
      <c r="G508" s="85">
        <v>0</v>
      </c>
      <c r="H508" s="85">
        <v>123562.31</v>
      </c>
      <c r="I508" s="85">
        <v>123562.31</v>
      </c>
      <c r="J508" s="85">
        <v>4743.2</v>
      </c>
      <c r="K508" s="85">
        <v>4743.2</v>
      </c>
      <c r="L508" s="85">
        <v>4743.2</v>
      </c>
      <c r="M508" s="111">
        <v>3.8387110114726699</v>
      </c>
      <c r="N508" s="85">
        <v>4743.2</v>
      </c>
    </row>
    <row r="509" spans="1:14" s="88" customFormat="1" ht="13.8" x14ac:dyDescent="0.2">
      <c r="A509" s="37" t="s">
        <v>70</v>
      </c>
      <c r="B509" s="16" t="s">
        <v>70</v>
      </c>
      <c r="C509" s="16" t="s">
        <v>2273</v>
      </c>
      <c r="D509" s="16" t="s">
        <v>2274</v>
      </c>
      <c r="E509" s="16" t="s">
        <v>1153</v>
      </c>
      <c r="F509" s="16" t="str">
        <f t="shared" si="8"/>
        <v>NUEVO CEIP (6+12) UDS. EN MARÍA DE HUERVA (ZARAGOZA)#</v>
      </c>
      <c r="G509" s="85">
        <v>200000</v>
      </c>
      <c r="H509" s="85">
        <v>211877.13</v>
      </c>
      <c r="I509" s="85">
        <v>411877.13</v>
      </c>
      <c r="J509" s="85">
        <v>411877.13</v>
      </c>
      <c r="K509" s="85">
        <v>411877.13</v>
      </c>
      <c r="L509" s="85">
        <v>411877.13</v>
      </c>
      <c r="M509" s="111">
        <v>100</v>
      </c>
      <c r="N509" s="85">
        <v>411877.13</v>
      </c>
    </row>
    <row r="510" spans="1:14" s="88" customFormat="1" ht="13.8" x14ac:dyDescent="0.2">
      <c r="A510" s="37" t="s">
        <v>70</v>
      </c>
      <c r="B510" s="16" t="s">
        <v>70</v>
      </c>
      <c r="C510" s="16" t="s">
        <v>2275</v>
      </c>
      <c r="D510" s="16" t="s">
        <v>2276</v>
      </c>
      <c r="E510" s="16" t="s">
        <v>1153</v>
      </c>
      <c r="F510" s="16" t="str">
        <f t="shared" si="8"/>
        <v>IGLESIA DE BIEL-PINTURA DE LA CRIPTA#</v>
      </c>
      <c r="G510" s="85">
        <v>0</v>
      </c>
      <c r="H510" s="85">
        <v>0</v>
      </c>
      <c r="I510" s="85">
        <v>0</v>
      </c>
      <c r="J510" s="85">
        <v>15548.5</v>
      </c>
      <c r="K510" s="85">
        <v>15548.5</v>
      </c>
      <c r="L510" s="85">
        <v>15548.5</v>
      </c>
      <c r="M510" s="111">
        <v>0</v>
      </c>
      <c r="N510" s="85">
        <v>12927.52</v>
      </c>
    </row>
    <row r="511" spans="1:14" s="88" customFormat="1" ht="13.8" x14ac:dyDescent="0.2">
      <c r="A511" s="37" t="s">
        <v>70</v>
      </c>
      <c r="B511" s="16" t="s">
        <v>70</v>
      </c>
      <c r="C511" s="16" t="s">
        <v>2277</v>
      </c>
      <c r="D511" s="16" t="s">
        <v>2278</v>
      </c>
      <c r="E511" s="16" t="s">
        <v>1153</v>
      </c>
      <c r="F511" s="16" t="str">
        <f t="shared" si="8"/>
        <v>CONSTRUCCION NUEVO I.E.S. EN LA PUEBLA DE ALFINDEL#</v>
      </c>
      <c r="G511" s="85">
        <v>0</v>
      </c>
      <c r="H511" s="85">
        <v>2674.1</v>
      </c>
      <c r="I511" s="85">
        <v>2674.1</v>
      </c>
      <c r="J511" s="85">
        <v>2674.1</v>
      </c>
      <c r="K511" s="85">
        <v>2674.1</v>
      </c>
      <c r="L511" s="85">
        <v>2674.1</v>
      </c>
      <c r="M511" s="111">
        <v>100</v>
      </c>
      <c r="N511" s="85">
        <v>2674.1</v>
      </c>
    </row>
    <row r="512" spans="1:14" s="88" customFormat="1" ht="13.8" x14ac:dyDescent="0.2">
      <c r="A512" s="37" t="s">
        <v>70</v>
      </c>
      <c r="B512" s="16" t="s">
        <v>70</v>
      </c>
      <c r="C512" s="16" t="s">
        <v>2279</v>
      </c>
      <c r="D512" s="16" t="s">
        <v>2280</v>
      </c>
      <c r="E512" s="16" t="s">
        <v>1153</v>
      </c>
      <c r="F512" s="16" t="str">
        <f t="shared" si="8"/>
        <v>NUEVA APLICACION INFORMATICA#</v>
      </c>
      <c r="G512" s="85">
        <v>0</v>
      </c>
      <c r="H512" s="85">
        <v>4759.26</v>
      </c>
      <c r="I512" s="85">
        <v>4759.26</v>
      </c>
      <c r="J512" s="85">
        <v>4759.26</v>
      </c>
      <c r="K512" s="85">
        <v>4759.26</v>
      </c>
      <c r="L512" s="85">
        <v>4045.37</v>
      </c>
      <c r="M512" s="111">
        <v>84.999978988330099</v>
      </c>
      <c r="N512" s="85">
        <v>0</v>
      </c>
    </row>
    <row r="513" spans="1:14" s="88" customFormat="1" ht="13.8" x14ac:dyDescent="0.2">
      <c r="A513" s="37" t="s">
        <v>70</v>
      </c>
      <c r="B513" s="16" t="s">
        <v>70</v>
      </c>
      <c r="C513" s="16" t="s">
        <v>2281</v>
      </c>
      <c r="D513" s="16" t="s">
        <v>2282</v>
      </c>
      <c r="E513" s="16" t="s">
        <v>1153</v>
      </c>
      <c r="F513" s="16" t="str">
        <f t="shared" si="8"/>
        <v>REFORMA CEIP ANEJAS TERUEL#</v>
      </c>
      <c r="G513" s="85">
        <v>0</v>
      </c>
      <c r="H513" s="85">
        <v>125508.57</v>
      </c>
      <c r="I513" s="85">
        <v>125508.57</v>
      </c>
      <c r="J513" s="85">
        <v>125508.57</v>
      </c>
      <c r="K513" s="85">
        <v>125508.57</v>
      </c>
      <c r="L513" s="85">
        <v>125508.57</v>
      </c>
      <c r="M513" s="111">
        <v>100</v>
      </c>
      <c r="N513" s="85">
        <v>125508.57</v>
      </c>
    </row>
    <row r="514" spans="1:14" s="88" customFormat="1" ht="13.8" x14ac:dyDescent="0.2">
      <c r="A514" s="37" t="s">
        <v>70</v>
      </c>
      <c r="B514" s="16" t="s">
        <v>70</v>
      </c>
      <c r="C514" s="16" t="s">
        <v>2283</v>
      </c>
      <c r="D514" s="16" t="s">
        <v>2284</v>
      </c>
      <c r="E514" s="16" t="s">
        <v>1153</v>
      </c>
      <c r="F514" s="16" t="str">
        <f t="shared" si="8"/>
        <v>CEIP SADABA#</v>
      </c>
      <c r="G514" s="85">
        <v>0</v>
      </c>
      <c r="H514" s="85">
        <v>4831.53</v>
      </c>
      <c r="I514" s="85">
        <v>4831.53</v>
      </c>
      <c r="J514" s="85">
        <v>4831.53</v>
      </c>
      <c r="K514" s="85">
        <v>4831.53</v>
      </c>
      <c r="L514" s="85">
        <v>4831.53</v>
      </c>
      <c r="M514" s="111">
        <v>100</v>
      </c>
      <c r="N514" s="85">
        <v>4831.53</v>
      </c>
    </row>
    <row r="515" spans="1:14" s="88" customFormat="1" ht="13.8" x14ac:dyDescent="0.2">
      <c r="A515" s="37" t="s">
        <v>70</v>
      </c>
      <c r="B515" s="16" t="s">
        <v>70</v>
      </c>
      <c r="C515" s="16" t="s">
        <v>2285</v>
      </c>
      <c r="D515" s="16" t="s">
        <v>2286</v>
      </c>
      <c r="E515" s="16" t="s">
        <v>1153</v>
      </c>
      <c r="F515" s="16" t="str">
        <f t="shared" si="8"/>
        <v>CEIP ZARAGOZA  SUR#</v>
      </c>
      <c r="G515" s="85">
        <v>70000</v>
      </c>
      <c r="H515" s="85">
        <v>14684.57</v>
      </c>
      <c r="I515" s="85">
        <v>84684.57</v>
      </c>
      <c r="J515" s="85">
        <v>64154.09</v>
      </c>
      <c r="K515" s="85">
        <v>64154.09</v>
      </c>
      <c r="L515" s="85">
        <v>64154.09</v>
      </c>
      <c r="M515" s="111">
        <v>75.756528019212993</v>
      </c>
      <c r="N515" s="85">
        <v>24054.240000000002</v>
      </c>
    </row>
    <row r="516" spans="1:14" s="88" customFormat="1" ht="13.8" x14ac:dyDescent="0.2">
      <c r="A516" s="37" t="s">
        <v>70</v>
      </c>
      <c r="B516" s="16" t="s">
        <v>70</v>
      </c>
      <c r="C516" s="16" t="s">
        <v>2287</v>
      </c>
      <c r="D516" s="16" t="s">
        <v>2288</v>
      </c>
      <c r="E516" s="16" t="s">
        <v>1153</v>
      </c>
      <c r="F516" s="16" t="str">
        <f t="shared" si="8"/>
        <v>DOTACION FONDOS BIBLIOGRAFICOS#</v>
      </c>
      <c r="G516" s="85">
        <v>100000</v>
      </c>
      <c r="H516" s="85">
        <v>65446.69</v>
      </c>
      <c r="I516" s="85">
        <v>165446.69</v>
      </c>
      <c r="J516" s="85">
        <v>126838.09</v>
      </c>
      <c r="K516" s="85">
        <v>126838.09</v>
      </c>
      <c r="L516" s="85">
        <v>126838.09</v>
      </c>
      <c r="M516" s="111">
        <v>76.664023922146797</v>
      </c>
      <c r="N516" s="85">
        <v>106181.45</v>
      </c>
    </row>
    <row r="517" spans="1:14" s="88" customFormat="1" ht="13.8" x14ac:dyDescent="0.2">
      <c r="A517" s="37" t="s">
        <v>70</v>
      </c>
      <c r="B517" s="16" t="s">
        <v>70</v>
      </c>
      <c r="C517" s="16" t="s">
        <v>2289</v>
      </c>
      <c r="D517" s="16" t="s">
        <v>2290</v>
      </c>
      <c r="E517" s="16" t="s">
        <v>1153</v>
      </c>
      <c r="F517" s="16" t="str">
        <f t="shared" si="8"/>
        <v>ESCUELA ARTES/SUPERIOR DISEÑO ZARAGOZA#</v>
      </c>
      <c r="G517" s="85">
        <v>0</v>
      </c>
      <c r="H517" s="85">
        <v>1991.18</v>
      </c>
      <c r="I517" s="85">
        <v>1991.18</v>
      </c>
      <c r="J517" s="85">
        <v>1991.18</v>
      </c>
      <c r="K517" s="85">
        <v>1991.18</v>
      </c>
      <c r="L517" s="85">
        <v>1991.18</v>
      </c>
      <c r="M517" s="111">
        <v>100</v>
      </c>
      <c r="N517" s="85">
        <v>1991.18</v>
      </c>
    </row>
    <row r="518" spans="1:14" s="88" customFormat="1" ht="13.8" x14ac:dyDescent="0.2">
      <c r="A518" s="37" t="s">
        <v>70</v>
      </c>
      <c r="B518" s="16" t="s">
        <v>70</v>
      </c>
      <c r="C518" s="16" t="s">
        <v>2291</v>
      </c>
      <c r="D518" s="16" t="s">
        <v>2292</v>
      </c>
      <c r="E518" s="16" t="s">
        <v>1153</v>
      </c>
      <c r="F518" s="16" t="str">
        <f t="shared" si="8"/>
        <v>IES "LOS ENLACES" ZARAGOZA#</v>
      </c>
      <c r="G518" s="85">
        <v>0</v>
      </c>
      <c r="H518" s="85">
        <v>1757.46</v>
      </c>
      <c r="I518" s="85">
        <v>1757.46</v>
      </c>
      <c r="J518" s="85">
        <v>1757.46</v>
      </c>
      <c r="K518" s="85">
        <v>1757.46</v>
      </c>
      <c r="L518" s="85">
        <v>1757.46</v>
      </c>
      <c r="M518" s="111">
        <v>100</v>
      </c>
      <c r="N518" s="85">
        <v>1757.46</v>
      </c>
    </row>
    <row r="519" spans="1:14" s="88" customFormat="1" ht="13.8" x14ac:dyDescent="0.2">
      <c r="A519" s="37" t="s">
        <v>70</v>
      </c>
      <c r="B519" s="16" t="s">
        <v>70</v>
      </c>
      <c r="C519" s="16" t="s">
        <v>2293</v>
      </c>
      <c r="D519" s="16" t="s">
        <v>2294</v>
      </c>
      <c r="E519" s="16" t="s">
        <v>1153</v>
      </c>
      <c r="F519" s="16" t="str">
        <f t="shared" si="8"/>
        <v>I.E.S. "CORONA DE ARAGÓN" ZARAGOZA#</v>
      </c>
      <c r="G519" s="85">
        <v>0</v>
      </c>
      <c r="H519" s="85">
        <v>33310.83</v>
      </c>
      <c r="I519" s="85">
        <v>33310.83</v>
      </c>
      <c r="J519" s="85">
        <v>33310.83</v>
      </c>
      <c r="K519" s="85">
        <v>33310.83</v>
      </c>
      <c r="L519" s="85">
        <v>33091.94</v>
      </c>
      <c r="M519" s="111">
        <v>99.342886382596902</v>
      </c>
      <c r="N519" s="85">
        <v>33091.94</v>
      </c>
    </row>
    <row r="520" spans="1:14" s="88" customFormat="1" ht="13.8" x14ac:dyDescent="0.2">
      <c r="A520" s="37" t="s">
        <v>70</v>
      </c>
      <c r="B520" s="16" t="s">
        <v>70</v>
      </c>
      <c r="C520" s="16" t="s">
        <v>2295</v>
      </c>
      <c r="D520" s="16" t="s">
        <v>2296</v>
      </c>
      <c r="E520" s="16" t="s">
        <v>1153</v>
      </c>
      <c r="F520" s="16" t="str">
        <f t="shared" si="8"/>
        <v>I.E.S.VIRGEN DEL PILAR. ZARAGOZA#</v>
      </c>
      <c r="G520" s="85">
        <v>0</v>
      </c>
      <c r="H520" s="85">
        <v>492367.39</v>
      </c>
      <c r="I520" s="85">
        <v>492367.39</v>
      </c>
      <c r="J520" s="85">
        <v>492367.39</v>
      </c>
      <c r="K520" s="85">
        <v>492367.39</v>
      </c>
      <c r="L520" s="85">
        <v>492367.39</v>
      </c>
      <c r="M520" s="111">
        <v>100</v>
      </c>
      <c r="N520" s="85">
        <v>119187.38</v>
      </c>
    </row>
    <row r="521" spans="1:14" s="88" customFormat="1" ht="13.8" x14ac:dyDescent="0.2">
      <c r="A521" s="37" t="s">
        <v>70</v>
      </c>
      <c r="B521" s="16" t="s">
        <v>70</v>
      </c>
      <c r="C521" s="16" t="s">
        <v>2297</v>
      </c>
      <c r="D521" s="16" t="s">
        <v>2298</v>
      </c>
      <c r="E521" s="16" t="s">
        <v>1153</v>
      </c>
      <c r="F521" s="16" t="str">
        <f t="shared" si="8"/>
        <v>EJEA DE LOS CABALLEROS - CEIP RECTOR MAMES ESPERABE#</v>
      </c>
      <c r="G521" s="85">
        <v>0</v>
      </c>
      <c r="H521" s="85">
        <v>2754.01</v>
      </c>
      <c r="I521" s="85">
        <v>2754.01</v>
      </c>
      <c r="J521" s="85">
        <v>2754.01</v>
      </c>
      <c r="K521" s="85">
        <v>2754.01</v>
      </c>
      <c r="L521" s="85">
        <v>2754.01</v>
      </c>
      <c r="M521" s="111">
        <v>100</v>
      </c>
      <c r="N521" s="85">
        <v>2754.01</v>
      </c>
    </row>
    <row r="522" spans="1:14" s="88" customFormat="1" ht="13.8" x14ac:dyDescent="0.2">
      <c r="A522" s="37" t="s">
        <v>70</v>
      </c>
      <c r="B522" s="16" t="s">
        <v>70</v>
      </c>
      <c r="C522" s="16" t="s">
        <v>2299</v>
      </c>
      <c r="D522" s="16" t="s">
        <v>2300</v>
      </c>
      <c r="E522" s="16" t="s">
        <v>1153</v>
      </c>
      <c r="F522" s="16" t="str">
        <f t="shared" si="8"/>
        <v>HUESCA - IES SIERRA DE GUARA#</v>
      </c>
      <c r="G522" s="85">
        <v>600000</v>
      </c>
      <c r="H522" s="85">
        <v>-515293.44</v>
      </c>
      <c r="I522" s="85">
        <v>84706.559999999998</v>
      </c>
      <c r="J522" s="85">
        <v>83312.56</v>
      </c>
      <c r="K522" s="85">
        <v>83312.56</v>
      </c>
      <c r="L522" s="85">
        <v>53805.88</v>
      </c>
      <c r="M522" s="111">
        <v>63.520322392976396</v>
      </c>
      <c r="N522" s="85">
        <v>3683.22</v>
      </c>
    </row>
    <row r="523" spans="1:14" s="88" customFormat="1" ht="13.8" x14ac:dyDescent="0.2">
      <c r="A523" s="37" t="s">
        <v>70</v>
      </c>
      <c r="B523" s="16" t="s">
        <v>70</v>
      </c>
      <c r="C523" s="16" t="s">
        <v>2301</v>
      </c>
      <c r="D523" s="16" t="s">
        <v>2302</v>
      </c>
      <c r="E523" s="16" t="s">
        <v>1153</v>
      </c>
      <c r="F523" s="16" t="str">
        <f t="shared" si="8"/>
        <v>CENTRO INTEGRADO PUBLICO PARQUE VENECIA#</v>
      </c>
      <c r="G523" s="85">
        <v>100000</v>
      </c>
      <c r="H523" s="85">
        <v>253439.05</v>
      </c>
      <c r="I523" s="85">
        <v>353439.05</v>
      </c>
      <c r="J523" s="85">
        <v>353439.05</v>
      </c>
      <c r="K523" s="85">
        <v>253569.3</v>
      </c>
      <c r="L523" s="85">
        <v>253439.05</v>
      </c>
      <c r="M523" s="111">
        <v>71.706578545862399</v>
      </c>
      <c r="N523" s="85">
        <v>248102.95</v>
      </c>
    </row>
    <row r="524" spans="1:14" s="88" customFormat="1" ht="13.8" x14ac:dyDescent="0.2">
      <c r="A524" s="37" t="s">
        <v>70</v>
      </c>
      <c r="B524" s="16" t="s">
        <v>70</v>
      </c>
      <c r="C524" s="16" t="s">
        <v>2303</v>
      </c>
      <c r="D524" s="16" t="s">
        <v>2304</v>
      </c>
      <c r="E524" s="16" t="s">
        <v>1153</v>
      </c>
      <c r="F524" s="16" t="str">
        <f t="shared" si="8"/>
        <v>CENTRO INTEGRADO PUBLICO ARCO SUR#</v>
      </c>
      <c r="G524" s="85">
        <v>350000</v>
      </c>
      <c r="H524" s="85">
        <v>-157173.85999999999</v>
      </c>
      <c r="I524" s="85">
        <v>192826.14</v>
      </c>
      <c r="J524" s="85">
        <v>192826.14</v>
      </c>
      <c r="K524" s="85">
        <v>186867.25</v>
      </c>
      <c r="L524" s="85">
        <v>186867.25</v>
      </c>
      <c r="M524" s="111">
        <v>96.909708403642796</v>
      </c>
      <c r="N524" s="85">
        <v>53693.1</v>
      </c>
    </row>
    <row r="525" spans="1:14" s="88" customFormat="1" ht="13.8" x14ac:dyDescent="0.2">
      <c r="A525" s="37" t="s">
        <v>70</v>
      </c>
      <c r="B525" s="16" t="s">
        <v>70</v>
      </c>
      <c r="C525" s="16" t="s">
        <v>2305</v>
      </c>
      <c r="D525" s="16" t="s">
        <v>2306</v>
      </c>
      <c r="E525" s="16" t="s">
        <v>1153</v>
      </c>
      <c r="F525" s="16" t="str">
        <f t="shared" si="8"/>
        <v>ARCHIVOS Y MUSEOS#</v>
      </c>
      <c r="G525" s="85">
        <v>0</v>
      </c>
      <c r="H525" s="85">
        <v>0</v>
      </c>
      <c r="I525" s="85">
        <v>0</v>
      </c>
      <c r="J525" s="85">
        <v>92814.62</v>
      </c>
      <c r="K525" s="85">
        <v>92814.62</v>
      </c>
      <c r="L525" s="85">
        <v>92814.62</v>
      </c>
      <c r="M525" s="111">
        <v>0</v>
      </c>
      <c r="N525" s="85">
        <v>72252.31</v>
      </c>
    </row>
    <row r="526" spans="1:14" s="88" customFormat="1" ht="13.8" x14ac:dyDescent="0.2">
      <c r="A526" s="37" t="s">
        <v>70</v>
      </c>
      <c r="B526" s="16" t="s">
        <v>70</v>
      </c>
      <c r="C526" s="16" t="s">
        <v>2307</v>
      </c>
      <c r="D526" s="16" t="s">
        <v>2308</v>
      </c>
      <c r="E526" s="16" t="s">
        <v>1153</v>
      </c>
      <c r="F526" s="16" t="str">
        <f t="shared" si="8"/>
        <v>RENOVACION EQUIP INFORMAT  BIBLIOTECAS#</v>
      </c>
      <c r="G526" s="85">
        <v>25000</v>
      </c>
      <c r="H526" s="85">
        <v>0</v>
      </c>
      <c r="I526" s="85">
        <v>25000</v>
      </c>
      <c r="J526" s="85">
        <v>2014.65</v>
      </c>
      <c r="K526" s="85">
        <v>2014.65</v>
      </c>
      <c r="L526" s="85">
        <v>2014.65</v>
      </c>
      <c r="M526" s="111">
        <v>8.0586000000000002</v>
      </c>
      <c r="N526" s="85">
        <v>2014.65</v>
      </c>
    </row>
    <row r="527" spans="1:14" s="88" customFormat="1" ht="13.8" x14ac:dyDescent="0.2">
      <c r="A527" s="37" t="s">
        <v>70</v>
      </c>
      <c r="B527" s="16" t="s">
        <v>70</v>
      </c>
      <c r="C527" s="16" t="s">
        <v>2309</v>
      </c>
      <c r="D527" s="16" t="s">
        <v>2310</v>
      </c>
      <c r="E527" s="16" t="s">
        <v>1153</v>
      </c>
      <c r="F527" s="16" t="str">
        <f t="shared" si="8"/>
        <v>OTRAS INSTALACIONES DE LA DG DEPORTE#</v>
      </c>
      <c r="G527" s="85">
        <v>1077077.25</v>
      </c>
      <c r="H527" s="85">
        <v>554483.96</v>
      </c>
      <c r="I527" s="85">
        <v>1631561.21</v>
      </c>
      <c r="J527" s="85">
        <v>299975.53999999998</v>
      </c>
      <c r="K527" s="85">
        <v>205691.45</v>
      </c>
      <c r="L527" s="85">
        <v>197221.45</v>
      </c>
      <c r="M527" s="111">
        <v>12.087897701367901</v>
      </c>
      <c r="N527" s="85">
        <v>19094.43</v>
      </c>
    </row>
    <row r="528" spans="1:14" s="88" customFormat="1" ht="13.8" x14ac:dyDescent="0.2">
      <c r="A528" s="37" t="s">
        <v>70</v>
      </c>
      <c r="B528" s="16" t="s">
        <v>70</v>
      </c>
      <c r="C528" s="16" t="s">
        <v>2311</v>
      </c>
      <c r="D528" s="16" t="s">
        <v>2312</v>
      </c>
      <c r="E528" s="16" t="s">
        <v>1153</v>
      </c>
      <c r="F528" s="16" t="str">
        <f t="shared" si="8"/>
        <v>ADQUISICION OBRAS PABLO SERRANO#</v>
      </c>
      <c r="G528" s="85">
        <v>0</v>
      </c>
      <c r="H528" s="85">
        <v>0</v>
      </c>
      <c r="I528" s="85">
        <v>0</v>
      </c>
      <c r="J528" s="85">
        <v>66531</v>
      </c>
      <c r="K528" s="85">
        <v>66531</v>
      </c>
      <c r="L528" s="85">
        <v>66531</v>
      </c>
      <c r="M528" s="111">
        <v>0</v>
      </c>
      <c r="N528" s="85">
        <v>66531</v>
      </c>
    </row>
    <row r="529" spans="1:14" s="88" customFormat="1" ht="13.8" x14ac:dyDescent="0.2">
      <c r="A529" s="37" t="s">
        <v>70</v>
      </c>
      <c r="B529" s="16" t="s">
        <v>70</v>
      </c>
      <c r="C529" s="16" t="s">
        <v>2313</v>
      </c>
      <c r="D529" s="16" t="s">
        <v>2314</v>
      </c>
      <c r="E529" s="16" t="s">
        <v>1153</v>
      </c>
      <c r="F529" s="16" t="str">
        <f t="shared" ref="F529:F545" si="9">CONCATENATE(D529,E529)</f>
        <v>ZARAGOZA-CENTRO INTEGRADO PUBLICO VALDESPARTERA IV#</v>
      </c>
      <c r="G529" s="85">
        <v>350000</v>
      </c>
      <c r="H529" s="85">
        <v>556238.29</v>
      </c>
      <c r="I529" s="85">
        <v>906238.29</v>
      </c>
      <c r="J529" s="85">
        <v>874357.79</v>
      </c>
      <c r="K529" s="85">
        <v>874357.79</v>
      </c>
      <c r="L529" s="85">
        <v>874357.79</v>
      </c>
      <c r="M529" s="111">
        <v>96.482106268098605</v>
      </c>
      <c r="N529" s="85">
        <v>691580.08</v>
      </c>
    </row>
    <row r="530" spans="1:14" s="88" customFormat="1" ht="13.8" x14ac:dyDescent="0.2">
      <c r="A530" s="37" t="s">
        <v>70</v>
      </c>
      <c r="B530" s="16" t="s">
        <v>70</v>
      </c>
      <c r="C530" s="16" t="s">
        <v>2315</v>
      </c>
      <c r="D530" s="16" t="s">
        <v>2316</v>
      </c>
      <c r="E530" s="16" t="s">
        <v>1153</v>
      </c>
      <c r="F530" s="16" t="str">
        <f t="shared" si="9"/>
        <v>MOBILIARIO Y ENSERES BIBLIOTECA DE HUESCA#</v>
      </c>
      <c r="G530" s="85">
        <v>40000</v>
      </c>
      <c r="H530" s="85">
        <v>0</v>
      </c>
      <c r="I530" s="85">
        <v>40000</v>
      </c>
      <c r="J530" s="85">
        <v>0</v>
      </c>
      <c r="K530" s="85">
        <v>0</v>
      </c>
      <c r="L530" s="85">
        <v>0</v>
      </c>
      <c r="M530" s="111">
        <v>0</v>
      </c>
      <c r="N530" s="85">
        <v>0</v>
      </c>
    </row>
    <row r="531" spans="1:14" s="88" customFormat="1" ht="13.8" x14ac:dyDescent="0.2">
      <c r="A531" s="37" t="s">
        <v>70</v>
      </c>
      <c r="B531" s="16" t="s">
        <v>70</v>
      </c>
      <c r="C531" s="16" t="s">
        <v>2317</v>
      </c>
      <c r="D531" s="16" t="s">
        <v>2318</v>
      </c>
      <c r="E531" s="16" t="s">
        <v>1153</v>
      </c>
      <c r="F531" s="16" t="str">
        <f t="shared" si="9"/>
        <v>FONOTECA#</v>
      </c>
      <c r="G531" s="85">
        <v>15000</v>
      </c>
      <c r="H531" s="85">
        <v>0</v>
      </c>
      <c r="I531" s="85">
        <v>15000</v>
      </c>
      <c r="J531" s="85">
        <v>14985.85</v>
      </c>
      <c r="K531" s="85">
        <v>14985.85</v>
      </c>
      <c r="L531" s="85">
        <v>14985.85</v>
      </c>
      <c r="M531" s="111">
        <v>99.905666666666704</v>
      </c>
      <c r="N531" s="85">
        <v>14985.85</v>
      </c>
    </row>
    <row r="532" spans="1:14" s="88" customFormat="1" ht="13.8" x14ac:dyDescent="0.2">
      <c r="A532" s="37" t="s">
        <v>70</v>
      </c>
      <c r="B532" s="16" t="s">
        <v>70</v>
      </c>
      <c r="C532" s="16" t="s">
        <v>2319</v>
      </c>
      <c r="D532" s="16" t="s">
        <v>2320</v>
      </c>
      <c r="E532" s="16" t="s">
        <v>1153</v>
      </c>
      <c r="F532" s="16" t="str">
        <f t="shared" si="9"/>
        <v>ACTUACIONES EN PATRIMONIO#</v>
      </c>
      <c r="G532" s="85">
        <v>0</v>
      </c>
      <c r="H532" s="85">
        <v>0</v>
      </c>
      <c r="I532" s="85">
        <v>0</v>
      </c>
      <c r="J532" s="85">
        <v>48199.65</v>
      </c>
      <c r="K532" s="85">
        <v>48199.65</v>
      </c>
      <c r="L532" s="85">
        <v>48199.65</v>
      </c>
      <c r="M532" s="111">
        <v>0</v>
      </c>
      <c r="N532" s="85">
        <v>30226.19</v>
      </c>
    </row>
    <row r="533" spans="1:14" s="88" customFormat="1" ht="13.8" x14ac:dyDescent="0.2">
      <c r="A533" s="37" t="s">
        <v>70</v>
      </c>
      <c r="B533" s="16" t="s">
        <v>70</v>
      </c>
      <c r="C533" s="16" t="s">
        <v>2321</v>
      </c>
      <c r="D533" s="16" t="s">
        <v>2322</v>
      </c>
      <c r="E533" s="16" t="s">
        <v>1153</v>
      </c>
      <c r="F533" s="16" t="str">
        <f t="shared" si="9"/>
        <v>ZARAGOZA-IES DE CUARTE DE HUERVA#</v>
      </c>
      <c r="G533" s="85">
        <v>400000</v>
      </c>
      <c r="H533" s="85">
        <v>23446.37</v>
      </c>
      <c r="I533" s="85">
        <v>423446.37</v>
      </c>
      <c r="J533" s="85">
        <v>420432.78</v>
      </c>
      <c r="K533" s="85">
        <v>420432.78</v>
      </c>
      <c r="L533" s="85">
        <v>420432.78</v>
      </c>
      <c r="M533" s="111">
        <v>99.288318376657699</v>
      </c>
      <c r="N533" s="85">
        <v>85814.66</v>
      </c>
    </row>
    <row r="534" spans="1:14" s="88" customFormat="1" ht="13.8" x14ac:dyDescent="0.2">
      <c r="A534" s="37" t="s">
        <v>70</v>
      </c>
      <c r="B534" s="16" t="s">
        <v>70</v>
      </c>
      <c r="C534" s="16" t="s">
        <v>2323</v>
      </c>
      <c r="D534" s="16" t="s">
        <v>2324</v>
      </c>
      <c r="E534" s="16" t="s">
        <v>2325</v>
      </c>
      <c r="F534" s="16" t="str">
        <f t="shared" si="9"/>
        <v>ADECUACIÓN GUARDERIAS Y E. INFANTILES TITULARIDAD GA A NORMATIVA VIGENTE</v>
      </c>
      <c r="G534" s="85">
        <v>0</v>
      </c>
      <c r="H534" s="85">
        <v>0</v>
      </c>
      <c r="I534" s="85">
        <v>0</v>
      </c>
      <c r="J534" s="85">
        <v>0</v>
      </c>
      <c r="K534" s="85">
        <v>0</v>
      </c>
      <c r="L534" s="85">
        <v>0</v>
      </c>
      <c r="M534" s="111">
        <v>0</v>
      </c>
      <c r="N534" s="85">
        <v>0</v>
      </c>
    </row>
    <row r="535" spans="1:14" s="88" customFormat="1" ht="13.8" x14ac:dyDescent="0.2">
      <c r="A535" s="37" t="s">
        <v>70</v>
      </c>
      <c r="B535" s="16" t="s">
        <v>70</v>
      </c>
      <c r="C535" s="16" t="s">
        <v>2326</v>
      </c>
      <c r="D535" s="16" t="s">
        <v>2327</v>
      </c>
      <c r="E535" s="16" t="s">
        <v>1153</v>
      </c>
      <c r="F535" s="16" t="str">
        <f t="shared" si="9"/>
        <v>MUSEO DE LA GUERRA CIVIL. BATALLA DE TERUEL#</v>
      </c>
      <c r="G535" s="85">
        <v>0</v>
      </c>
      <c r="H535" s="85">
        <v>2695279.66</v>
      </c>
      <c r="I535" s="85">
        <v>2695279.66</v>
      </c>
      <c r="J535" s="85">
        <v>2610236.85</v>
      </c>
      <c r="K535" s="85">
        <v>2591936.52</v>
      </c>
      <c r="L535" s="85">
        <v>589556.15</v>
      </c>
      <c r="M535" s="111">
        <v>21.873654105340599</v>
      </c>
      <c r="N535" s="85">
        <v>450815.56</v>
      </c>
    </row>
    <row r="536" spans="1:14" s="88" customFormat="1" ht="13.8" x14ac:dyDescent="0.2">
      <c r="A536" s="37" t="s">
        <v>70</v>
      </c>
      <c r="B536" s="16" t="s">
        <v>70</v>
      </c>
      <c r="C536" s="16" t="s">
        <v>2328</v>
      </c>
      <c r="D536" s="16" t="s">
        <v>2329</v>
      </c>
      <c r="E536" s="16" t="s">
        <v>1153</v>
      </c>
      <c r="F536" s="16" t="str">
        <f t="shared" si="9"/>
        <v>MURALLA DE UNCASTILLO#</v>
      </c>
      <c r="G536" s="85">
        <v>0</v>
      </c>
      <c r="H536" s="85">
        <v>0</v>
      </c>
      <c r="I536" s="85">
        <v>0</v>
      </c>
      <c r="J536" s="85">
        <v>23599.279999999999</v>
      </c>
      <c r="K536" s="85">
        <v>23599.279999999999</v>
      </c>
      <c r="L536" s="85">
        <v>23599.279999999999</v>
      </c>
      <c r="M536" s="111">
        <v>0</v>
      </c>
      <c r="N536" s="85">
        <v>23599.279999999999</v>
      </c>
    </row>
    <row r="537" spans="1:14" s="88" customFormat="1" ht="13.8" x14ac:dyDescent="0.2">
      <c r="A537" s="37" t="s">
        <v>70</v>
      </c>
      <c r="B537" s="16" t="s">
        <v>70</v>
      </c>
      <c r="C537" s="16" t="s">
        <v>2330</v>
      </c>
      <c r="D537" s="16" t="s">
        <v>2331</v>
      </c>
      <c r="E537" s="16" t="s">
        <v>1153</v>
      </c>
      <c r="F537" s="16" t="str">
        <f t="shared" si="9"/>
        <v>ZARAGOZA - CPI PARQUE VENECIA II#</v>
      </c>
      <c r="G537" s="85">
        <v>6174087.1100000003</v>
      </c>
      <c r="H537" s="85">
        <v>400803.03</v>
      </c>
      <c r="I537" s="85">
        <v>6574890.1399999997</v>
      </c>
      <c r="J537" s="85">
        <v>6603246.5899999999</v>
      </c>
      <c r="K537" s="85">
        <v>6603246.5899999999</v>
      </c>
      <c r="L537" s="85">
        <v>6603246.5800000001</v>
      </c>
      <c r="M537" s="111">
        <v>100.431283860205</v>
      </c>
      <c r="N537" s="85">
        <v>6345126.7999999998</v>
      </c>
    </row>
    <row r="538" spans="1:14" s="88" customFormat="1" ht="13.8" x14ac:dyDescent="0.2">
      <c r="A538" s="37" t="s">
        <v>70</v>
      </c>
      <c r="B538" s="16" t="s">
        <v>70</v>
      </c>
      <c r="C538" s="16" t="s">
        <v>2332</v>
      </c>
      <c r="D538" s="16" t="s">
        <v>2333</v>
      </c>
      <c r="E538" s="16" t="s">
        <v>1153</v>
      </c>
      <c r="F538" s="16" t="str">
        <f t="shared" si="9"/>
        <v>ZARAGOZA - CPI ANA MARIA NAVALES (ARCOSUR II)#</v>
      </c>
      <c r="G538" s="85">
        <v>6821949.3099999996</v>
      </c>
      <c r="H538" s="85">
        <v>-341881.53</v>
      </c>
      <c r="I538" s="85">
        <v>6480067.7800000003</v>
      </c>
      <c r="J538" s="85">
        <v>6480067.7800000003</v>
      </c>
      <c r="K538" s="85">
        <v>6480067.7800000003</v>
      </c>
      <c r="L538" s="85">
        <v>4702353.24</v>
      </c>
      <c r="M538" s="111">
        <v>72.566420593828994</v>
      </c>
      <c r="N538" s="85">
        <v>4492329.6100000003</v>
      </c>
    </row>
    <row r="539" spans="1:14" s="88" customFormat="1" ht="13.8" x14ac:dyDescent="0.2">
      <c r="A539" s="37" t="s">
        <v>70</v>
      </c>
      <c r="B539" s="16" t="s">
        <v>70</v>
      </c>
      <c r="C539" s="16" t="s">
        <v>2334</v>
      </c>
      <c r="D539" s="16" t="s">
        <v>2335</v>
      </c>
      <c r="E539" s="16" t="s">
        <v>1153</v>
      </c>
      <c r="F539" s="16" t="str">
        <f t="shared" si="9"/>
        <v>INSTALACIONES FORMACION PROFESIONAL AERONAUTICA#</v>
      </c>
      <c r="G539" s="85">
        <v>50000</v>
      </c>
      <c r="H539" s="85">
        <v>-50000</v>
      </c>
      <c r="I539" s="85">
        <v>0</v>
      </c>
      <c r="J539" s="85">
        <v>0</v>
      </c>
      <c r="K539" s="85">
        <v>0</v>
      </c>
      <c r="L539" s="85">
        <v>0</v>
      </c>
      <c r="M539" s="111">
        <v>0</v>
      </c>
      <c r="N539" s="85">
        <v>0</v>
      </c>
    </row>
    <row r="540" spans="1:14" s="88" customFormat="1" ht="13.8" x14ac:dyDescent="0.2">
      <c r="A540" s="37" t="s">
        <v>70</v>
      </c>
      <c r="B540" s="16" t="s">
        <v>70</v>
      </c>
      <c r="C540" s="16" t="s">
        <v>2336</v>
      </c>
      <c r="D540" s="16" t="s">
        <v>2337</v>
      </c>
      <c r="E540" s="16" t="s">
        <v>1153</v>
      </c>
      <c r="F540" s="16" t="str">
        <f t="shared" si="9"/>
        <v>IGLESIA PARROQUIAL SAN PEDRO SINUES#</v>
      </c>
      <c r="G540" s="85">
        <v>0</v>
      </c>
      <c r="H540" s="85">
        <v>0</v>
      </c>
      <c r="I540" s="85">
        <v>0</v>
      </c>
      <c r="J540" s="85">
        <v>1815</v>
      </c>
      <c r="K540" s="85">
        <v>1815</v>
      </c>
      <c r="L540" s="85">
        <v>1815</v>
      </c>
      <c r="M540" s="111">
        <v>0</v>
      </c>
      <c r="N540" s="85">
        <v>1815</v>
      </c>
    </row>
    <row r="541" spans="1:14" s="88" customFormat="1" ht="13.8" x14ac:dyDescent="0.2">
      <c r="A541" s="37" t="s">
        <v>70</v>
      </c>
      <c r="B541" s="16" t="s">
        <v>70</v>
      </c>
      <c r="C541" s="16" t="s">
        <v>2338</v>
      </c>
      <c r="D541" s="16" t="s">
        <v>2339</v>
      </c>
      <c r="E541" s="16" t="s">
        <v>1153</v>
      </c>
      <c r="F541" s="16" t="str">
        <f t="shared" si="9"/>
        <v>COLEGIATA DE SANTA MARIA EN DAROCA (ZARAGOZA)#</v>
      </c>
      <c r="G541" s="85">
        <v>147620</v>
      </c>
      <c r="H541" s="85">
        <v>0</v>
      </c>
      <c r="I541" s="85">
        <v>147620</v>
      </c>
      <c r="J541" s="85">
        <v>0</v>
      </c>
      <c r="K541" s="85">
        <v>0</v>
      </c>
      <c r="L541" s="85">
        <v>0</v>
      </c>
      <c r="M541" s="111">
        <v>0</v>
      </c>
      <c r="N541" s="85">
        <v>0</v>
      </c>
    </row>
    <row r="542" spans="1:14" s="88" customFormat="1" ht="13.8" x14ac:dyDescent="0.2">
      <c r="A542" s="37" t="s">
        <v>70</v>
      </c>
      <c r="B542" s="16" t="s">
        <v>70</v>
      </c>
      <c r="C542" s="16" t="s">
        <v>2340</v>
      </c>
      <c r="D542" s="16" t="s">
        <v>2341</v>
      </c>
      <c r="E542" s="16" t="s">
        <v>1153</v>
      </c>
      <c r="F542" s="16" t="str">
        <f t="shared" si="9"/>
        <v>PALACIO CONDES ARGILLO MORATA JALON#</v>
      </c>
      <c r="G542" s="85">
        <v>407760.64000000001</v>
      </c>
      <c r="H542" s="85">
        <v>0</v>
      </c>
      <c r="I542" s="85">
        <v>407760.64000000001</v>
      </c>
      <c r="J542" s="85">
        <v>664247.49</v>
      </c>
      <c r="K542" s="85">
        <v>645450.86</v>
      </c>
      <c r="L542" s="85">
        <v>645450.86</v>
      </c>
      <c r="M542" s="111">
        <v>158.29160460411299</v>
      </c>
      <c r="N542" s="85">
        <v>643112.74</v>
      </c>
    </row>
    <row r="543" spans="1:14" s="88" customFormat="1" ht="13.8" x14ac:dyDescent="0.2">
      <c r="A543" s="37" t="s">
        <v>70</v>
      </c>
      <c r="B543" s="16" t="s">
        <v>70</v>
      </c>
      <c r="C543" s="16" t="s">
        <v>2342</v>
      </c>
      <c r="D543" s="16" t="s">
        <v>2343</v>
      </c>
      <c r="E543" s="16" t="s">
        <v>1153</v>
      </c>
      <c r="F543" s="16" t="str">
        <f t="shared" si="9"/>
        <v>IGLESIA SAN ESTEBAN SOS REY CATOLICO#</v>
      </c>
      <c r="G543" s="85">
        <v>167649.51999999999</v>
      </c>
      <c r="H543" s="85">
        <v>0</v>
      </c>
      <c r="I543" s="85">
        <v>167649.51999999999</v>
      </c>
      <c r="J543" s="85">
        <v>203016.41</v>
      </c>
      <c r="K543" s="85">
        <v>203016.41</v>
      </c>
      <c r="L543" s="85">
        <v>203016.4</v>
      </c>
      <c r="M543" s="111">
        <v>121.09572398417799</v>
      </c>
      <c r="N543" s="85">
        <v>203016.4</v>
      </c>
    </row>
    <row r="544" spans="1:14" s="88" customFormat="1" ht="13.8" x14ac:dyDescent="0.2">
      <c r="A544" s="37" t="s">
        <v>70</v>
      </c>
      <c r="B544" s="16" t="s">
        <v>70</v>
      </c>
      <c r="C544" s="16" t="s">
        <v>2344</v>
      </c>
      <c r="D544" s="16" t="s">
        <v>2345</v>
      </c>
      <c r="E544" s="16" t="s">
        <v>2346</v>
      </c>
      <c r="F544" s="16" t="str">
        <f t="shared" si="9"/>
        <v>OE-REACT-UE5.- APOYO INVERSIONES INFRAESTRUCTURAS SERVICIOSBASICOS EDUCACION</v>
      </c>
      <c r="G544" s="85">
        <v>2524409.73</v>
      </c>
      <c r="H544" s="85">
        <v>2789283.62</v>
      </c>
      <c r="I544" s="85">
        <v>5313693.3499999996</v>
      </c>
      <c r="J544" s="85">
        <v>5064585.18</v>
      </c>
      <c r="K544" s="85">
        <v>5064585.18</v>
      </c>
      <c r="L544" s="85">
        <v>4935361.8899999997</v>
      </c>
      <c r="M544" s="111">
        <v>92.880065990258899</v>
      </c>
      <c r="N544" s="85">
        <v>4868705.01</v>
      </c>
    </row>
    <row r="545" spans="1:14" s="88" customFormat="1" ht="13.8" x14ac:dyDescent="0.2">
      <c r="A545" s="37" t="s">
        <v>70</v>
      </c>
      <c r="B545" s="16" t="s">
        <v>70</v>
      </c>
      <c r="C545" s="16" t="s">
        <v>2347</v>
      </c>
      <c r="D545" s="16" t="s">
        <v>2348</v>
      </c>
      <c r="E545" s="16" t="s">
        <v>1153</v>
      </c>
      <c r="F545" s="16" t="str">
        <f t="shared" si="9"/>
        <v>OE-REACT-UE4-INVERS TRANSICION VERDE EDU#</v>
      </c>
      <c r="G545" s="85">
        <v>830694.29</v>
      </c>
      <c r="H545" s="85">
        <v>3825241.1</v>
      </c>
      <c r="I545" s="85">
        <v>4655935.3899999997</v>
      </c>
      <c r="J545" s="85">
        <v>3595777.03</v>
      </c>
      <c r="K545" s="85">
        <v>3588305.2</v>
      </c>
      <c r="L545" s="85">
        <v>3217321.69</v>
      </c>
      <c r="M545" s="111">
        <v>69.101510663360003</v>
      </c>
      <c r="N545" s="85">
        <v>3176569.06</v>
      </c>
    </row>
    <row r="546" spans="1:14" s="88" customFormat="1" ht="13.8" x14ac:dyDescent="0.2">
      <c r="A546" s="37" t="s">
        <v>70</v>
      </c>
      <c r="B546" s="16" t="s">
        <v>70</v>
      </c>
      <c r="C546" s="16" t="s">
        <v>2349</v>
      </c>
      <c r="D546" s="16" t="s">
        <v>2350</v>
      </c>
      <c r="E546" s="16" t="s">
        <v>1153</v>
      </c>
      <c r="F546" s="16" t="str">
        <f t="shared" ref="F546:F556" si="10">CONCATENATE(D546,E546)</f>
        <v>VEHÍCULOS#</v>
      </c>
      <c r="G546" s="85">
        <v>25000</v>
      </c>
      <c r="H546" s="85">
        <v>0</v>
      </c>
      <c r="I546" s="85">
        <v>25000</v>
      </c>
      <c r="J546" s="85">
        <v>113428.56</v>
      </c>
      <c r="K546" s="85">
        <v>113428.56</v>
      </c>
      <c r="L546" s="85">
        <v>113428.55</v>
      </c>
      <c r="M546" s="111">
        <v>453.71420000000001</v>
      </c>
      <c r="N546" s="85">
        <v>44675.42</v>
      </c>
    </row>
    <row r="547" spans="1:14" s="88" customFormat="1" ht="13.8" x14ac:dyDescent="0.2">
      <c r="A547" s="37" t="s">
        <v>70</v>
      </c>
      <c r="B547" s="16" t="s">
        <v>70</v>
      </c>
      <c r="C547" s="16" t="s">
        <v>2351</v>
      </c>
      <c r="D547" s="16" t="s">
        <v>2352</v>
      </c>
      <c r="E547" s="16" t="s">
        <v>1153</v>
      </c>
      <c r="F547" s="16" t="str">
        <f t="shared" si="10"/>
        <v>FONZ. PALACIO DE LOS BARONES DE VALDEOLIVOS#</v>
      </c>
      <c r="G547" s="85">
        <v>130000</v>
      </c>
      <c r="H547" s="85">
        <v>0</v>
      </c>
      <c r="I547" s="85">
        <v>130000</v>
      </c>
      <c r="J547" s="85">
        <v>6050</v>
      </c>
      <c r="K547" s="85">
        <v>6050</v>
      </c>
      <c r="L547" s="85">
        <v>6050</v>
      </c>
      <c r="M547" s="111">
        <v>4.6538461538461497</v>
      </c>
      <c r="N547" s="85">
        <v>6050</v>
      </c>
    </row>
    <row r="548" spans="1:14" s="88" customFormat="1" ht="13.8" x14ac:dyDescent="0.2">
      <c r="A548" s="37" t="s">
        <v>70</v>
      </c>
      <c r="B548" s="16" t="s">
        <v>70</v>
      </c>
      <c r="C548" s="16" t="s">
        <v>2353</v>
      </c>
      <c r="D548" s="16" t="s">
        <v>2354</v>
      </c>
      <c r="E548" s="16" t="s">
        <v>1153</v>
      </c>
      <c r="F548" s="16" t="str">
        <f t="shared" si="10"/>
        <v>MRR 19.1 DOTACIÓN DISPOSITIVOS MÓVILES#</v>
      </c>
      <c r="G548" s="85">
        <v>616915.68999999994</v>
      </c>
      <c r="H548" s="85">
        <v>0</v>
      </c>
      <c r="I548" s="85">
        <v>616915.68999999994</v>
      </c>
      <c r="J548" s="85">
        <v>91933.38</v>
      </c>
      <c r="K548" s="85">
        <v>91933.38</v>
      </c>
      <c r="L548" s="85">
        <v>91933.38</v>
      </c>
      <c r="M548" s="111">
        <v>14.9020978863417</v>
      </c>
      <c r="N548" s="85">
        <v>91933.38</v>
      </c>
    </row>
    <row r="549" spans="1:14" s="88" customFormat="1" ht="13.8" x14ac:dyDescent="0.2">
      <c r="A549" s="37" t="s">
        <v>70</v>
      </c>
      <c r="B549" s="16" t="s">
        <v>70</v>
      </c>
      <c r="C549" s="16" t="s">
        <v>2355</v>
      </c>
      <c r="D549" s="16" t="s">
        <v>2356</v>
      </c>
      <c r="E549" s="16" t="s">
        <v>2357</v>
      </c>
      <c r="F549" s="16" t="str">
        <f t="shared" si="10"/>
        <v>APLICACIÓN INFORMÁTICA PARA JUEGOS DEPORTIVOS EN EDAD ESCOLAR</v>
      </c>
      <c r="G549" s="85">
        <v>101120</v>
      </c>
      <c r="H549" s="85">
        <v>0</v>
      </c>
      <c r="I549" s="85">
        <v>101120</v>
      </c>
      <c r="J549" s="85">
        <v>0</v>
      </c>
      <c r="K549" s="85">
        <v>0</v>
      </c>
      <c r="L549" s="85">
        <v>0</v>
      </c>
      <c r="M549" s="111">
        <v>0</v>
      </c>
      <c r="N549" s="85">
        <v>0</v>
      </c>
    </row>
    <row r="550" spans="1:14" s="88" customFormat="1" ht="13.8" x14ac:dyDescent="0.2">
      <c r="A550" s="37" t="s">
        <v>70</v>
      </c>
      <c r="B550" s="16" t="s">
        <v>70</v>
      </c>
      <c r="C550" s="16" t="s">
        <v>2358</v>
      </c>
      <c r="D550" s="16" t="s">
        <v>2359</v>
      </c>
      <c r="E550" s="16" t="s">
        <v>1153</v>
      </c>
      <c r="F550" s="16" t="str">
        <f t="shared" si="10"/>
        <v>AUTOCONSUMO#</v>
      </c>
      <c r="G550" s="85">
        <v>0</v>
      </c>
      <c r="H550" s="85">
        <v>246011.95</v>
      </c>
      <c r="I550" s="85">
        <v>246011.95</v>
      </c>
      <c r="J550" s="85">
        <v>215571.95</v>
      </c>
      <c r="K550" s="85">
        <v>215571.95</v>
      </c>
      <c r="L550" s="85">
        <v>215571.94</v>
      </c>
      <c r="M550" s="111">
        <v>87.626613260046895</v>
      </c>
      <c r="N550" s="85">
        <v>210731.94</v>
      </c>
    </row>
    <row r="551" spans="1:14" s="88" customFormat="1" ht="13.8" x14ac:dyDescent="0.2">
      <c r="A551" s="37" t="s">
        <v>70</v>
      </c>
      <c r="B551" s="16" t="s">
        <v>70</v>
      </c>
      <c r="C551" s="16" t="s">
        <v>2360</v>
      </c>
      <c r="D551" s="16" t="s">
        <v>2361</v>
      </c>
      <c r="E551" s="16" t="s">
        <v>1153</v>
      </c>
      <c r="F551" s="16" t="str">
        <f t="shared" si="10"/>
        <v>IES RODANAS DE EPILA#</v>
      </c>
      <c r="G551" s="85">
        <v>150000</v>
      </c>
      <c r="H551" s="85">
        <v>-76755.259999999995</v>
      </c>
      <c r="I551" s="85">
        <v>73244.740000000005</v>
      </c>
      <c r="J551" s="85">
        <v>48387.9</v>
      </c>
      <c r="K551" s="85">
        <v>48387.9</v>
      </c>
      <c r="L551" s="85">
        <v>48387.9</v>
      </c>
      <c r="M551" s="111">
        <v>66.063310484821201</v>
      </c>
      <c r="N551" s="85">
        <v>21505.73</v>
      </c>
    </row>
    <row r="552" spans="1:14" s="88" customFormat="1" ht="13.8" x14ac:dyDescent="0.2">
      <c r="A552" s="37" t="s">
        <v>70</v>
      </c>
      <c r="B552" s="16" t="s">
        <v>70</v>
      </c>
      <c r="C552" s="16" t="s">
        <v>2362</v>
      </c>
      <c r="D552" s="16" t="s">
        <v>2363</v>
      </c>
      <c r="E552" s="16" t="s">
        <v>1153</v>
      </c>
      <c r="F552" s="16" t="str">
        <f t="shared" si="10"/>
        <v>BUJARALOZ (ZGZ) - IES SABINA ALBAR#</v>
      </c>
      <c r="G552" s="85">
        <v>100000</v>
      </c>
      <c r="H552" s="85">
        <v>179198.72</v>
      </c>
      <c r="I552" s="85">
        <v>279198.71999999997</v>
      </c>
      <c r="J552" s="85">
        <v>0</v>
      </c>
      <c r="K552" s="85">
        <v>0</v>
      </c>
      <c r="L552" s="85">
        <v>0</v>
      </c>
      <c r="M552" s="111">
        <v>0</v>
      </c>
      <c r="N552" s="85">
        <v>0</v>
      </c>
    </row>
    <row r="553" spans="1:14" s="88" customFormat="1" ht="13.8" x14ac:dyDescent="0.2">
      <c r="A553" s="37" t="s">
        <v>70</v>
      </c>
      <c r="B553" s="16" t="s">
        <v>70</v>
      </c>
      <c r="C553" s="16" t="s">
        <v>2364</v>
      </c>
      <c r="D553" s="16" t="s">
        <v>2365</v>
      </c>
      <c r="E553" s="16" t="s">
        <v>1153</v>
      </c>
      <c r="F553" s="16" t="str">
        <f t="shared" si="10"/>
        <v>MRR 19.1 AULAS DIGITALES#</v>
      </c>
      <c r="G553" s="85">
        <v>23299163.199999999</v>
      </c>
      <c r="H553" s="85">
        <v>2515.59</v>
      </c>
      <c r="I553" s="85">
        <v>23301678.789999999</v>
      </c>
      <c r="J553" s="85">
        <v>9339095.8100000005</v>
      </c>
      <c r="K553" s="85">
        <v>2440280.81</v>
      </c>
      <c r="L553" s="85">
        <v>2440280.81</v>
      </c>
      <c r="M553" s="111">
        <v>10.472553638698599</v>
      </c>
      <c r="N553" s="85">
        <v>2440280.81</v>
      </c>
    </row>
    <row r="554" spans="1:14" s="88" customFormat="1" ht="13.8" x14ac:dyDescent="0.2">
      <c r="A554" s="37" t="s">
        <v>70</v>
      </c>
      <c r="B554" s="16" t="s">
        <v>70</v>
      </c>
      <c r="C554" s="16" t="s">
        <v>2366</v>
      </c>
      <c r="D554" s="16" t="s">
        <v>2367</v>
      </c>
      <c r="E554" s="16" t="s">
        <v>1153</v>
      </c>
      <c r="F554" s="16" t="str">
        <f t="shared" si="10"/>
        <v>MRR 19.1 CAPACITACION Y SOPORTES#</v>
      </c>
      <c r="G554" s="85">
        <v>552011</v>
      </c>
      <c r="H554" s="85">
        <v>0</v>
      </c>
      <c r="I554" s="85">
        <v>552011</v>
      </c>
      <c r="J554" s="85">
        <v>88488.42</v>
      </c>
      <c r="K554" s="85">
        <v>0</v>
      </c>
      <c r="L554" s="85">
        <v>0</v>
      </c>
      <c r="M554" s="111">
        <v>0</v>
      </c>
      <c r="N554" s="85">
        <v>0</v>
      </c>
    </row>
    <row r="555" spans="1:14" s="88" customFormat="1" ht="13.8" x14ac:dyDescent="0.2">
      <c r="A555" s="37" t="s">
        <v>70</v>
      </c>
      <c r="B555" s="16" t="s">
        <v>70</v>
      </c>
      <c r="C555" s="16" t="s">
        <v>2368</v>
      </c>
      <c r="D555" s="16" t="s">
        <v>2369</v>
      </c>
      <c r="E555" s="16" t="s">
        <v>1153</v>
      </c>
      <c r="F555" s="16" t="str">
        <f t="shared" si="10"/>
        <v>COLEGIATA DE CASPE#</v>
      </c>
      <c r="G555" s="85">
        <v>25000</v>
      </c>
      <c r="H555" s="85">
        <v>0</v>
      </c>
      <c r="I555" s="85">
        <v>25000</v>
      </c>
      <c r="J555" s="85">
        <v>0</v>
      </c>
      <c r="K555" s="85">
        <v>0</v>
      </c>
      <c r="L555" s="85">
        <v>0</v>
      </c>
      <c r="M555" s="111">
        <v>0</v>
      </c>
      <c r="N555" s="85">
        <v>0</v>
      </c>
    </row>
    <row r="556" spans="1:14" s="88" customFormat="1" ht="13.8" x14ac:dyDescent="0.2">
      <c r="A556" s="37" t="s">
        <v>70</v>
      </c>
      <c r="B556" s="16" t="s">
        <v>70</v>
      </c>
      <c r="C556" s="16" t="s">
        <v>2370</v>
      </c>
      <c r="D556" s="16" t="s">
        <v>2371</v>
      </c>
      <c r="E556" s="16" t="s">
        <v>1153</v>
      </c>
      <c r="F556" s="16" t="str">
        <f t="shared" si="10"/>
        <v>TIC´S PROGRAMA OPERATIVO 2021-2027#</v>
      </c>
      <c r="G556" s="85">
        <v>1000000</v>
      </c>
      <c r="H556" s="85">
        <v>0</v>
      </c>
      <c r="I556" s="85">
        <v>1000000</v>
      </c>
      <c r="J556" s="85">
        <v>975665.3</v>
      </c>
      <c r="K556" s="85">
        <v>950087.51</v>
      </c>
      <c r="L556" s="85">
        <v>765253.52</v>
      </c>
      <c r="M556" s="111">
        <v>76.525351999999998</v>
      </c>
      <c r="N556" s="85">
        <v>712728.76</v>
      </c>
    </row>
    <row r="557" spans="1:14" s="88" customFormat="1" ht="13.8" x14ac:dyDescent="0.2">
      <c r="A557" s="37" t="s">
        <v>70</v>
      </c>
      <c r="B557" s="16" t="s">
        <v>70</v>
      </c>
      <c r="C557" s="16" t="s">
        <v>2372</v>
      </c>
      <c r="D557" s="16" t="s">
        <v>2371</v>
      </c>
      <c r="E557" s="16" t="s">
        <v>1153</v>
      </c>
      <c r="F557" s="16" t="str">
        <f t="shared" ref="F557:F609" si="11">CONCATENATE(D557,E557)</f>
        <v>TIC´S PROGRAMA OPERATIVO 2021-2027#</v>
      </c>
      <c r="G557" s="85">
        <v>1000000</v>
      </c>
      <c r="H557" s="85">
        <v>0</v>
      </c>
      <c r="I557" s="85">
        <v>1000000</v>
      </c>
      <c r="J557" s="85">
        <v>747724.23</v>
      </c>
      <c r="K557" s="85">
        <v>612782.53</v>
      </c>
      <c r="L557" s="85">
        <v>612725.24</v>
      </c>
      <c r="M557" s="111">
        <v>61.272523999999997</v>
      </c>
      <c r="N557" s="85">
        <v>581056.43999999994</v>
      </c>
    </row>
    <row r="558" spans="1:14" s="88" customFormat="1" ht="13.8" x14ac:dyDescent="0.2">
      <c r="A558" s="37" t="s">
        <v>70</v>
      </c>
      <c r="B558" s="16" t="s">
        <v>70</v>
      </c>
      <c r="C558" s="16" t="s">
        <v>2373</v>
      </c>
      <c r="D558" s="16" t="s">
        <v>2356</v>
      </c>
      <c r="E558" s="16" t="s">
        <v>2357</v>
      </c>
      <c r="F558" s="16" t="str">
        <f t="shared" si="11"/>
        <v>APLICACIÓN INFORMÁTICA PARA JUEGOS DEPORTIVOS EN EDAD ESCOLAR</v>
      </c>
      <c r="G558" s="85">
        <v>0</v>
      </c>
      <c r="H558" s="85">
        <v>0</v>
      </c>
      <c r="I558" s="85">
        <v>0</v>
      </c>
      <c r="J558" s="85">
        <v>101120</v>
      </c>
      <c r="K558" s="85">
        <v>101120</v>
      </c>
      <c r="L558" s="85">
        <v>100974.22</v>
      </c>
      <c r="M558" s="111">
        <v>0</v>
      </c>
      <c r="N558" s="85">
        <v>0</v>
      </c>
    </row>
    <row r="559" spans="1:14" s="88" customFormat="1" ht="13.8" x14ac:dyDescent="0.2">
      <c r="A559" s="37" t="s">
        <v>70</v>
      </c>
      <c r="B559" s="16" t="s">
        <v>70</v>
      </c>
      <c r="C559" s="16" t="s">
        <v>2374</v>
      </c>
      <c r="D559" s="16" t="s">
        <v>2375</v>
      </c>
      <c r="E559" s="16" t="s">
        <v>1153</v>
      </c>
      <c r="F559" s="16" t="str">
        <f t="shared" si="11"/>
        <v>IES NUEVO EN MONZON (HUYESCA)#</v>
      </c>
      <c r="G559" s="85">
        <v>70000</v>
      </c>
      <c r="H559" s="85">
        <v>-70000</v>
      </c>
      <c r="I559" s="85">
        <v>0</v>
      </c>
      <c r="J559" s="85">
        <v>0</v>
      </c>
      <c r="K559" s="85">
        <v>0</v>
      </c>
      <c r="L559" s="85">
        <v>0</v>
      </c>
      <c r="M559" s="111">
        <v>0</v>
      </c>
      <c r="N559" s="85">
        <v>0</v>
      </c>
    </row>
    <row r="560" spans="1:14" s="88" customFormat="1" ht="13.8" x14ac:dyDescent="0.2">
      <c r="A560" s="37" t="s">
        <v>70</v>
      </c>
      <c r="B560" s="16" t="s">
        <v>70</v>
      </c>
      <c r="C560" s="16" t="s">
        <v>2376</v>
      </c>
      <c r="D560" s="16" t="s">
        <v>2377</v>
      </c>
      <c r="E560" s="16" t="s">
        <v>1153</v>
      </c>
      <c r="F560" s="16" t="str">
        <f t="shared" si="11"/>
        <v>PLAN PRESCRIPCION ACT.FISICA SALUDABLE#</v>
      </c>
      <c r="G560" s="85">
        <v>270000.5</v>
      </c>
      <c r="H560" s="85">
        <v>0</v>
      </c>
      <c r="I560" s="85">
        <v>270000.5</v>
      </c>
      <c r="J560" s="85">
        <v>270000.5</v>
      </c>
      <c r="K560" s="85">
        <v>0</v>
      </c>
      <c r="L560" s="85">
        <v>0</v>
      </c>
      <c r="M560" s="111">
        <v>0</v>
      </c>
      <c r="N560" s="85">
        <v>0</v>
      </c>
    </row>
    <row r="561" spans="1:14" s="88" customFormat="1" ht="13.8" x14ac:dyDescent="0.2">
      <c r="A561" s="37" t="s">
        <v>70</v>
      </c>
      <c r="B561" s="16" t="s">
        <v>70</v>
      </c>
      <c r="C561" s="16" t="s">
        <v>2378</v>
      </c>
      <c r="D561" s="16" t="s">
        <v>2379</v>
      </c>
      <c r="E561" s="16" t="s">
        <v>1153</v>
      </c>
      <c r="F561" s="16" t="str">
        <f t="shared" si="11"/>
        <v>YACIMIENTO DE SEGEDA EN T.M. DE MARA#</v>
      </c>
      <c r="G561" s="85">
        <v>30000</v>
      </c>
      <c r="H561" s="85">
        <v>0</v>
      </c>
      <c r="I561" s="85">
        <v>30000</v>
      </c>
      <c r="J561" s="85">
        <v>0</v>
      </c>
      <c r="K561" s="85">
        <v>0</v>
      </c>
      <c r="L561" s="85">
        <v>0</v>
      </c>
      <c r="M561" s="111">
        <v>0</v>
      </c>
      <c r="N561" s="85">
        <v>0</v>
      </c>
    </row>
    <row r="562" spans="1:14" s="88" customFormat="1" ht="13.8" x14ac:dyDescent="0.2">
      <c r="A562" s="37" t="s">
        <v>70</v>
      </c>
      <c r="B562" s="16" t="s">
        <v>70</v>
      </c>
      <c r="C562" s="16" t="s">
        <v>2380</v>
      </c>
      <c r="D562" s="16" t="s">
        <v>2381</v>
      </c>
      <c r="E562" s="16" t="s">
        <v>1153</v>
      </c>
      <c r="F562" s="16" t="str">
        <f t="shared" si="11"/>
        <v>SAN PELAY DE GAVIN#</v>
      </c>
      <c r="G562" s="85">
        <v>25000</v>
      </c>
      <c r="H562" s="85">
        <v>0</v>
      </c>
      <c r="I562" s="85">
        <v>25000</v>
      </c>
      <c r="J562" s="85">
        <v>0</v>
      </c>
      <c r="K562" s="85">
        <v>0</v>
      </c>
      <c r="L562" s="85">
        <v>0</v>
      </c>
      <c r="M562" s="111">
        <v>0</v>
      </c>
      <c r="N562" s="85">
        <v>0</v>
      </c>
    </row>
    <row r="563" spans="1:14" s="88" customFormat="1" ht="13.8" x14ac:dyDescent="0.2">
      <c r="A563" s="37" t="s">
        <v>70</v>
      </c>
      <c r="B563" s="16" t="s">
        <v>70</v>
      </c>
      <c r="C563" s="16" t="s">
        <v>2382</v>
      </c>
      <c r="D563" s="16" t="s">
        <v>2383</v>
      </c>
      <c r="E563" s="16" t="s">
        <v>1153</v>
      </c>
      <c r="F563" s="16" t="str">
        <f t="shared" si="11"/>
        <v>IGLESIA DE SANTA ENGRACIA#</v>
      </c>
      <c r="G563" s="85">
        <v>50000</v>
      </c>
      <c r="H563" s="85">
        <v>0</v>
      </c>
      <c r="I563" s="85">
        <v>50000</v>
      </c>
      <c r="J563" s="85">
        <v>6050</v>
      </c>
      <c r="K563" s="85">
        <v>6050</v>
      </c>
      <c r="L563" s="85">
        <v>6050</v>
      </c>
      <c r="M563" s="111">
        <v>12.1</v>
      </c>
      <c r="N563" s="85">
        <v>6050</v>
      </c>
    </row>
    <row r="564" spans="1:14" s="88" customFormat="1" ht="13.8" x14ac:dyDescent="0.2">
      <c r="A564" s="37" t="s">
        <v>70</v>
      </c>
      <c r="B564" s="16" t="s">
        <v>70</v>
      </c>
      <c r="C564" s="16" t="s">
        <v>2384</v>
      </c>
      <c r="D564" s="16" t="s">
        <v>2385</v>
      </c>
      <c r="E564" s="16" t="s">
        <v>1153</v>
      </c>
      <c r="F564" s="16" t="str">
        <f t="shared" si="11"/>
        <v>IGLESIA YEBRA DE BASA#</v>
      </c>
      <c r="G564" s="85">
        <v>65000</v>
      </c>
      <c r="H564" s="85">
        <v>0</v>
      </c>
      <c r="I564" s="85">
        <v>65000</v>
      </c>
      <c r="J564" s="85">
        <v>25000</v>
      </c>
      <c r="K564" s="85">
        <v>14349.58</v>
      </c>
      <c r="L564" s="85">
        <v>14349.58</v>
      </c>
      <c r="M564" s="111">
        <v>22.0762769230769</v>
      </c>
      <c r="N564" s="85">
        <v>0</v>
      </c>
    </row>
    <row r="565" spans="1:14" s="88" customFormat="1" ht="13.8" x14ac:dyDescent="0.2">
      <c r="A565" s="37" t="s">
        <v>70</v>
      </c>
      <c r="B565" s="16" t="s">
        <v>70</v>
      </c>
      <c r="C565" s="16" t="s">
        <v>2386</v>
      </c>
      <c r="D565" s="16" t="s">
        <v>2387</v>
      </c>
      <c r="E565" s="16" t="s">
        <v>1153</v>
      </c>
      <c r="F565" s="16" t="str">
        <f t="shared" si="11"/>
        <v>RECUPERACIÓN MEMORIA DEMOCRÁTICA#</v>
      </c>
      <c r="G565" s="85">
        <v>60000</v>
      </c>
      <c r="H565" s="85">
        <v>0</v>
      </c>
      <c r="I565" s="85">
        <v>60000</v>
      </c>
      <c r="J565" s="85">
        <v>0</v>
      </c>
      <c r="K565" s="85">
        <v>0</v>
      </c>
      <c r="L565" s="85">
        <v>0</v>
      </c>
      <c r="M565" s="111">
        <v>0</v>
      </c>
      <c r="N565" s="85">
        <v>0</v>
      </c>
    </row>
    <row r="566" spans="1:14" s="88" customFormat="1" ht="13.8" x14ac:dyDescent="0.2">
      <c r="A566" s="37" t="s">
        <v>70</v>
      </c>
      <c r="B566" s="16" t="s">
        <v>70</v>
      </c>
      <c r="C566" s="16" t="s">
        <v>2388</v>
      </c>
      <c r="D566" s="16" t="s">
        <v>2389</v>
      </c>
      <c r="E566" s="16" t="s">
        <v>2390</v>
      </c>
      <c r="F566" s="16" t="str">
        <f t="shared" si="11"/>
        <v>RECINTO AMURALLADO IGLESIA SAN MIGUEL VILLARREAL DE HUERVA (Z)</v>
      </c>
      <c r="G566" s="85">
        <v>0</v>
      </c>
      <c r="H566" s="85">
        <v>0</v>
      </c>
      <c r="I566" s="85">
        <v>0</v>
      </c>
      <c r="J566" s="85">
        <v>58561.57</v>
      </c>
      <c r="K566" s="85">
        <v>58561.57</v>
      </c>
      <c r="L566" s="85">
        <v>58561.57</v>
      </c>
      <c r="M566" s="111">
        <v>0</v>
      </c>
      <c r="N566" s="85">
        <v>5771.7</v>
      </c>
    </row>
    <row r="567" spans="1:14" s="88" customFormat="1" ht="13.8" x14ac:dyDescent="0.2">
      <c r="A567" s="37" t="s">
        <v>70</v>
      </c>
      <c r="B567" s="16" t="s">
        <v>70</v>
      </c>
      <c r="C567" s="16" t="s">
        <v>2391</v>
      </c>
      <c r="D567" s="16" t="s">
        <v>2392</v>
      </c>
      <c r="E567" s="16" t="s">
        <v>1153</v>
      </c>
      <c r="F567" s="16" t="str">
        <f t="shared" si="11"/>
        <v>IGLESIA PARROQUIAL DEL SALVADOR EN AGÜERO (HUESCA)#</v>
      </c>
      <c r="G567" s="85">
        <v>0</v>
      </c>
      <c r="H567" s="85">
        <v>0</v>
      </c>
      <c r="I567" s="85">
        <v>0</v>
      </c>
      <c r="J567" s="85">
        <v>9951.0400000000009</v>
      </c>
      <c r="K567" s="85">
        <v>9951.0400000000009</v>
      </c>
      <c r="L567" s="85">
        <v>9951.0400000000009</v>
      </c>
      <c r="M567" s="111">
        <v>0</v>
      </c>
      <c r="N567" s="85">
        <v>9951.0400000000009</v>
      </c>
    </row>
    <row r="568" spans="1:14" s="88" customFormat="1" ht="13.8" x14ac:dyDescent="0.2">
      <c r="A568" s="37" t="s">
        <v>70</v>
      </c>
      <c r="B568" s="16" t="s">
        <v>70</v>
      </c>
      <c r="C568" s="16" t="s">
        <v>2393</v>
      </c>
      <c r="D568" s="16" t="s">
        <v>2394</v>
      </c>
      <c r="E568" s="16" t="s">
        <v>1153</v>
      </c>
      <c r="F568" s="16" t="str">
        <f t="shared" si="11"/>
        <v>MINISERIE DOCUMENTAL "ATAÚDES BLANCOS"#</v>
      </c>
      <c r="G568" s="85">
        <v>0</v>
      </c>
      <c r="H568" s="85">
        <v>0</v>
      </c>
      <c r="I568" s="85">
        <v>0</v>
      </c>
      <c r="J568" s="85">
        <v>80000</v>
      </c>
      <c r="K568" s="85">
        <v>80000</v>
      </c>
      <c r="L568" s="85">
        <v>80000</v>
      </c>
      <c r="M568" s="111">
        <v>0</v>
      </c>
      <c r="N568" s="85">
        <v>0</v>
      </c>
    </row>
    <row r="569" spans="1:14" s="88" customFormat="1" ht="13.8" x14ac:dyDescent="0.2">
      <c r="A569" s="37" t="s">
        <v>70</v>
      </c>
      <c r="B569" s="16" t="s">
        <v>70</v>
      </c>
      <c r="C569" s="16" t="s">
        <v>2395</v>
      </c>
      <c r="D569" s="16" t="s">
        <v>2396</v>
      </c>
      <c r="E569" s="16" t="s">
        <v>1153</v>
      </c>
      <c r="F569" s="16" t="str">
        <f t="shared" si="11"/>
        <v>PROGRAMA CÓDIGO ESCUELA 4.0#</v>
      </c>
      <c r="G569" s="85">
        <v>0</v>
      </c>
      <c r="H569" s="85">
        <v>6101725</v>
      </c>
      <c r="I569" s="85">
        <v>6101725</v>
      </c>
      <c r="J569" s="85">
        <v>0</v>
      </c>
      <c r="K569" s="85">
        <v>0</v>
      </c>
      <c r="L569" s="85">
        <v>0</v>
      </c>
      <c r="M569" s="111">
        <v>0</v>
      </c>
      <c r="N569" s="85">
        <v>0</v>
      </c>
    </row>
    <row r="570" spans="1:14" s="88" customFormat="1" ht="13.8" x14ac:dyDescent="0.2">
      <c r="A570" s="37" t="s">
        <v>70</v>
      </c>
      <c r="B570" s="16" t="s">
        <v>70</v>
      </c>
      <c r="C570" s="27" t="s">
        <v>127</v>
      </c>
      <c r="D570" s="27" t="s">
        <v>70</v>
      </c>
      <c r="E570" s="27" t="s">
        <v>70</v>
      </c>
      <c r="F570" s="27" t="str">
        <f t="shared" si="11"/>
        <v/>
      </c>
      <c r="G570" s="90">
        <v>57789576.82</v>
      </c>
      <c r="H570" s="90">
        <v>30386154.48</v>
      </c>
      <c r="I570" s="90">
        <v>88175731.299999997</v>
      </c>
      <c r="J570" s="90">
        <v>61895565.18</v>
      </c>
      <c r="K570" s="90">
        <v>48639041.530000001</v>
      </c>
      <c r="L570" s="90">
        <v>42160553.979999997</v>
      </c>
      <c r="M570" s="112">
        <v>47.814237952342303</v>
      </c>
      <c r="N570" s="90">
        <v>37740928.200000003</v>
      </c>
    </row>
    <row r="571" spans="1:14" s="88" customFormat="1" ht="13.8" x14ac:dyDescent="0.2">
      <c r="A571" s="37" t="s">
        <v>460</v>
      </c>
      <c r="B571" s="16" t="s">
        <v>461</v>
      </c>
      <c r="C571" s="16" t="s">
        <v>2397</v>
      </c>
      <c r="D571" s="16" t="s">
        <v>2398</v>
      </c>
      <c r="E571" s="16" t="s">
        <v>2399</v>
      </c>
      <c r="F571" s="16" t="str">
        <f t="shared" si="11"/>
        <v>ADMINISTRACION ELECTRONICA. SISTEMA DE GESTION DE PROCEDIMIENTOS</v>
      </c>
      <c r="G571" s="85">
        <v>175000</v>
      </c>
      <c r="H571" s="85">
        <v>0</v>
      </c>
      <c r="I571" s="85">
        <v>175000</v>
      </c>
      <c r="J571" s="85">
        <v>165530.63</v>
      </c>
      <c r="K571" s="85">
        <v>147473.04</v>
      </c>
      <c r="L571" s="85">
        <v>147460.29999999999</v>
      </c>
      <c r="M571" s="111">
        <v>84.263028571428606</v>
      </c>
      <c r="N571" s="85">
        <v>147460.29999999999</v>
      </c>
    </row>
    <row r="572" spans="1:14" s="88" customFormat="1" ht="13.8" x14ac:dyDescent="0.2">
      <c r="A572" s="37" t="s">
        <v>70</v>
      </c>
      <c r="B572" s="16" t="s">
        <v>70</v>
      </c>
      <c r="C572" s="16" t="s">
        <v>2400</v>
      </c>
      <c r="D572" s="16" t="s">
        <v>2401</v>
      </c>
      <c r="E572" s="16" t="s">
        <v>2402</v>
      </c>
      <c r="F572" s="16" t="str">
        <f t="shared" si="11"/>
        <v>ACCIONES DE POLICIA INDUSTRIAL Y METROL., MEJORA SEGURIDAD,NORMATIVA TÉCNICA Y DESARROLLO LEGIS.</v>
      </c>
      <c r="G572" s="85">
        <v>22000</v>
      </c>
      <c r="H572" s="85">
        <v>-21000</v>
      </c>
      <c r="I572" s="85">
        <v>1000</v>
      </c>
      <c r="J572" s="85">
        <v>0</v>
      </c>
      <c r="K572" s="85">
        <v>0</v>
      </c>
      <c r="L572" s="85">
        <v>0</v>
      </c>
      <c r="M572" s="111">
        <v>0</v>
      </c>
      <c r="N572" s="85">
        <v>0</v>
      </c>
    </row>
    <row r="573" spans="1:14" s="88" customFormat="1" ht="13.8" x14ac:dyDescent="0.2">
      <c r="A573" s="37" t="s">
        <v>70</v>
      </c>
      <c r="B573" s="16" t="s">
        <v>70</v>
      </c>
      <c r="C573" s="16" t="s">
        <v>2403</v>
      </c>
      <c r="D573" s="16" t="s">
        <v>2404</v>
      </c>
      <c r="E573" s="16" t="s">
        <v>2405</v>
      </c>
      <c r="F573" s="16" t="str">
        <f t="shared" si="11"/>
        <v>IMPULSO RÉGIMEN ESPECIAL, RACIONALIZACIÓN PROCEDIMIENTOS Y AUDITORÍAS</v>
      </c>
      <c r="G573" s="85">
        <v>180000</v>
      </c>
      <c r="H573" s="85">
        <v>0</v>
      </c>
      <c r="I573" s="85">
        <v>180000</v>
      </c>
      <c r="J573" s="85">
        <v>22741.89</v>
      </c>
      <c r="K573" s="85">
        <v>22741.89</v>
      </c>
      <c r="L573" s="85">
        <v>22740.47</v>
      </c>
      <c r="M573" s="111">
        <v>12.6335944444444</v>
      </c>
      <c r="N573" s="85">
        <v>0</v>
      </c>
    </row>
    <row r="574" spans="1:14" s="88" customFormat="1" ht="13.8" x14ac:dyDescent="0.2">
      <c r="A574" s="37" t="s">
        <v>70</v>
      </c>
      <c r="B574" s="16" t="s">
        <v>70</v>
      </c>
      <c r="C574" s="16" t="s">
        <v>2406</v>
      </c>
      <c r="D574" s="16" t="s">
        <v>2407</v>
      </c>
      <c r="E574" s="16" t="s">
        <v>1153</v>
      </c>
      <c r="F574" s="16" t="str">
        <f t="shared" si="11"/>
        <v>ESTUDIOS ESTRATEGICOS SECTOR COMERCIO Y PLAN EQUIPAMIENTO#</v>
      </c>
      <c r="G574" s="85">
        <v>40000</v>
      </c>
      <c r="H574" s="85">
        <v>0</v>
      </c>
      <c r="I574" s="85">
        <v>40000</v>
      </c>
      <c r="J574" s="85">
        <v>0</v>
      </c>
      <c r="K574" s="85">
        <v>0</v>
      </c>
      <c r="L574" s="85">
        <v>0</v>
      </c>
      <c r="M574" s="111">
        <v>0</v>
      </c>
      <c r="N574" s="85">
        <v>0</v>
      </c>
    </row>
    <row r="575" spans="1:14" s="88" customFormat="1" ht="13.8" x14ac:dyDescent="0.2">
      <c r="A575" s="37" t="s">
        <v>70</v>
      </c>
      <c r="B575" s="16" t="s">
        <v>70</v>
      </c>
      <c r="C575" s="16" t="s">
        <v>2408</v>
      </c>
      <c r="D575" s="16" t="s">
        <v>2409</v>
      </c>
      <c r="E575" s="16" t="s">
        <v>2410</v>
      </c>
      <c r="F575" s="16" t="str">
        <f t="shared" si="11"/>
        <v>REC PATRIMONIAL EN TERRITORIO FINES TURISTIC.ILUMINACIONES Y SEÑALIZACIONES TURÍSTICAS</v>
      </c>
      <c r="G575" s="85">
        <v>250000</v>
      </c>
      <c r="H575" s="85">
        <v>0</v>
      </c>
      <c r="I575" s="85">
        <v>250000</v>
      </c>
      <c r="J575" s="85">
        <v>0</v>
      </c>
      <c r="K575" s="85">
        <v>0</v>
      </c>
      <c r="L575" s="85">
        <v>0</v>
      </c>
      <c r="M575" s="111">
        <v>0</v>
      </c>
      <c r="N575" s="85">
        <v>0</v>
      </c>
    </row>
    <row r="576" spans="1:14" s="88" customFormat="1" ht="13.8" x14ac:dyDescent="0.2">
      <c r="A576" s="37" t="s">
        <v>70</v>
      </c>
      <c r="B576" s="16" t="s">
        <v>70</v>
      </c>
      <c r="C576" s="16" t="s">
        <v>2411</v>
      </c>
      <c r="D576" s="16" t="s">
        <v>2412</v>
      </c>
      <c r="E576" s="16" t="s">
        <v>1153</v>
      </c>
      <c r="F576" s="16" t="str">
        <f t="shared" si="11"/>
        <v>STANDS FERIAS TURISMO#</v>
      </c>
      <c r="G576" s="85">
        <v>300000</v>
      </c>
      <c r="H576" s="85">
        <v>0</v>
      </c>
      <c r="I576" s="85">
        <v>300000</v>
      </c>
      <c r="J576" s="85">
        <v>284810.18</v>
      </c>
      <c r="K576" s="85">
        <v>283608.27</v>
      </c>
      <c r="L576" s="85">
        <v>283608.27</v>
      </c>
      <c r="M576" s="111">
        <v>94.536090000000002</v>
      </c>
      <c r="N576" s="85">
        <v>282935.51</v>
      </c>
    </row>
    <row r="577" spans="1:14" s="88" customFormat="1" ht="13.8" x14ac:dyDescent="0.2">
      <c r="A577" s="37" t="s">
        <v>70</v>
      </c>
      <c r="B577" s="16" t="s">
        <v>70</v>
      </c>
      <c r="C577" s="16" t="s">
        <v>2413</v>
      </c>
      <c r="D577" s="16" t="s">
        <v>2414</v>
      </c>
      <c r="E577" s="16" t="s">
        <v>1153</v>
      </c>
      <c r="F577" s="16" t="str">
        <f t="shared" si="11"/>
        <v>CAMPAÑAS DE PUBLICIDAD TURISTICA#</v>
      </c>
      <c r="G577" s="85">
        <v>100000</v>
      </c>
      <c r="H577" s="85">
        <v>-84270</v>
      </c>
      <c r="I577" s="85">
        <v>15730</v>
      </c>
      <c r="J577" s="85">
        <v>15730</v>
      </c>
      <c r="K577" s="85">
        <v>15730</v>
      </c>
      <c r="L577" s="85">
        <v>15730</v>
      </c>
      <c r="M577" s="111">
        <v>100</v>
      </c>
      <c r="N577" s="85">
        <v>0</v>
      </c>
    </row>
    <row r="578" spans="1:14" s="88" customFormat="1" ht="13.8" x14ac:dyDescent="0.2">
      <c r="A578" s="37" t="s">
        <v>70</v>
      </c>
      <c r="B578" s="16" t="s">
        <v>70</v>
      </c>
      <c r="C578" s="16" t="s">
        <v>2415</v>
      </c>
      <c r="D578" s="16" t="s">
        <v>2416</v>
      </c>
      <c r="E578" s="16" t="s">
        <v>1153</v>
      </c>
      <c r="F578" s="16" t="str">
        <f t="shared" si="11"/>
        <v>ELABORACION MATERIAL DE PROMOCION TURISTICA#</v>
      </c>
      <c r="G578" s="85">
        <v>110000</v>
      </c>
      <c r="H578" s="85">
        <v>54039.14</v>
      </c>
      <c r="I578" s="85">
        <v>164039.14000000001</v>
      </c>
      <c r="J578" s="85">
        <v>54475.1</v>
      </c>
      <c r="K578" s="85">
        <v>54475.1</v>
      </c>
      <c r="L578" s="85">
        <v>54475.1</v>
      </c>
      <c r="M578" s="111">
        <v>33.208598874634397</v>
      </c>
      <c r="N578" s="85">
        <v>35098.160000000003</v>
      </c>
    </row>
    <row r="579" spans="1:14" s="88" customFormat="1" ht="13.8" x14ac:dyDescent="0.2">
      <c r="A579" s="37" t="s">
        <v>70</v>
      </c>
      <c r="B579" s="16" t="s">
        <v>70</v>
      </c>
      <c r="C579" s="16" t="s">
        <v>2417</v>
      </c>
      <c r="D579" s="16" t="s">
        <v>2418</v>
      </c>
      <c r="E579" s="16" t="s">
        <v>2419</v>
      </c>
      <c r="F579" s="16" t="str">
        <f t="shared" si="11"/>
        <v>ESTUDIOS, PROYECTOS E INFORMES TÉCNICOS RELACIONADOS CON ELSECTOR TURISMO</v>
      </c>
      <c r="G579" s="85">
        <v>100000</v>
      </c>
      <c r="H579" s="85">
        <v>34857.56</v>
      </c>
      <c r="I579" s="85">
        <v>134857.56</v>
      </c>
      <c r="J579" s="85">
        <v>108311.05</v>
      </c>
      <c r="K579" s="85">
        <v>108311.05</v>
      </c>
      <c r="L579" s="85">
        <v>5445</v>
      </c>
      <c r="M579" s="111">
        <v>4.0375934430372302</v>
      </c>
      <c r="N579" s="85">
        <v>5445</v>
      </c>
    </row>
    <row r="580" spans="1:14" s="88" customFormat="1" ht="13.8" x14ac:dyDescent="0.2">
      <c r="A580" s="37" t="s">
        <v>70</v>
      </c>
      <c r="B580" s="16" t="s">
        <v>70</v>
      </c>
      <c r="C580" s="16" t="s">
        <v>2420</v>
      </c>
      <c r="D580" s="16" t="s">
        <v>2421</v>
      </c>
      <c r="E580" s="16" t="s">
        <v>1153</v>
      </c>
      <c r="F580" s="16" t="str">
        <f t="shared" si="11"/>
        <v>INSTALACIONES DEL CENTRO DE ARTESANÍA#</v>
      </c>
      <c r="G580" s="85">
        <v>10000</v>
      </c>
      <c r="H580" s="85">
        <v>-10000</v>
      </c>
      <c r="I580" s="85">
        <v>0</v>
      </c>
      <c r="J580" s="85">
        <v>0</v>
      </c>
      <c r="K580" s="85">
        <v>0</v>
      </c>
      <c r="L580" s="85">
        <v>0</v>
      </c>
      <c r="M580" s="111">
        <v>0</v>
      </c>
      <c r="N580" s="85">
        <v>0</v>
      </c>
    </row>
    <row r="581" spans="1:14" s="88" customFormat="1" ht="13.8" x14ac:dyDescent="0.2">
      <c r="A581" s="37" t="s">
        <v>70</v>
      </c>
      <c r="B581" s="16" t="s">
        <v>70</v>
      </c>
      <c r="C581" s="16" t="s">
        <v>2422</v>
      </c>
      <c r="D581" s="16" t="s">
        <v>2423</v>
      </c>
      <c r="E581" s="16" t="s">
        <v>1153</v>
      </c>
      <c r="F581" s="16" t="str">
        <f t="shared" si="11"/>
        <v>REHABILITACIÓN ESPACIOS MINEROS AVALES#</v>
      </c>
      <c r="G581" s="85">
        <v>377000</v>
      </c>
      <c r="H581" s="85">
        <v>-136096.51</v>
      </c>
      <c r="I581" s="85">
        <v>240903.49</v>
      </c>
      <c r="J581" s="85">
        <v>0</v>
      </c>
      <c r="K581" s="85">
        <v>0</v>
      </c>
      <c r="L581" s="85">
        <v>0</v>
      </c>
      <c r="M581" s="111">
        <v>0</v>
      </c>
      <c r="N581" s="85">
        <v>0</v>
      </c>
    </row>
    <row r="582" spans="1:14" s="88" customFormat="1" ht="13.8" x14ac:dyDescent="0.2">
      <c r="A582" s="37" t="s">
        <v>70</v>
      </c>
      <c r="B582" s="16" t="s">
        <v>70</v>
      </c>
      <c r="C582" s="16" t="s">
        <v>2424</v>
      </c>
      <c r="D582" s="16" t="s">
        <v>2425</v>
      </c>
      <c r="E582" s="16" t="s">
        <v>2075</v>
      </c>
      <c r="F582" s="16" t="str">
        <f t="shared" si="11"/>
        <v>AYUDAS ECONÓMICAS EMPRESAS INDUSTRIALES Y LAS PYME ARAGONESAS</v>
      </c>
      <c r="G582" s="85">
        <v>50000</v>
      </c>
      <c r="H582" s="85">
        <v>-32000</v>
      </c>
      <c r="I582" s="85">
        <v>18000</v>
      </c>
      <c r="J582" s="85">
        <v>2901.89</v>
      </c>
      <c r="K582" s="85">
        <v>2901.89</v>
      </c>
      <c r="L582" s="85">
        <v>2901.89</v>
      </c>
      <c r="M582" s="111">
        <v>16.1216111111111</v>
      </c>
      <c r="N582" s="85">
        <v>2901.89</v>
      </c>
    </row>
    <row r="583" spans="1:14" s="88" customFormat="1" ht="13.8" x14ac:dyDescent="0.2">
      <c r="A583" s="37" t="s">
        <v>70</v>
      </c>
      <c r="B583" s="16" t="s">
        <v>70</v>
      </c>
      <c r="C583" s="16" t="s">
        <v>2426</v>
      </c>
      <c r="D583" s="16" t="s">
        <v>2427</v>
      </c>
      <c r="E583" s="16" t="s">
        <v>1153</v>
      </c>
      <c r="F583" s="16" t="str">
        <f t="shared" si="11"/>
        <v>VEHICULOS D.G. TURISMO#</v>
      </c>
      <c r="G583" s="85">
        <v>30000</v>
      </c>
      <c r="H583" s="85">
        <v>0</v>
      </c>
      <c r="I583" s="85">
        <v>30000</v>
      </c>
      <c r="J583" s="85">
        <v>34581.25</v>
      </c>
      <c r="K583" s="85">
        <v>34581.25</v>
      </c>
      <c r="L583" s="85">
        <v>34581.25</v>
      </c>
      <c r="M583" s="111">
        <v>115.270833333333</v>
      </c>
      <c r="N583" s="85">
        <v>34581.25</v>
      </c>
    </row>
    <row r="584" spans="1:14" s="88" customFormat="1" ht="13.8" x14ac:dyDescent="0.2">
      <c r="A584" s="37" t="s">
        <v>70</v>
      </c>
      <c r="B584" s="16" t="s">
        <v>70</v>
      </c>
      <c r="C584" s="16" t="s">
        <v>1165</v>
      </c>
      <c r="D584" s="16" t="s">
        <v>1166</v>
      </c>
      <c r="E584" s="16" t="s">
        <v>1153</v>
      </c>
      <c r="F584" s="16" t="str">
        <f t="shared" si="11"/>
        <v>INVERSION SGT#</v>
      </c>
      <c r="G584" s="85">
        <v>110330.88</v>
      </c>
      <c r="H584" s="85">
        <v>-5330.88</v>
      </c>
      <c r="I584" s="85">
        <v>105000</v>
      </c>
      <c r="J584" s="85">
        <v>158696.35999999999</v>
      </c>
      <c r="K584" s="85">
        <v>158696.35999999999</v>
      </c>
      <c r="L584" s="85">
        <v>135560.99</v>
      </c>
      <c r="M584" s="111">
        <v>129.105704761905</v>
      </c>
      <c r="N584" s="85">
        <v>103865.99</v>
      </c>
    </row>
    <row r="585" spans="1:14" s="88" customFormat="1" ht="13.8" x14ac:dyDescent="0.2">
      <c r="A585" s="37" t="s">
        <v>70</v>
      </c>
      <c r="B585" s="16" t="s">
        <v>70</v>
      </c>
      <c r="C585" s="16" t="s">
        <v>2428</v>
      </c>
      <c r="D585" s="16" t="s">
        <v>2429</v>
      </c>
      <c r="E585" s="16" t="s">
        <v>2430</v>
      </c>
      <c r="F585" s="16" t="str">
        <f t="shared" si="11"/>
        <v>INVERS. PARA MEJORA DE LOS SERVICIOS Y DEL ENTORNO EMPRESARIAL E INDUSTRIAL</v>
      </c>
      <c r="G585" s="85">
        <v>0</v>
      </c>
      <c r="H585" s="85">
        <v>0</v>
      </c>
      <c r="I585" s="85">
        <v>0</v>
      </c>
      <c r="J585" s="85">
        <v>6201.25</v>
      </c>
      <c r="K585" s="85">
        <v>6201.25</v>
      </c>
      <c r="L585" s="85">
        <v>6201.25</v>
      </c>
      <c r="M585" s="111">
        <v>0</v>
      </c>
      <c r="N585" s="85">
        <v>6201.25</v>
      </c>
    </row>
    <row r="586" spans="1:14" s="88" customFormat="1" ht="13.8" x14ac:dyDescent="0.2">
      <c r="A586" s="37" t="s">
        <v>70</v>
      </c>
      <c r="B586" s="16" t="s">
        <v>70</v>
      </c>
      <c r="C586" s="16" t="s">
        <v>2431</v>
      </c>
      <c r="D586" s="16" t="s">
        <v>2432</v>
      </c>
      <c r="E586" s="16" t="s">
        <v>1153</v>
      </c>
      <c r="F586" s="16" t="str">
        <f t="shared" si="11"/>
        <v>PROGRAMA PREE. REHABILITACION#</v>
      </c>
      <c r="G586" s="85">
        <v>910515.23</v>
      </c>
      <c r="H586" s="85">
        <v>0</v>
      </c>
      <c r="I586" s="85">
        <v>910515.23</v>
      </c>
      <c r="J586" s="85">
        <v>0</v>
      </c>
      <c r="K586" s="85">
        <v>0</v>
      </c>
      <c r="L586" s="85">
        <v>0</v>
      </c>
      <c r="M586" s="111">
        <v>0</v>
      </c>
      <c r="N586" s="85">
        <v>0</v>
      </c>
    </row>
    <row r="587" spans="1:14" s="88" customFormat="1" ht="13.8" x14ac:dyDescent="0.2">
      <c r="A587" s="37" t="s">
        <v>70</v>
      </c>
      <c r="B587" s="16" t="s">
        <v>70</v>
      </c>
      <c r="C587" s="16" t="s">
        <v>2433</v>
      </c>
      <c r="D587" s="16" t="s">
        <v>2434</v>
      </c>
      <c r="E587" s="16" t="s">
        <v>1153</v>
      </c>
      <c r="F587" s="16" t="str">
        <f t="shared" si="11"/>
        <v>INVERSIONES TURISMO#</v>
      </c>
      <c r="G587" s="85">
        <v>0</v>
      </c>
      <c r="H587" s="85">
        <v>0</v>
      </c>
      <c r="I587" s="85">
        <v>0</v>
      </c>
      <c r="J587" s="85">
        <v>413.82</v>
      </c>
      <c r="K587" s="85">
        <v>413.82</v>
      </c>
      <c r="L587" s="85">
        <v>413.82</v>
      </c>
      <c r="M587" s="111">
        <v>0</v>
      </c>
      <c r="N587" s="85">
        <v>413.82</v>
      </c>
    </row>
    <row r="588" spans="1:14" s="88" customFormat="1" ht="13.8" x14ac:dyDescent="0.2">
      <c r="A588" s="37" t="s">
        <v>70</v>
      </c>
      <c r="B588" s="16" t="s">
        <v>70</v>
      </c>
      <c r="C588" s="16" t="s">
        <v>2435</v>
      </c>
      <c r="D588" s="16" t="s">
        <v>2436</v>
      </c>
      <c r="E588" s="16" t="s">
        <v>1153</v>
      </c>
      <c r="F588" s="16" t="str">
        <f t="shared" si="11"/>
        <v>PROGRAMA DE AYUDAS MOVES III#</v>
      </c>
      <c r="G588" s="85">
        <v>299999.98</v>
      </c>
      <c r="H588" s="85">
        <v>0</v>
      </c>
      <c r="I588" s="85">
        <v>299999.98</v>
      </c>
      <c r="J588" s="85">
        <v>0</v>
      </c>
      <c r="K588" s="85">
        <v>0</v>
      </c>
      <c r="L588" s="85">
        <v>0</v>
      </c>
      <c r="M588" s="111">
        <v>0</v>
      </c>
      <c r="N588" s="85">
        <v>0</v>
      </c>
    </row>
    <row r="589" spans="1:14" s="88" customFormat="1" ht="13.8" x14ac:dyDescent="0.2">
      <c r="A589" s="37" t="s">
        <v>70</v>
      </c>
      <c r="B589" s="16" t="s">
        <v>70</v>
      </c>
      <c r="C589" s="16" t="s">
        <v>2437</v>
      </c>
      <c r="D589" s="16" t="s">
        <v>2438</v>
      </c>
      <c r="E589" s="16" t="s">
        <v>1153</v>
      </c>
      <c r="F589" s="16" t="str">
        <f t="shared" si="11"/>
        <v>AUTOCONSUMO- PROGRAMA 4- COMPONENTE 7#</v>
      </c>
      <c r="G589" s="85">
        <v>350000</v>
      </c>
      <c r="H589" s="85">
        <v>-67158</v>
      </c>
      <c r="I589" s="85">
        <v>282842</v>
      </c>
      <c r="J589" s="85">
        <v>0</v>
      </c>
      <c r="K589" s="85">
        <v>0</v>
      </c>
      <c r="L589" s="85">
        <v>0</v>
      </c>
      <c r="M589" s="111">
        <v>0</v>
      </c>
      <c r="N589" s="85">
        <v>0</v>
      </c>
    </row>
    <row r="590" spans="1:14" s="88" customFormat="1" ht="13.8" x14ac:dyDescent="0.2">
      <c r="A590" s="37" t="s">
        <v>70</v>
      </c>
      <c r="B590" s="16" t="s">
        <v>70</v>
      </c>
      <c r="C590" s="16" t="s">
        <v>2439</v>
      </c>
      <c r="D590" s="16" t="s">
        <v>2440</v>
      </c>
      <c r="E590" s="16" t="s">
        <v>1153</v>
      </c>
      <c r="F590" s="16" t="str">
        <f t="shared" si="11"/>
        <v>PROGRAMA PREE 5000#</v>
      </c>
      <c r="G590" s="85">
        <v>285000</v>
      </c>
      <c r="H590" s="85">
        <v>0</v>
      </c>
      <c r="I590" s="85">
        <v>285000</v>
      </c>
      <c r="J590" s="85">
        <v>0</v>
      </c>
      <c r="K590" s="85">
        <v>0</v>
      </c>
      <c r="L590" s="85">
        <v>0</v>
      </c>
      <c r="M590" s="111">
        <v>0</v>
      </c>
      <c r="N590" s="85">
        <v>0</v>
      </c>
    </row>
    <row r="591" spans="1:14" s="88" customFormat="1" ht="13.8" x14ac:dyDescent="0.2">
      <c r="A591" s="37" t="s">
        <v>70</v>
      </c>
      <c r="B591" s="16" t="s">
        <v>70</v>
      </c>
      <c r="C591" s="16" t="s">
        <v>2441</v>
      </c>
      <c r="D591" s="16" t="s">
        <v>2442</v>
      </c>
      <c r="E591" s="16" t="s">
        <v>1153</v>
      </c>
      <c r="F591" s="16" t="str">
        <f t="shared" si="11"/>
        <v>CONVENIO ITJ RESTAURACIÓN MINAS DE MEQUINENZA#</v>
      </c>
      <c r="G591" s="85">
        <v>5953823.8600000003</v>
      </c>
      <c r="H591" s="85">
        <v>82515.179999999993</v>
      </c>
      <c r="I591" s="85">
        <v>6036339.04</v>
      </c>
      <c r="J591" s="85">
        <v>1987044.28</v>
      </c>
      <c r="K591" s="85">
        <v>1987044.28</v>
      </c>
      <c r="L591" s="85">
        <v>1013245.8</v>
      </c>
      <c r="M591" s="111">
        <v>16.785766890920002</v>
      </c>
      <c r="N591" s="85">
        <v>665505.92000000004</v>
      </c>
    </row>
    <row r="592" spans="1:14" s="88" customFormat="1" ht="13.8" x14ac:dyDescent="0.2">
      <c r="A592" s="37" t="s">
        <v>70</v>
      </c>
      <c r="B592" s="16" t="s">
        <v>70</v>
      </c>
      <c r="C592" s="16" t="s">
        <v>2443</v>
      </c>
      <c r="D592" s="16" t="s">
        <v>2444</v>
      </c>
      <c r="E592" s="16" t="s">
        <v>1153</v>
      </c>
      <c r="F592" s="16" t="str">
        <f t="shared" si="11"/>
        <v>RENOVABLES TÉRMICAS PROGRAMA 2#</v>
      </c>
      <c r="G592" s="85">
        <v>1500000</v>
      </c>
      <c r="H592" s="85">
        <v>-1500000</v>
      </c>
      <c r="I592" s="85">
        <v>0</v>
      </c>
      <c r="J592" s="85">
        <v>0</v>
      </c>
      <c r="K592" s="85">
        <v>0</v>
      </c>
      <c r="L592" s="85">
        <v>0</v>
      </c>
      <c r="M592" s="111">
        <v>0</v>
      </c>
      <c r="N592" s="85">
        <v>0</v>
      </c>
    </row>
    <row r="593" spans="1:14" s="88" customFormat="1" ht="13.8" x14ac:dyDescent="0.2">
      <c r="A593" s="37" t="s">
        <v>70</v>
      </c>
      <c r="B593" s="16" t="s">
        <v>70</v>
      </c>
      <c r="C593" s="27" t="s">
        <v>127</v>
      </c>
      <c r="D593" s="27" t="s">
        <v>70</v>
      </c>
      <c r="E593" s="27" t="s">
        <v>70</v>
      </c>
      <c r="F593" s="27" t="str">
        <f t="shared" si="11"/>
        <v/>
      </c>
      <c r="G593" s="90">
        <v>11153669.949999999</v>
      </c>
      <c r="H593" s="90">
        <v>-1684443.51</v>
      </c>
      <c r="I593" s="90">
        <v>9469226.4399999995</v>
      </c>
      <c r="J593" s="90">
        <v>2841437.7</v>
      </c>
      <c r="K593" s="90">
        <v>2822178.2</v>
      </c>
      <c r="L593" s="90">
        <v>1722364.14</v>
      </c>
      <c r="M593" s="112">
        <v>18.1890690957011</v>
      </c>
      <c r="N593" s="90">
        <v>1284409.0900000001</v>
      </c>
    </row>
    <row r="594" spans="1:14" s="88" customFormat="1" ht="13.8" x14ac:dyDescent="0.2">
      <c r="A594" s="37" t="s">
        <v>464</v>
      </c>
      <c r="B594" s="16" t="s">
        <v>465</v>
      </c>
      <c r="C594" s="16" t="s">
        <v>1303</v>
      </c>
      <c r="D594" s="16" t="s">
        <v>1184</v>
      </c>
      <c r="E594" s="16" t="s">
        <v>1153</v>
      </c>
      <c r="F594" s="16" t="str">
        <f t="shared" si="11"/>
        <v>APLICACIONES INFORMATICAS#</v>
      </c>
      <c r="G594" s="85">
        <v>6199985.2300000004</v>
      </c>
      <c r="H594" s="85">
        <v>-5006149.0599999996</v>
      </c>
      <c r="I594" s="85">
        <v>1193836.17</v>
      </c>
      <c r="J594" s="85">
        <v>0</v>
      </c>
      <c r="K594" s="85">
        <v>0</v>
      </c>
      <c r="L594" s="85">
        <v>0</v>
      </c>
      <c r="M594" s="111">
        <v>0</v>
      </c>
      <c r="N594" s="85">
        <v>0</v>
      </c>
    </row>
    <row r="595" spans="1:14" s="88" customFormat="1" ht="13.8" x14ac:dyDescent="0.2">
      <c r="A595" s="37" t="s">
        <v>70</v>
      </c>
      <c r="B595" s="16" t="s">
        <v>70</v>
      </c>
      <c r="C595" s="27" t="s">
        <v>127</v>
      </c>
      <c r="D595" s="27" t="s">
        <v>70</v>
      </c>
      <c r="E595" s="27" t="s">
        <v>70</v>
      </c>
      <c r="F595" s="27" t="str">
        <f t="shared" si="11"/>
        <v/>
      </c>
      <c r="G595" s="90">
        <v>6199985.2300000004</v>
      </c>
      <c r="H595" s="90">
        <v>-5006149.0599999996</v>
      </c>
      <c r="I595" s="90">
        <v>1193836.17</v>
      </c>
      <c r="J595" s="90">
        <v>0</v>
      </c>
      <c r="K595" s="90">
        <v>0</v>
      </c>
      <c r="L595" s="90">
        <v>0</v>
      </c>
      <c r="M595" s="112">
        <v>0</v>
      </c>
      <c r="N595" s="90">
        <v>0</v>
      </c>
    </row>
    <row r="596" spans="1:14" s="88" customFormat="1" ht="13.8" x14ac:dyDescent="0.2">
      <c r="A596" s="37" t="s">
        <v>466</v>
      </c>
      <c r="B596" s="16" t="s">
        <v>467</v>
      </c>
      <c r="C596" s="16" t="s">
        <v>2445</v>
      </c>
      <c r="D596" s="16" t="s">
        <v>2446</v>
      </c>
      <c r="E596" s="16" t="s">
        <v>1153</v>
      </c>
      <c r="F596" s="16" t="str">
        <f t="shared" si="11"/>
        <v>MODERNIZACIÓN SERVICIO PÚBLICO DE EMPLEO#</v>
      </c>
      <c r="G596" s="85">
        <v>3628700</v>
      </c>
      <c r="H596" s="85">
        <v>165702.69</v>
      </c>
      <c r="I596" s="85">
        <v>3794402.69</v>
      </c>
      <c r="J596" s="85">
        <v>2140808.91</v>
      </c>
      <c r="K596" s="85">
        <v>2140808.91</v>
      </c>
      <c r="L596" s="85">
        <v>1946722.37</v>
      </c>
      <c r="M596" s="111">
        <v>51.305107260505302</v>
      </c>
      <c r="N596" s="85">
        <v>1455804.62</v>
      </c>
    </row>
    <row r="597" spans="1:14" s="88" customFormat="1" ht="13.8" x14ac:dyDescent="0.2">
      <c r="A597" s="37" t="s">
        <v>70</v>
      </c>
      <c r="B597" s="16" t="s">
        <v>70</v>
      </c>
      <c r="C597" s="27" t="s">
        <v>127</v>
      </c>
      <c r="D597" s="27" t="s">
        <v>70</v>
      </c>
      <c r="E597" s="27" t="s">
        <v>70</v>
      </c>
      <c r="F597" s="27" t="str">
        <f t="shared" si="11"/>
        <v/>
      </c>
      <c r="G597" s="90">
        <v>3628700</v>
      </c>
      <c r="H597" s="90">
        <v>165702.69</v>
      </c>
      <c r="I597" s="90">
        <v>3794402.69</v>
      </c>
      <c r="J597" s="90">
        <v>2140808.91</v>
      </c>
      <c r="K597" s="90">
        <v>2140808.91</v>
      </c>
      <c r="L597" s="90">
        <v>1946722.37</v>
      </c>
      <c r="M597" s="112">
        <v>51.305107260505302</v>
      </c>
      <c r="N597" s="90">
        <v>1455804.62</v>
      </c>
    </row>
    <row r="598" spans="1:14" s="88" customFormat="1" ht="13.8" x14ac:dyDescent="0.2">
      <c r="A598" s="37" t="s">
        <v>468</v>
      </c>
      <c r="B598" s="16" t="s">
        <v>469</v>
      </c>
      <c r="C598" s="16" t="s">
        <v>2447</v>
      </c>
      <c r="D598" s="16" t="s">
        <v>2448</v>
      </c>
      <c r="E598" s="16" t="s">
        <v>1153</v>
      </c>
      <c r="F598" s="16" t="str">
        <f t="shared" si="11"/>
        <v>OBRAS REFORMA Y AMPLIACION HOSPITAL DE BARBASTRO#</v>
      </c>
      <c r="G598" s="85">
        <v>0</v>
      </c>
      <c r="H598" s="85">
        <v>611200.4</v>
      </c>
      <c r="I598" s="85">
        <v>611200.4</v>
      </c>
      <c r="J598" s="85">
        <v>40654.79</v>
      </c>
      <c r="K598" s="85">
        <v>40654.79</v>
      </c>
      <c r="L598" s="85">
        <v>40654.79</v>
      </c>
      <c r="M598" s="111">
        <v>6.6516301363677099</v>
      </c>
      <c r="N598" s="85">
        <v>40654.79</v>
      </c>
    </row>
    <row r="599" spans="1:14" s="88" customFormat="1" ht="13.8" x14ac:dyDescent="0.2">
      <c r="A599" s="37" t="s">
        <v>70</v>
      </c>
      <c r="B599" s="16" t="s">
        <v>70</v>
      </c>
      <c r="C599" s="16" t="s">
        <v>2449</v>
      </c>
      <c r="D599" s="16" t="s">
        <v>2450</v>
      </c>
      <c r="E599" s="16" t="s">
        <v>2451</v>
      </c>
      <c r="F599" s="16" t="str">
        <f t="shared" si="11"/>
        <v>REFORMA TRAUMATOLOGIA, REHABILITACION Y GRANDES QUEMADOS HOSPITAL MIGUEL SERVET</v>
      </c>
      <c r="G599" s="85">
        <v>0</v>
      </c>
      <c r="H599" s="85">
        <v>499552.97</v>
      </c>
      <c r="I599" s="85">
        <v>499552.97</v>
      </c>
      <c r="J599" s="85">
        <v>499552.97</v>
      </c>
      <c r="K599" s="85">
        <v>499552.97</v>
      </c>
      <c r="L599" s="85">
        <v>499552.97</v>
      </c>
      <c r="M599" s="111">
        <v>100</v>
      </c>
      <c r="N599" s="85">
        <v>499552.97</v>
      </c>
    </row>
    <row r="600" spans="1:14" s="88" customFormat="1" ht="13.8" x14ac:dyDescent="0.2">
      <c r="A600" s="37" t="s">
        <v>70</v>
      </c>
      <c r="B600" s="16" t="s">
        <v>70</v>
      </c>
      <c r="C600" s="16" t="s">
        <v>2452</v>
      </c>
      <c r="D600" s="16" t="s">
        <v>2453</v>
      </c>
      <c r="E600" s="16" t="s">
        <v>1153</v>
      </c>
      <c r="F600" s="16" t="str">
        <f t="shared" si="11"/>
        <v>OBRAS CPD HOSPITAL SAN JORGE HUESCA#</v>
      </c>
      <c r="G600" s="85">
        <v>800000</v>
      </c>
      <c r="H600" s="85">
        <v>-698492.65</v>
      </c>
      <c r="I600" s="85">
        <v>101507.35</v>
      </c>
      <c r="J600" s="85">
        <v>101507.35</v>
      </c>
      <c r="K600" s="85">
        <v>101507.35</v>
      </c>
      <c r="L600" s="85">
        <v>101507.35</v>
      </c>
      <c r="M600" s="111">
        <v>100</v>
      </c>
      <c r="N600" s="85">
        <v>101507.35</v>
      </c>
    </row>
    <row r="601" spans="1:14" s="88" customFormat="1" ht="13.8" x14ac:dyDescent="0.2">
      <c r="A601" s="37" t="s">
        <v>70</v>
      </c>
      <c r="B601" s="16" t="s">
        <v>70</v>
      </c>
      <c r="C601" s="16" t="s">
        <v>2454</v>
      </c>
      <c r="D601" s="16" t="s">
        <v>2455</v>
      </c>
      <c r="E601" s="16" t="s">
        <v>1153</v>
      </c>
      <c r="F601" s="16" t="str">
        <f t="shared" si="11"/>
        <v>OBRAS ACELERADOR LINEAL HOSP. CLINICO (ZARAGOZA)#</v>
      </c>
      <c r="G601" s="85">
        <v>0</v>
      </c>
      <c r="H601" s="85">
        <v>12017.72</v>
      </c>
      <c r="I601" s="85">
        <v>12017.72</v>
      </c>
      <c r="J601" s="85">
        <v>12017.72</v>
      </c>
      <c r="K601" s="85">
        <v>12017.72</v>
      </c>
      <c r="L601" s="85">
        <v>12017.72</v>
      </c>
      <c r="M601" s="111">
        <v>100</v>
      </c>
      <c r="N601" s="85">
        <v>0</v>
      </c>
    </row>
    <row r="602" spans="1:14" s="88" customFormat="1" ht="13.8" x14ac:dyDescent="0.2">
      <c r="A602" s="37" t="s">
        <v>70</v>
      </c>
      <c r="B602" s="16" t="s">
        <v>70</v>
      </c>
      <c r="C602" s="16" t="s">
        <v>2456</v>
      </c>
      <c r="D602" s="16" t="s">
        <v>2457</v>
      </c>
      <c r="E602" s="16" t="s">
        <v>1153</v>
      </c>
      <c r="F602" s="16" t="str">
        <f t="shared" si="11"/>
        <v>OBRAS NUEVO HOSPITAL TERUEL#</v>
      </c>
      <c r="G602" s="85">
        <v>27092053.899999999</v>
      </c>
      <c r="H602" s="85">
        <v>-6690282.7199999997</v>
      </c>
      <c r="I602" s="85">
        <v>20401771.18</v>
      </c>
      <c r="J602" s="85">
        <v>21590537.960000001</v>
      </c>
      <c r="K602" s="85">
        <v>21590537.960000001</v>
      </c>
      <c r="L602" s="85">
        <v>21533097.02</v>
      </c>
      <c r="M602" s="111">
        <v>105.545233450658</v>
      </c>
      <c r="N602" s="85">
        <v>19941336.170000002</v>
      </c>
    </row>
    <row r="603" spans="1:14" s="88" customFormat="1" ht="13.8" x14ac:dyDescent="0.2">
      <c r="A603" s="37" t="s">
        <v>70</v>
      </c>
      <c r="B603" s="16" t="s">
        <v>70</v>
      </c>
      <c r="C603" s="16" t="s">
        <v>2458</v>
      </c>
      <c r="D603" s="16" t="s">
        <v>2459</v>
      </c>
      <c r="E603" s="16" t="s">
        <v>1153</v>
      </c>
      <c r="F603" s="16" t="str">
        <f t="shared" si="11"/>
        <v>HOSPITAL ALCAÑIZ#</v>
      </c>
      <c r="G603" s="85">
        <v>44359735.409999996</v>
      </c>
      <c r="H603" s="85">
        <v>1263507.1200000001</v>
      </c>
      <c r="I603" s="85">
        <v>45623242.530000001</v>
      </c>
      <c r="J603" s="85">
        <v>45627074.670000002</v>
      </c>
      <c r="K603" s="85">
        <v>44006682.609999999</v>
      </c>
      <c r="L603" s="85">
        <v>41843639.740000002</v>
      </c>
      <c r="M603" s="111">
        <v>91.715619977000301</v>
      </c>
      <c r="N603" s="85">
        <v>37966696.68</v>
      </c>
    </row>
    <row r="604" spans="1:14" s="88" customFormat="1" ht="13.8" x14ac:dyDescent="0.2">
      <c r="A604" s="37" t="s">
        <v>70</v>
      </c>
      <c r="B604" s="16" t="s">
        <v>70</v>
      </c>
      <c r="C604" s="16" t="s">
        <v>2460</v>
      </c>
      <c r="D604" s="16" t="s">
        <v>2461</v>
      </c>
      <c r="E604" s="16" t="s">
        <v>1153</v>
      </c>
      <c r="F604" s="16" t="str">
        <f t="shared" si="11"/>
        <v>OBRAS CENTRO DE SALUD PERPETUO SOCORRO (HU)#</v>
      </c>
      <c r="G604" s="85">
        <v>550000</v>
      </c>
      <c r="H604" s="85">
        <v>-550000</v>
      </c>
      <c r="I604" s="85">
        <v>0</v>
      </c>
      <c r="J604" s="85">
        <v>0</v>
      </c>
      <c r="K604" s="85">
        <v>0</v>
      </c>
      <c r="L604" s="85">
        <v>0</v>
      </c>
      <c r="M604" s="111">
        <v>0</v>
      </c>
      <c r="N604" s="85">
        <v>0</v>
      </c>
    </row>
    <row r="605" spans="1:14" s="88" customFormat="1" ht="13.8" x14ac:dyDescent="0.2">
      <c r="A605" s="37" t="s">
        <v>70</v>
      </c>
      <c r="B605" s="16" t="s">
        <v>70</v>
      </c>
      <c r="C605" s="16" t="s">
        <v>2462</v>
      </c>
      <c r="D605" s="16" t="s">
        <v>2463</v>
      </c>
      <c r="E605" s="16" t="s">
        <v>1153</v>
      </c>
      <c r="F605" s="16" t="str">
        <f t="shared" si="11"/>
        <v>PLAN FORMACION CONTINUA (INAP)#</v>
      </c>
      <c r="G605" s="85">
        <v>0</v>
      </c>
      <c r="H605" s="85">
        <v>20000</v>
      </c>
      <c r="I605" s="85">
        <v>20000</v>
      </c>
      <c r="J605" s="85">
        <v>3686.87</v>
      </c>
      <c r="K605" s="85">
        <v>3686.87</v>
      </c>
      <c r="L605" s="85">
        <v>3686.87</v>
      </c>
      <c r="M605" s="111">
        <v>18.434349999999998</v>
      </c>
      <c r="N605" s="85">
        <v>0</v>
      </c>
    </row>
    <row r="606" spans="1:14" s="88" customFormat="1" ht="13.8" x14ac:dyDescent="0.2">
      <c r="A606" s="37" t="s">
        <v>70</v>
      </c>
      <c r="B606" s="16" t="s">
        <v>70</v>
      </c>
      <c r="C606" s="16" t="s">
        <v>2464</v>
      </c>
      <c r="D606" s="16" t="s">
        <v>2465</v>
      </c>
      <c r="E606" s="16" t="s">
        <v>1153</v>
      </c>
      <c r="F606" s="16" t="str">
        <f t="shared" si="11"/>
        <v>PLAN DE ALTA TECNOLOGIA#</v>
      </c>
      <c r="G606" s="85">
        <v>0</v>
      </c>
      <c r="H606" s="85">
        <v>2395800</v>
      </c>
      <c r="I606" s="85">
        <v>2395800</v>
      </c>
      <c r="J606" s="85">
        <v>2395800</v>
      </c>
      <c r="K606" s="85">
        <v>2395800</v>
      </c>
      <c r="L606" s="85">
        <v>2395800</v>
      </c>
      <c r="M606" s="111">
        <v>100</v>
      </c>
      <c r="N606" s="85">
        <v>2395800</v>
      </c>
    </row>
    <row r="607" spans="1:14" s="88" customFormat="1" ht="13.8" x14ac:dyDescent="0.2">
      <c r="A607" s="37" t="s">
        <v>70</v>
      </c>
      <c r="B607" s="16" t="s">
        <v>70</v>
      </c>
      <c r="C607" s="16" t="s">
        <v>2466</v>
      </c>
      <c r="D607" s="16" t="s">
        <v>2467</v>
      </c>
      <c r="E607" s="16" t="s">
        <v>1153</v>
      </c>
      <c r="F607" s="16" t="str">
        <f t="shared" si="11"/>
        <v>C.S. UTEBO (ZARAGOZA)#</v>
      </c>
      <c r="G607" s="85">
        <v>0</v>
      </c>
      <c r="H607" s="85">
        <v>0</v>
      </c>
      <c r="I607" s="85">
        <v>0</v>
      </c>
      <c r="J607" s="85">
        <v>0</v>
      </c>
      <c r="K607" s="85">
        <v>0</v>
      </c>
      <c r="L607" s="85">
        <v>0</v>
      </c>
      <c r="M607" s="111">
        <v>0</v>
      </c>
      <c r="N607" s="85">
        <v>0</v>
      </c>
    </row>
    <row r="608" spans="1:14" s="88" customFormat="1" ht="13.8" x14ac:dyDescent="0.2">
      <c r="A608" s="37" t="s">
        <v>70</v>
      </c>
      <c r="B608" s="16" t="s">
        <v>70</v>
      </c>
      <c r="C608" s="16" t="s">
        <v>2468</v>
      </c>
      <c r="D608" s="16" t="s">
        <v>2469</v>
      </c>
      <c r="E608" s="16" t="s">
        <v>1153</v>
      </c>
      <c r="F608" s="16" t="str">
        <f t="shared" si="11"/>
        <v>OBRAS CENTRO SALUD BARBASTRO (HUESCA)#</v>
      </c>
      <c r="G608" s="85">
        <v>0</v>
      </c>
      <c r="H608" s="85">
        <v>3897598.93</v>
      </c>
      <c r="I608" s="85">
        <v>3897598.93</v>
      </c>
      <c r="J608" s="85">
        <v>3897598.93</v>
      </c>
      <c r="K608" s="85">
        <v>3897598.93</v>
      </c>
      <c r="L608" s="85">
        <v>3897598.92</v>
      </c>
      <c r="M608" s="111">
        <v>99.9999997434318</v>
      </c>
      <c r="N608" s="85">
        <v>3853132.22</v>
      </c>
    </row>
    <row r="609" spans="1:14" s="88" customFormat="1" ht="13.8" x14ac:dyDescent="0.2">
      <c r="A609" s="37" t="s">
        <v>70</v>
      </c>
      <c r="B609" s="16" t="s">
        <v>70</v>
      </c>
      <c r="C609" s="16" t="s">
        <v>2470</v>
      </c>
      <c r="D609" s="16" t="s">
        <v>2471</v>
      </c>
      <c r="E609" s="16" t="s">
        <v>1153</v>
      </c>
      <c r="F609" s="16" t="str">
        <f t="shared" si="11"/>
        <v>REDAC.PROYECTO OBRAS CONST. CS BARRIO JESÚS (Z)#</v>
      </c>
      <c r="G609" s="85">
        <v>400000</v>
      </c>
      <c r="H609" s="85">
        <v>-400000</v>
      </c>
      <c r="I609" s="85">
        <v>0</v>
      </c>
      <c r="J609" s="85">
        <v>0</v>
      </c>
      <c r="K609" s="85">
        <v>0</v>
      </c>
      <c r="L609" s="85">
        <v>0</v>
      </c>
      <c r="M609" s="111">
        <v>0</v>
      </c>
      <c r="N609" s="85">
        <v>0</v>
      </c>
    </row>
    <row r="610" spans="1:14" s="88" customFormat="1" ht="13.8" x14ac:dyDescent="0.2">
      <c r="A610" s="37" t="s">
        <v>70</v>
      </c>
      <c r="B610" s="16" t="s">
        <v>70</v>
      </c>
      <c r="C610" s="16" t="s">
        <v>2472</v>
      </c>
      <c r="D610" s="16" t="s">
        <v>2473</v>
      </c>
      <c r="E610" s="16" t="s">
        <v>1153</v>
      </c>
      <c r="F610" s="16" t="str">
        <f t="shared" ref="F610:F650" si="12">CONCATENATE(D610,E610)</f>
        <v>PLAN DE NECESIDADES 2021#</v>
      </c>
      <c r="G610" s="85">
        <v>0</v>
      </c>
      <c r="H610" s="85">
        <v>41898.949999999997</v>
      </c>
      <c r="I610" s="85">
        <v>41898.949999999997</v>
      </c>
      <c r="J610" s="85">
        <v>41878.07</v>
      </c>
      <c r="K610" s="85">
        <v>41878.07</v>
      </c>
      <c r="L610" s="85">
        <v>41878.06</v>
      </c>
      <c r="M610" s="111">
        <v>99.950141948664594</v>
      </c>
      <c r="N610" s="85">
        <v>1869.45</v>
      </c>
    </row>
    <row r="611" spans="1:14" s="88" customFormat="1" ht="13.8" x14ac:dyDescent="0.2">
      <c r="A611" s="37" t="s">
        <v>70</v>
      </c>
      <c r="B611" s="16" t="s">
        <v>70</v>
      </c>
      <c r="C611" s="16" t="s">
        <v>2474</v>
      </c>
      <c r="D611" s="16" t="s">
        <v>2475</v>
      </c>
      <c r="E611" s="16" t="s">
        <v>1153</v>
      </c>
      <c r="F611" s="16" t="str">
        <f t="shared" si="12"/>
        <v>PLAN INVEAT#</v>
      </c>
      <c r="G611" s="85">
        <v>18600617</v>
      </c>
      <c r="H611" s="85">
        <v>8925168.5299999993</v>
      </c>
      <c r="I611" s="85">
        <v>27525785.530000001</v>
      </c>
      <c r="J611" s="85">
        <v>27454231.989999998</v>
      </c>
      <c r="K611" s="85">
        <v>27454231.989999998</v>
      </c>
      <c r="L611" s="85">
        <v>27437031.460000001</v>
      </c>
      <c r="M611" s="111">
        <v>99.677560264707907</v>
      </c>
      <c r="N611" s="85">
        <v>25951183.789999999</v>
      </c>
    </row>
    <row r="612" spans="1:14" s="88" customFormat="1" ht="13.8" x14ac:dyDescent="0.2">
      <c r="A612" s="37" t="s">
        <v>70</v>
      </c>
      <c r="B612" s="16" t="s">
        <v>70</v>
      </c>
      <c r="C612" s="16" t="s">
        <v>2476</v>
      </c>
      <c r="D612" s="16" t="s">
        <v>2477</v>
      </c>
      <c r="E612" s="16" t="s">
        <v>1153</v>
      </c>
      <c r="F612" s="16" t="str">
        <f t="shared" si="12"/>
        <v>CS BARBASTRO#</v>
      </c>
      <c r="G612" s="85">
        <v>4629000</v>
      </c>
      <c r="H612" s="85">
        <v>-4629000</v>
      </c>
      <c r="I612" s="85">
        <v>0</v>
      </c>
      <c r="J612" s="85">
        <v>0</v>
      </c>
      <c r="K612" s="85">
        <v>0</v>
      </c>
      <c r="L612" s="85">
        <v>0</v>
      </c>
      <c r="M612" s="111">
        <v>0</v>
      </c>
      <c r="N612" s="85">
        <v>0</v>
      </c>
    </row>
    <row r="613" spans="1:14" s="88" customFormat="1" ht="13.8" x14ac:dyDescent="0.2">
      <c r="A613" s="37" t="s">
        <v>70</v>
      </c>
      <c r="B613" s="16" t="s">
        <v>70</v>
      </c>
      <c r="C613" s="16" t="s">
        <v>2478</v>
      </c>
      <c r="D613" s="16" t="s">
        <v>2479</v>
      </c>
      <c r="E613" s="16" t="s">
        <v>1153</v>
      </c>
      <c r="F613" s="16" t="str">
        <f t="shared" si="12"/>
        <v>PLAN DE NECESIDADES 2022#</v>
      </c>
      <c r="G613" s="85">
        <v>0</v>
      </c>
      <c r="H613" s="85">
        <v>4009316.03</v>
      </c>
      <c r="I613" s="85">
        <v>4009316.03</v>
      </c>
      <c r="J613" s="85">
        <v>3701861.36</v>
      </c>
      <c r="K613" s="85">
        <v>3701861.36</v>
      </c>
      <c r="L613" s="85">
        <v>3701861.36</v>
      </c>
      <c r="M613" s="111">
        <v>92.331493259711905</v>
      </c>
      <c r="N613" s="85">
        <v>3453714.14</v>
      </c>
    </row>
    <row r="614" spans="1:14" s="88" customFormat="1" ht="13.8" x14ac:dyDescent="0.2">
      <c r="A614" s="37" t="s">
        <v>70</v>
      </c>
      <c r="B614" s="16" t="s">
        <v>70</v>
      </c>
      <c r="C614" s="16" t="s">
        <v>2480</v>
      </c>
      <c r="D614" s="16" t="s">
        <v>2481</v>
      </c>
      <c r="E614" s="16" t="s">
        <v>1153</v>
      </c>
      <c r="F614" s="16" t="str">
        <f t="shared" si="12"/>
        <v>PROGRAMA AUTOCONSUMO#</v>
      </c>
      <c r="G614" s="85">
        <v>1150000</v>
      </c>
      <c r="H614" s="85">
        <v>936026.08</v>
      </c>
      <c r="I614" s="85">
        <v>2086026.08</v>
      </c>
      <c r="J614" s="85">
        <v>848290.85</v>
      </c>
      <c r="K614" s="85">
        <v>728597.31</v>
      </c>
      <c r="L614" s="85">
        <v>728597.28</v>
      </c>
      <c r="M614" s="111">
        <v>34.927524971308102</v>
      </c>
      <c r="N614" s="85">
        <v>710463.45</v>
      </c>
    </row>
    <row r="615" spans="1:14" s="88" customFormat="1" ht="13.8" x14ac:dyDescent="0.2">
      <c r="A615" s="37" t="s">
        <v>70</v>
      </c>
      <c r="B615" s="16" t="s">
        <v>70</v>
      </c>
      <c r="C615" s="16" t="s">
        <v>2482</v>
      </c>
      <c r="D615" s="16" t="s">
        <v>2483</v>
      </c>
      <c r="E615" s="16" t="s">
        <v>1153</v>
      </c>
      <c r="F615" s="16" t="str">
        <f t="shared" si="12"/>
        <v>PLAN DE ATENCIÓN PRIMARIA Y COMUNITARIA#</v>
      </c>
      <c r="G615" s="85">
        <v>2773774.35</v>
      </c>
      <c r="H615" s="85">
        <v>3103920.23</v>
      </c>
      <c r="I615" s="85">
        <v>5877694.5800000001</v>
      </c>
      <c r="J615" s="85">
        <v>0</v>
      </c>
      <c r="K615" s="85">
        <v>0</v>
      </c>
      <c r="L615" s="85">
        <v>0</v>
      </c>
      <c r="M615" s="111">
        <v>0</v>
      </c>
      <c r="N615" s="85">
        <v>0</v>
      </c>
    </row>
    <row r="616" spans="1:14" s="88" customFormat="1" ht="13.8" x14ac:dyDescent="0.2">
      <c r="A616" s="37" t="s">
        <v>70</v>
      </c>
      <c r="B616" s="16" t="s">
        <v>70</v>
      </c>
      <c r="C616" s="16" t="s">
        <v>2484</v>
      </c>
      <c r="D616" s="16" t="s">
        <v>2485</v>
      </c>
      <c r="E616" s="16" t="s">
        <v>1153</v>
      </c>
      <c r="F616" s="16" t="str">
        <f t="shared" si="12"/>
        <v>BOLSA ACTUACIONES ATENCIÓN PRIMARIA#</v>
      </c>
      <c r="G616" s="85">
        <v>1850000</v>
      </c>
      <c r="H616" s="85">
        <v>-1850000</v>
      </c>
      <c r="I616" s="85">
        <v>0</v>
      </c>
      <c r="J616" s="85">
        <v>0</v>
      </c>
      <c r="K616" s="85">
        <v>0</v>
      </c>
      <c r="L616" s="85">
        <v>0</v>
      </c>
      <c r="M616" s="111">
        <v>0</v>
      </c>
      <c r="N616" s="85">
        <v>0</v>
      </c>
    </row>
    <row r="617" spans="1:14" s="88" customFormat="1" ht="13.8" x14ac:dyDescent="0.2">
      <c r="A617" s="37" t="s">
        <v>70</v>
      </c>
      <c r="B617" s="16" t="s">
        <v>70</v>
      </c>
      <c r="C617" s="16" t="s">
        <v>2486</v>
      </c>
      <c r="D617" s="16" t="s">
        <v>2487</v>
      </c>
      <c r="E617" s="16" t="s">
        <v>1153</v>
      </c>
      <c r="F617" s="16" t="str">
        <f t="shared" si="12"/>
        <v>PLAN DE NECESIDADES 2023#</v>
      </c>
      <c r="G617" s="85">
        <v>10000000</v>
      </c>
      <c r="H617" s="85">
        <v>-5076485.13</v>
      </c>
      <c r="I617" s="85">
        <v>4923514.87</v>
      </c>
      <c r="J617" s="85">
        <v>4234771.34</v>
      </c>
      <c r="K617" s="85">
        <v>4234771.32</v>
      </c>
      <c r="L617" s="85">
        <v>4223812.72</v>
      </c>
      <c r="M617" s="111">
        <v>85.788564298577995</v>
      </c>
      <c r="N617" s="85">
        <v>955517.17</v>
      </c>
    </row>
    <row r="618" spans="1:14" s="88" customFormat="1" ht="13.8" x14ac:dyDescent="0.2">
      <c r="A618" s="37" t="s">
        <v>70</v>
      </c>
      <c r="B618" s="16" t="s">
        <v>70</v>
      </c>
      <c r="C618" s="16" t="s">
        <v>2488</v>
      </c>
      <c r="D618" s="16" t="s">
        <v>2489</v>
      </c>
      <c r="E618" s="16" t="s">
        <v>1153</v>
      </c>
      <c r="F618" s="16" t="str">
        <f t="shared" si="12"/>
        <v>PLAN DE ATENCION PRIMARIA Y COMUNITARIA#</v>
      </c>
      <c r="G618" s="85">
        <v>0</v>
      </c>
      <c r="H618" s="85">
        <v>11199500</v>
      </c>
      <c r="I618" s="85">
        <v>11199500</v>
      </c>
      <c r="J618" s="85">
        <v>6030935.8300000001</v>
      </c>
      <c r="K618" s="85">
        <v>5520980.8300000001</v>
      </c>
      <c r="L618" s="85">
        <v>5473793.0700000003</v>
      </c>
      <c r="M618" s="111">
        <v>48.875334345283299</v>
      </c>
      <c r="N618" s="85">
        <v>847296.44</v>
      </c>
    </row>
    <row r="619" spans="1:14" s="88" customFormat="1" ht="13.8" x14ac:dyDescent="0.2">
      <c r="A619" s="37" t="s">
        <v>70</v>
      </c>
      <c r="B619" s="16" t="s">
        <v>70</v>
      </c>
      <c r="C619" s="27" t="s">
        <v>127</v>
      </c>
      <c r="D619" s="27" t="s">
        <v>70</v>
      </c>
      <c r="E619" s="27" t="s">
        <v>70</v>
      </c>
      <c r="F619" s="27" t="str">
        <f t="shared" si="12"/>
        <v/>
      </c>
      <c r="G619" s="90">
        <v>112205180.66</v>
      </c>
      <c r="H619" s="90">
        <v>17021246.460000001</v>
      </c>
      <c r="I619" s="90">
        <v>129226427.12</v>
      </c>
      <c r="J619" s="90">
        <v>116480400.7</v>
      </c>
      <c r="K619" s="90">
        <v>114230360.08</v>
      </c>
      <c r="L619" s="90">
        <v>111934529.33</v>
      </c>
      <c r="M619" s="112">
        <v>86.618915205368396</v>
      </c>
      <c r="N619" s="90">
        <v>96718724.620000005</v>
      </c>
    </row>
    <row r="620" spans="1:14" s="88" customFormat="1" ht="13.8" x14ac:dyDescent="0.2">
      <c r="A620" s="37" t="s">
        <v>470</v>
      </c>
      <c r="B620" s="16" t="s">
        <v>471</v>
      </c>
      <c r="C620" s="16" t="s">
        <v>2490</v>
      </c>
      <c r="D620" s="16" t="s">
        <v>2491</v>
      </c>
      <c r="E620" s="16" t="s">
        <v>1153</v>
      </c>
      <c r="F620" s="16" t="str">
        <f t="shared" si="12"/>
        <v>PEQUEÑAS OBRAS EN CENTROS DE LA PROVINCIA DE HUESCA#</v>
      </c>
      <c r="G620" s="85">
        <v>10000</v>
      </c>
      <c r="H620" s="85">
        <v>280876.36</v>
      </c>
      <c r="I620" s="85">
        <v>290876.36</v>
      </c>
      <c r="J620" s="85">
        <v>290803.49</v>
      </c>
      <c r="K620" s="85">
        <v>217609.34</v>
      </c>
      <c r="L620" s="85">
        <v>198313.42</v>
      </c>
      <c r="M620" s="111">
        <v>68.177908991985504</v>
      </c>
      <c r="N620" s="85">
        <v>172815.09</v>
      </c>
    </row>
    <row r="621" spans="1:14" s="88" customFormat="1" ht="13.8" x14ac:dyDescent="0.2">
      <c r="A621" s="37" t="s">
        <v>70</v>
      </c>
      <c r="B621" s="16" t="s">
        <v>70</v>
      </c>
      <c r="C621" s="16" t="s">
        <v>2492</v>
      </c>
      <c r="D621" s="16" t="s">
        <v>2493</v>
      </c>
      <c r="E621" s="16" t="s">
        <v>1153</v>
      </c>
      <c r="F621" s="16" t="str">
        <f t="shared" si="12"/>
        <v>PEQUEÑAS OBRAS EN CENTROS DE LA PROVINCIA DE TERUEL#</v>
      </c>
      <c r="G621" s="85">
        <v>2512179.19</v>
      </c>
      <c r="H621" s="85">
        <v>1294250.79</v>
      </c>
      <c r="I621" s="85">
        <v>3806429.98</v>
      </c>
      <c r="J621" s="85">
        <v>788961.97</v>
      </c>
      <c r="K621" s="85">
        <v>788961.97</v>
      </c>
      <c r="L621" s="85">
        <v>788961.97</v>
      </c>
      <c r="M621" s="111">
        <v>20.7270848050645</v>
      </c>
      <c r="N621" s="85">
        <v>788961.97</v>
      </c>
    </row>
    <row r="622" spans="1:14" s="88" customFormat="1" ht="13.8" x14ac:dyDescent="0.2">
      <c r="A622" s="37" t="s">
        <v>70</v>
      </c>
      <c r="B622" s="16" t="s">
        <v>70</v>
      </c>
      <c r="C622" s="16" t="s">
        <v>2494</v>
      </c>
      <c r="D622" s="16" t="s">
        <v>2495</v>
      </c>
      <c r="E622" s="16" t="s">
        <v>1153</v>
      </c>
      <c r="F622" s="16" t="str">
        <f t="shared" si="12"/>
        <v>PEQUEÑAS OBRAS EN CENTROS DE LA PROVINCIA DE ZARAGOZA#</v>
      </c>
      <c r="G622" s="85">
        <v>11144125.189999999</v>
      </c>
      <c r="H622" s="85">
        <v>1524450.48</v>
      </c>
      <c r="I622" s="85">
        <v>12668575.67</v>
      </c>
      <c r="J622" s="85">
        <v>2227191.5699999998</v>
      </c>
      <c r="K622" s="85">
        <v>2227191.5699999998</v>
      </c>
      <c r="L622" s="85">
        <v>2079007.31</v>
      </c>
      <c r="M622" s="111">
        <v>16.410742329330901</v>
      </c>
      <c r="N622" s="85">
        <v>1821953.45</v>
      </c>
    </row>
    <row r="623" spans="1:14" s="88" customFormat="1" ht="13.8" x14ac:dyDescent="0.2">
      <c r="A623" s="37" t="s">
        <v>70</v>
      </c>
      <c r="B623" s="16" t="s">
        <v>70</v>
      </c>
      <c r="C623" s="16" t="s">
        <v>2496</v>
      </c>
      <c r="D623" s="16" t="s">
        <v>2497</v>
      </c>
      <c r="E623" s="16" t="s">
        <v>1153</v>
      </c>
      <c r="F623" s="16" t="str">
        <f t="shared" si="12"/>
        <v>EQUIPAMIENTO EN CENTROS DE LA PROVINCIA DE HUESCA#</v>
      </c>
      <c r="G623" s="85">
        <v>20000</v>
      </c>
      <c r="H623" s="85">
        <v>300461.17</v>
      </c>
      <c r="I623" s="85">
        <v>320461.17</v>
      </c>
      <c r="J623" s="85">
        <v>282009.73</v>
      </c>
      <c r="K623" s="85">
        <v>282009.73</v>
      </c>
      <c r="L623" s="85">
        <v>282009.71999999997</v>
      </c>
      <c r="M623" s="111">
        <v>88.001214000435695</v>
      </c>
      <c r="N623" s="85">
        <v>68844.820000000007</v>
      </c>
    </row>
    <row r="624" spans="1:14" s="88" customFormat="1" ht="13.8" x14ac:dyDescent="0.2">
      <c r="A624" s="37" t="s">
        <v>70</v>
      </c>
      <c r="B624" s="16" t="s">
        <v>70</v>
      </c>
      <c r="C624" s="16" t="s">
        <v>2498</v>
      </c>
      <c r="D624" s="16" t="s">
        <v>2499</v>
      </c>
      <c r="E624" s="16" t="s">
        <v>1153</v>
      </c>
      <c r="F624" s="16" t="str">
        <f t="shared" si="12"/>
        <v>EQUIPAMIENTO EN CENTROS DE LA PROVINCIA DE TERUEL#</v>
      </c>
      <c r="G624" s="85">
        <v>10000</v>
      </c>
      <c r="H624" s="85">
        <v>314469.46999999997</v>
      </c>
      <c r="I624" s="85">
        <v>324469.46999999997</v>
      </c>
      <c r="J624" s="85">
        <v>313743.67</v>
      </c>
      <c r="K624" s="85">
        <v>313743.67</v>
      </c>
      <c r="L624" s="85">
        <v>313743.65999999997</v>
      </c>
      <c r="M624" s="111">
        <v>96.694354633734903</v>
      </c>
      <c r="N624" s="85">
        <v>247214.28</v>
      </c>
    </row>
    <row r="625" spans="1:14" s="88" customFormat="1" ht="13.8" x14ac:dyDescent="0.2">
      <c r="A625" s="37" t="s">
        <v>70</v>
      </c>
      <c r="B625" s="16" t="s">
        <v>70</v>
      </c>
      <c r="C625" s="16" t="s">
        <v>2500</v>
      </c>
      <c r="D625" s="16" t="s">
        <v>2501</v>
      </c>
      <c r="E625" s="16" t="s">
        <v>1153</v>
      </c>
      <c r="F625" s="16" t="str">
        <f t="shared" si="12"/>
        <v>EQUIPAMIENTO EN CENTROS DE LA PROVINCIA DE ZARAGOZA#</v>
      </c>
      <c r="G625" s="85">
        <v>20000</v>
      </c>
      <c r="H625" s="85">
        <v>335871.6</v>
      </c>
      <c r="I625" s="85">
        <v>355871.6</v>
      </c>
      <c r="J625" s="85">
        <v>320996.42</v>
      </c>
      <c r="K625" s="85">
        <v>320996.42</v>
      </c>
      <c r="L625" s="85">
        <v>304158.18</v>
      </c>
      <c r="M625" s="111">
        <v>85.468517296687907</v>
      </c>
      <c r="N625" s="85">
        <v>162219.99</v>
      </c>
    </row>
    <row r="626" spans="1:14" s="88" customFormat="1" ht="13.8" x14ac:dyDescent="0.2">
      <c r="A626" s="37" t="s">
        <v>70</v>
      </c>
      <c r="B626" s="16" t="s">
        <v>70</v>
      </c>
      <c r="C626" s="16" t="s">
        <v>2502</v>
      </c>
      <c r="D626" s="16" t="s">
        <v>2493</v>
      </c>
      <c r="E626" s="16" t="s">
        <v>1153</v>
      </c>
      <c r="F626" s="16" t="str">
        <f t="shared" si="12"/>
        <v>PEQUEÑAS OBRAS EN CENTROS DE LA PROVINCIA DE TERUEL#</v>
      </c>
      <c r="G626" s="85">
        <v>150000</v>
      </c>
      <c r="H626" s="85">
        <v>-150000</v>
      </c>
      <c r="I626" s="85">
        <v>0</v>
      </c>
      <c r="J626" s="85">
        <v>0</v>
      </c>
      <c r="K626" s="85">
        <v>0</v>
      </c>
      <c r="L626" s="85">
        <v>0</v>
      </c>
      <c r="M626" s="111">
        <v>0</v>
      </c>
      <c r="N626" s="85">
        <v>0</v>
      </c>
    </row>
    <row r="627" spans="1:14" s="88" customFormat="1" ht="13.8" x14ac:dyDescent="0.2">
      <c r="A627" s="37" t="s">
        <v>70</v>
      </c>
      <c r="B627" s="16" t="s">
        <v>70</v>
      </c>
      <c r="C627" s="16" t="s">
        <v>2503</v>
      </c>
      <c r="D627" s="16" t="s">
        <v>2495</v>
      </c>
      <c r="E627" s="16" t="s">
        <v>1153</v>
      </c>
      <c r="F627" s="16" t="str">
        <f t="shared" si="12"/>
        <v>PEQUEÑAS OBRAS EN CENTROS DE LA PROVINCIA DE ZARAGOZA#</v>
      </c>
      <c r="G627" s="85">
        <v>190409.07</v>
      </c>
      <c r="H627" s="85">
        <v>226229.26</v>
      </c>
      <c r="I627" s="85">
        <v>416638.33</v>
      </c>
      <c r="J627" s="85">
        <v>407079.33</v>
      </c>
      <c r="K627" s="85">
        <v>407079.33</v>
      </c>
      <c r="L627" s="85">
        <v>347953.25</v>
      </c>
      <c r="M627" s="111">
        <v>83.514459651371993</v>
      </c>
      <c r="N627" s="85">
        <v>81400.53</v>
      </c>
    </row>
    <row r="628" spans="1:14" s="88" customFormat="1" ht="13.8" x14ac:dyDescent="0.2">
      <c r="A628" s="37" t="s">
        <v>70</v>
      </c>
      <c r="B628" s="16" t="s">
        <v>70</v>
      </c>
      <c r="C628" s="16" t="s">
        <v>2504</v>
      </c>
      <c r="D628" s="16" t="s">
        <v>2499</v>
      </c>
      <c r="E628" s="16" t="s">
        <v>1153</v>
      </c>
      <c r="F628" s="16" t="str">
        <f t="shared" si="12"/>
        <v>EQUIPAMIENTO EN CENTROS DE LA PROVINCIA DE TERUEL#</v>
      </c>
      <c r="G628" s="85">
        <v>0</v>
      </c>
      <c r="H628" s="85">
        <v>17529.099999999999</v>
      </c>
      <c r="I628" s="85">
        <v>17529.099999999999</v>
      </c>
      <c r="J628" s="85">
        <v>17515.75</v>
      </c>
      <c r="K628" s="85">
        <v>17515.75</v>
      </c>
      <c r="L628" s="85">
        <v>17515.75</v>
      </c>
      <c r="M628" s="111">
        <v>99.923840927372197</v>
      </c>
      <c r="N628" s="85">
        <v>6127.44</v>
      </c>
    </row>
    <row r="629" spans="1:14" s="88" customFormat="1" ht="13.8" x14ac:dyDescent="0.2">
      <c r="A629" s="37" t="s">
        <v>70</v>
      </c>
      <c r="B629" s="16" t="s">
        <v>70</v>
      </c>
      <c r="C629" s="16" t="s">
        <v>2505</v>
      </c>
      <c r="D629" s="16" t="s">
        <v>2506</v>
      </c>
      <c r="E629" s="16" t="s">
        <v>1153</v>
      </c>
      <c r="F629" s="16" t="str">
        <f t="shared" si="12"/>
        <v>EQUIPAMIENTO DE CENTROS DE LA PROVINCIA DE ZARAGOZA#</v>
      </c>
      <c r="G629" s="85">
        <v>0</v>
      </c>
      <c r="H629" s="85">
        <v>94552.01</v>
      </c>
      <c r="I629" s="85">
        <v>94552.01</v>
      </c>
      <c r="J629" s="85">
        <v>91803.22</v>
      </c>
      <c r="K629" s="85">
        <v>91803.22</v>
      </c>
      <c r="L629" s="85">
        <v>91803.22</v>
      </c>
      <c r="M629" s="111">
        <v>97.092827534813907</v>
      </c>
      <c r="N629" s="85">
        <v>49389.84</v>
      </c>
    </row>
    <row r="630" spans="1:14" s="88" customFormat="1" ht="13.8" x14ac:dyDescent="0.2">
      <c r="A630" s="37" t="s">
        <v>70</v>
      </c>
      <c r="B630" s="16" t="s">
        <v>70</v>
      </c>
      <c r="C630" s="16" t="s">
        <v>2507</v>
      </c>
      <c r="D630" s="16" t="s">
        <v>2495</v>
      </c>
      <c r="E630" s="16" t="s">
        <v>1153</v>
      </c>
      <c r="F630" s="16" t="str">
        <f t="shared" si="12"/>
        <v>PEQUEÑAS OBRAS EN CENTROS DE LA PROVINCIA DE ZARAGOZA#</v>
      </c>
      <c r="G630" s="85">
        <v>961772.54</v>
      </c>
      <c r="H630" s="85">
        <v>1003742.3</v>
      </c>
      <c r="I630" s="85">
        <v>1965514.84</v>
      </c>
      <c r="J630" s="85">
        <v>400317.28</v>
      </c>
      <c r="K630" s="85">
        <v>379609.36</v>
      </c>
      <c r="L630" s="85">
        <v>147026.54</v>
      </c>
      <c r="M630" s="111">
        <v>7.4803067882204299</v>
      </c>
      <c r="N630" s="85">
        <v>52587.25</v>
      </c>
    </row>
    <row r="631" spans="1:14" s="88" customFormat="1" ht="13.8" x14ac:dyDescent="0.2">
      <c r="A631" s="37" t="s">
        <v>70</v>
      </c>
      <c r="B631" s="16" t="s">
        <v>70</v>
      </c>
      <c r="C631" s="16" t="s">
        <v>2508</v>
      </c>
      <c r="D631" s="16" t="s">
        <v>2501</v>
      </c>
      <c r="E631" s="16" t="s">
        <v>1153</v>
      </c>
      <c r="F631" s="16" t="str">
        <f t="shared" si="12"/>
        <v>EQUIPAMIENTO EN CENTROS DE LA PROVINCIA DE ZARAGOZA#</v>
      </c>
      <c r="G631" s="85">
        <v>0</v>
      </c>
      <c r="H631" s="85">
        <v>27491.29</v>
      </c>
      <c r="I631" s="85">
        <v>27491.29</v>
      </c>
      <c r="J631" s="85">
        <v>27415.9</v>
      </c>
      <c r="K631" s="85">
        <v>27415.9</v>
      </c>
      <c r="L631" s="85">
        <v>27415.9</v>
      </c>
      <c r="M631" s="111">
        <v>99.725767688602502</v>
      </c>
      <c r="N631" s="85">
        <v>23048.55</v>
      </c>
    </row>
    <row r="632" spans="1:14" s="88" customFormat="1" ht="13.8" x14ac:dyDescent="0.2">
      <c r="A632" s="37" t="s">
        <v>70</v>
      </c>
      <c r="B632" s="16" t="s">
        <v>70</v>
      </c>
      <c r="C632" s="16" t="s">
        <v>2509</v>
      </c>
      <c r="D632" s="16" t="s">
        <v>2493</v>
      </c>
      <c r="E632" s="16" t="s">
        <v>1153</v>
      </c>
      <c r="F632" s="16" t="str">
        <f t="shared" si="12"/>
        <v>PEQUEÑAS OBRAS EN CENTROS DE LA PROVINCIA DE TERUEL#</v>
      </c>
      <c r="G632" s="85">
        <v>0</v>
      </c>
      <c r="H632" s="85">
        <v>41599.99</v>
      </c>
      <c r="I632" s="85">
        <v>41599.99</v>
      </c>
      <c r="J632" s="85">
        <v>41599.99</v>
      </c>
      <c r="K632" s="85">
        <v>41599.99</v>
      </c>
      <c r="L632" s="85">
        <v>41599.99</v>
      </c>
      <c r="M632" s="111">
        <v>100</v>
      </c>
      <c r="N632" s="85">
        <v>41599.99</v>
      </c>
    </row>
    <row r="633" spans="1:14" s="88" customFormat="1" ht="13.8" x14ac:dyDescent="0.2">
      <c r="A633" s="37" t="s">
        <v>70</v>
      </c>
      <c r="B633" s="16" t="s">
        <v>70</v>
      </c>
      <c r="C633" s="16" t="s">
        <v>2510</v>
      </c>
      <c r="D633" s="16" t="s">
        <v>2511</v>
      </c>
      <c r="E633" s="16" t="s">
        <v>1153</v>
      </c>
      <c r="F633" s="16" t="str">
        <f t="shared" si="12"/>
        <v>EQUIPAMIENTO DE CENTROS DE LA PROVINCIA DE HUESCA#</v>
      </c>
      <c r="G633" s="85">
        <v>10000</v>
      </c>
      <c r="H633" s="85">
        <v>1644.3</v>
      </c>
      <c r="I633" s="85">
        <v>11644.3</v>
      </c>
      <c r="J633" s="85">
        <v>11390.19</v>
      </c>
      <c r="K633" s="85">
        <v>11390.19</v>
      </c>
      <c r="L633" s="85">
        <v>11390.19</v>
      </c>
      <c r="M633" s="111">
        <v>97.817730563451605</v>
      </c>
      <c r="N633" s="85">
        <v>2551.4499999999998</v>
      </c>
    </row>
    <row r="634" spans="1:14" s="88" customFormat="1" ht="13.8" x14ac:dyDescent="0.2">
      <c r="A634" s="37" t="s">
        <v>70</v>
      </c>
      <c r="B634" s="16" t="s">
        <v>70</v>
      </c>
      <c r="C634" s="16" t="s">
        <v>2512</v>
      </c>
      <c r="D634" s="16" t="s">
        <v>2513</v>
      </c>
      <c r="E634" s="16" t="s">
        <v>1153</v>
      </c>
      <c r="F634" s="16" t="str">
        <f t="shared" si="12"/>
        <v>EQUIPAMIENTO DE CENTROS DE LA PROVINCIA DE TERUEL#</v>
      </c>
      <c r="G634" s="85">
        <v>10000</v>
      </c>
      <c r="H634" s="85">
        <v>-7634.65</v>
      </c>
      <c r="I634" s="85">
        <v>2365.35</v>
      </c>
      <c r="J634" s="85">
        <v>2365.35</v>
      </c>
      <c r="K634" s="85">
        <v>2365.35</v>
      </c>
      <c r="L634" s="85">
        <v>2365.35</v>
      </c>
      <c r="M634" s="111">
        <v>100</v>
      </c>
      <c r="N634" s="85">
        <v>2365.35</v>
      </c>
    </row>
    <row r="635" spans="1:14" s="88" customFormat="1" ht="13.8" x14ac:dyDescent="0.2">
      <c r="A635" s="37" t="s">
        <v>70</v>
      </c>
      <c r="B635" s="16" t="s">
        <v>70</v>
      </c>
      <c r="C635" s="16" t="s">
        <v>2514</v>
      </c>
      <c r="D635" s="16" t="s">
        <v>2506</v>
      </c>
      <c r="E635" s="16" t="s">
        <v>1153</v>
      </c>
      <c r="F635" s="16" t="str">
        <f t="shared" si="12"/>
        <v>EQUIPAMIENTO DE CENTROS DE LA PROVINCIA DE ZARAGOZA#</v>
      </c>
      <c r="G635" s="85">
        <v>1411331.85</v>
      </c>
      <c r="H635" s="85">
        <v>-348943.17</v>
      </c>
      <c r="I635" s="85">
        <v>1062388.68</v>
      </c>
      <c r="J635" s="85">
        <v>75979.600000000006</v>
      </c>
      <c r="K635" s="85">
        <v>75979.600000000006</v>
      </c>
      <c r="L635" s="85">
        <v>75979.600000000006</v>
      </c>
      <c r="M635" s="111">
        <v>7.1517704800845596</v>
      </c>
      <c r="N635" s="85">
        <v>59523.46</v>
      </c>
    </row>
    <row r="636" spans="1:14" s="88" customFormat="1" ht="13.8" x14ac:dyDescent="0.2">
      <c r="A636" s="37" t="s">
        <v>70</v>
      </c>
      <c r="B636" s="16" t="s">
        <v>70</v>
      </c>
      <c r="C636" s="16" t="s">
        <v>2515</v>
      </c>
      <c r="D636" s="16" t="s">
        <v>2516</v>
      </c>
      <c r="E636" s="16" t="s">
        <v>1153</v>
      </c>
      <c r="F636" s="16" t="str">
        <f t="shared" si="12"/>
        <v>PROGRAMA INFORMÁTICO#</v>
      </c>
      <c r="G636" s="85">
        <v>1293063.31</v>
      </c>
      <c r="H636" s="85">
        <v>2285432.4300000002</v>
      </c>
      <c r="I636" s="85">
        <v>3578495.74</v>
      </c>
      <c r="J636" s="85">
        <v>1705842.52</v>
      </c>
      <c r="K636" s="85">
        <v>1682568.48</v>
      </c>
      <c r="L636" s="85">
        <v>1181482.19</v>
      </c>
      <c r="M636" s="111">
        <v>33.016168687684399</v>
      </c>
      <c r="N636" s="85">
        <v>535901.89</v>
      </c>
    </row>
    <row r="637" spans="1:14" s="88" customFormat="1" ht="13.8" x14ac:dyDescent="0.2">
      <c r="A637" s="37" t="s">
        <v>70</v>
      </c>
      <c r="B637" s="16" t="s">
        <v>70</v>
      </c>
      <c r="C637" s="27" t="s">
        <v>127</v>
      </c>
      <c r="D637" s="27" t="s">
        <v>70</v>
      </c>
      <c r="E637" s="27" t="s">
        <v>70</v>
      </c>
      <c r="F637" s="27" t="str">
        <f t="shared" si="12"/>
        <v/>
      </c>
      <c r="G637" s="90">
        <v>17742881.149999999</v>
      </c>
      <c r="H637" s="90">
        <v>7242022.7300000004</v>
      </c>
      <c r="I637" s="90">
        <v>24984903.879999999</v>
      </c>
      <c r="J637" s="90">
        <v>7005015.9800000004</v>
      </c>
      <c r="K637" s="90">
        <v>6887839.8700000001</v>
      </c>
      <c r="L637" s="90">
        <v>5910726.2400000002</v>
      </c>
      <c r="M637" s="112">
        <v>23.657190231303801</v>
      </c>
      <c r="N637" s="90">
        <v>4116505.35</v>
      </c>
    </row>
    <row r="638" spans="1:14" s="88" customFormat="1" ht="13.8" x14ac:dyDescent="0.2">
      <c r="A638" s="37" t="s">
        <v>472</v>
      </c>
      <c r="B638" s="16" t="s">
        <v>473</v>
      </c>
      <c r="C638" s="16" t="s">
        <v>2517</v>
      </c>
      <c r="D638" s="16" t="s">
        <v>2518</v>
      </c>
      <c r="E638" s="16" t="s">
        <v>1153</v>
      </c>
      <c r="F638" s="16" t="str">
        <f t="shared" si="12"/>
        <v>MANTENIMIENTO Y EQUIPAMIENTO DE CENTROS DEPENDIENTES DEL IAM#</v>
      </c>
      <c r="G638" s="85">
        <v>20000</v>
      </c>
      <c r="H638" s="85">
        <v>-9416.1200000000008</v>
      </c>
      <c r="I638" s="85">
        <v>10583.88</v>
      </c>
      <c r="J638" s="85">
        <v>4396.5</v>
      </c>
      <c r="K638" s="85">
        <v>4396.5</v>
      </c>
      <c r="L638" s="85">
        <v>4396.5</v>
      </c>
      <c r="M638" s="111">
        <v>41.539586616628299</v>
      </c>
      <c r="N638" s="85">
        <v>4396.5</v>
      </c>
    </row>
    <row r="639" spans="1:14" s="88" customFormat="1" ht="13.8" x14ac:dyDescent="0.2">
      <c r="A639" s="37" t="s">
        <v>70</v>
      </c>
      <c r="B639" s="16" t="s">
        <v>70</v>
      </c>
      <c r="C639" s="16" t="s">
        <v>2519</v>
      </c>
      <c r="D639" s="16" t="s">
        <v>2520</v>
      </c>
      <c r="E639" s="16" t="s">
        <v>1153</v>
      </c>
      <c r="F639" s="16" t="str">
        <f t="shared" si="12"/>
        <v>PACTO DE ESTADO CONTRA LA VIOLENCIA DE GÉNERO#</v>
      </c>
      <c r="G639" s="85">
        <v>100000</v>
      </c>
      <c r="H639" s="85">
        <v>62412.800000000003</v>
      </c>
      <c r="I639" s="85">
        <v>162412.79999999999</v>
      </c>
      <c r="J639" s="85">
        <v>76586.559999999998</v>
      </c>
      <c r="K639" s="85">
        <v>76586.559999999998</v>
      </c>
      <c r="L639" s="85">
        <v>76586.559999999998</v>
      </c>
      <c r="M639" s="111">
        <v>47.155495133388499</v>
      </c>
      <c r="N639" s="85">
        <v>71966.78</v>
      </c>
    </row>
    <row r="640" spans="1:14" s="88" customFormat="1" ht="13.8" x14ac:dyDescent="0.2">
      <c r="A640" s="37" t="s">
        <v>70</v>
      </c>
      <c r="B640" s="16" t="s">
        <v>70</v>
      </c>
      <c r="C640" s="16" t="s">
        <v>2521</v>
      </c>
      <c r="D640" s="16" t="s">
        <v>2522</v>
      </c>
      <c r="E640" s="16" t="s">
        <v>1153</v>
      </c>
      <c r="F640" s="16" t="str">
        <f t="shared" si="12"/>
        <v>PLAN ESPAÑA TE PROTEGE#</v>
      </c>
      <c r="G640" s="85">
        <v>1219660.52</v>
      </c>
      <c r="H640" s="85">
        <v>1580303.31</v>
      </c>
      <c r="I640" s="85">
        <v>2799963.83</v>
      </c>
      <c r="J640" s="85">
        <v>1026827.4</v>
      </c>
      <c r="K640" s="85">
        <v>1005484.03</v>
      </c>
      <c r="L640" s="85">
        <v>128727.4</v>
      </c>
      <c r="M640" s="111">
        <v>4.5974665322730299</v>
      </c>
      <c r="N640" s="85">
        <v>74655.839999999997</v>
      </c>
    </row>
    <row r="641" spans="1:14" s="88" customFormat="1" ht="13.8" x14ac:dyDescent="0.2">
      <c r="A641" s="37" t="s">
        <v>70</v>
      </c>
      <c r="B641" s="16" t="s">
        <v>70</v>
      </c>
      <c r="C641" s="16" t="s">
        <v>2523</v>
      </c>
      <c r="D641" s="16" t="s">
        <v>2524</v>
      </c>
      <c r="E641" s="16" t="s">
        <v>1153</v>
      </c>
      <c r="F641" s="16" t="str">
        <f t="shared" si="12"/>
        <v>CONFERENCIA SECTORIAL DE IGUALDAD_PLAN CORRESPONSABLES#</v>
      </c>
      <c r="G641" s="85">
        <v>0</v>
      </c>
      <c r="H641" s="85">
        <v>18000</v>
      </c>
      <c r="I641" s="85">
        <v>18000</v>
      </c>
      <c r="J641" s="85">
        <v>17968.5</v>
      </c>
      <c r="K641" s="85">
        <v>17968.5</v>
      </c>
      <c r="L641" s="85">
        <v>0</v>
      </c>
      <c r="M641" s="111">
        <v>0</v>
      </c>
      <c r="N641" s="85">
        <v>0</v>
      </c>
    </row>
    <row r="642" spans="1:14" s="88" customFormat="1" ht="13.8" x14ac:dyDescent="0.2">
      <c r="A642" s="37" t="s">
        <v>70</v>
      </c>
      <c r="B642" s="16" t="s">
        <v>70</v>
      </c>
      <c r="C642" s="27" t="s">
        <v>127</v>
      </c>
      <c r="D642" s="27" t="s">
        <v>70</v>
      </c>
      <c r="E642" s="27" t="s">
        <v>70</v>
      </c>
      <c r="F642" s="27" t="str">
        <f t="shared" si="12"/>
        <v/>
      </c>
      <c r="G642" s="90">
        <v>1339660.52</v>
      </c>
      <c r="H642" s="90">
        <v>1651299.99</v>
      </c>
      <c r="I642" s="90">
        <v>2990960.51</v>
      </c>
      <c r="J642" s="90">
        <v>1125778.96</v>
      </c>
      <c r="K642" s="90">
        <v>1104435.5900000001</v>
      </c>
      <c r="L642" s="90">
        <v>209710.46</v>
      </c>
      <c r="M642" s="112">
        <v>7.0114753872159996</v>
      </c>
      <c r="N642" s="90">
        <v>151019.12</v>
      </c>
    </row>
    <row r="643" spans="1:14" s="88" customFormat="1" ht="13.8" x14ac:dyDescent="0.2">
      <c r="A643" s="37" t="s">
        <v>474</v>
      </c>
      <c r="B643" s="16" t="s">
        <v>475</v>
      </c>
      <c r="C643" s="16" t="s">
        <v>2525</v>
      </c>
      <c r="D643" s="16" t="s">
        <v>2526</v>
      </c>
      <c r="E643" s="16" t="s">
        <v>1153</v>
      </c>
      <c r="F643" s="16" t="str">
        <f t="shared" si="12"/>
        <v>ACTUACIONES URGENTES EN ALBERGUES Y OTRAS INSTALACIONES#</v>
      </c>
      <c r="G643" s="85">
        <v>375000</v>
      </c>
      <c r="H643" s="85">
        <v>351487.76</v>
      </c>
      <c r="I643" s="85">
        <v>726487.76</v>
      </c>
      <c r="J643" s="85">
        <v>405367.72</v>
      </c>
      <c r="K643" s="85">
        <v>386184.08</v>
      </c>
      <c r="L643" s="85">
        <v>378948.9</v>
      </c>
      <c r="M643" s="111">
        <v>52.161773517010097</v>
      </c>
      <c r="N643" s="85">
        <v>375531.58</v>
      </c>
    </row>
    <row r="644" spans="1:14" s="88" customFormat="1" ht="13.8" x14ac:dyDescent="0.2">
      <c r="A644" s="37" t="s">
        <v>70</v>
      </c>
      <c r="B644" s="16" t="s">
        <v>70</v>
      </c>
      <c r="C644" s="16" t="s">
        <v>2527</v>
      </c>
      <c r="D644" s="16" t="s">
        <v>2528</v>
      </c>
      <c r="E644" s="16" t="s">
        <v>1153</v>
      </c>
      <c r="F644" s="16" t="str">
        <f t="shared" si="12"/>
        <v>PORTAL WEB IAJ#</v>
      </c>
      <c r="G644" s="85">
        <v>50000</v>
      </c>
      <c r="H644" s="85">
        <v>-1459.94</v>
      </c>
      <c r="I644" s="85">
        <v>48540.06</v>
      </c>
      <c r="J644" s="85">
        <v>0</v>
      </c>
      <c r="K644" s="85">
        <v>0</v>
      </c>
      <c r="L644" s="85">
        <v>0</v>
      </c>
      <c r="M644" s="111">
        <v>0</v>
      </c>
      <c r="N644" s="85">
        <v>0</v>
      </c>
    </row>
    <row r="645" spans="1:14" s="88" customFormat="1" ht="13.8" x14ac:dyDescent="0.2">
      <c r="A645" s="37" t="s">
        <v>70</v>
      </c>
      <c r="B645" s="16" t="s">
        <v>70</v>
      </c>
      <c r="C645" s="27" t="s">
        <v>127</v>
      </c>
      <c r="D645" s="27" t="s">
        <v>70</v>
      </c>
      <c r="E645" s="27" t="s">
        <v>70</v>
      </c>
      <c r="F645" s="27" t="str">
        <f t="shared" si="12"/>
        <v/>
      </c>
      <c r="G645" s="90">
        <v>425000</v>
      </c>
      <c r="H645" s="90">
        <v>350027.82</v>
      </c>
      <c r="I645" s="90">
        <v>775027.82</v>
      </c>
      <c r="J645" s="90">
        <v>405367.72</v>
      </c>
      <c r="K645" s="90">
        <v>386184.08</v>
      </c>
      <c r="L645" s="90">
        <v>378948.9</v>
      </c>
      <c r="M645" s="112">
        <v>48.894877089702398</v>
      </c>
      <c r="N645" s="90">
        <v>375531.58</v>
      </c>
    </row>
    <row r="646" spans="1:14" s="88" customFormat="1" ht="13.8" x14ac:dyDescent="0.2">
      <c r="A646" s="37" t="s">
        <v>476</v>
      </c>
      <c r="B646" s="16" t="s">
        <v>477</v>
      </c>
      <c r="C646" s="16" t="s">
        <v>2529</v>
      </c>
      <c r="D646" s="16" t="s">
        <v>2530</v>
      </c>
      <c r="E646" s="16" t="s">
        <v>2531</v>
      </c>
      <c r="F646" s="16" t="str">
        <f t="shared" si="12"/>
        <v>EXTENSION SERVICIO RED ARAGONESA DE COMUNICACIONES INSTITUCIONALES</v>
      </c>
      <c r="G646" s="85">
        <v>5429096.2699999996</v>
      </c>
      <c r="H646" s="85">
        <v>640949.80000000005</v>
      </c>
      <c r="I646" s="85">
        <v>6070046.0700000003</v>
      </c>
      <c r="J646" s="85">
        <v>5671443.5199999996</v>
      </c>
      <c r="K646" s="85">
        <v>5671443.5199999996</v>
      </c>
      <c r="L646" s="85">
        <v>5659179.9100000001</v>
      </c>
      <c r="M646" s="111">
        <v>93.231251373352407</v>
      </c>
      <c r="N646" s="85">
        <v>5651987.0899999999</v>
      </c>
    </row>
    <row r="647" spans="1:14" s="88" customFormat="1" ht="13.8" x14ac:dyDescent="0.2">
      <c r="A647" s="37" t="s">
        <v>70</v>
      </c>
      <c r="B647" s="16" t="s">
        <v>70</v>
      </c>
      <c r="C647" s="16" t="s">
        <v>2532</v>
      </c>
      <c r="D647" s="16" t="s">
        <v>2533</v>
      </c>
      <c r="E647" s="16" t="s">
        <v>2075</v>
      </c>
      <c r="F647" s="16" t="str">
        <f t="shared" si="12"/>
        <v>AMPLIACION Y MEJORA DE LA PLATAFORMA DE SISTEMAS INFORMATICOS</v>
      </c>
      <c r="G647" s="85">
        <v>11000</v>
      </c>
      <c r="H647" s="85">
        <v>112109.25</v>
      </c>
      <c r="I647" s="85">
        <v>123109.25</v>
      </c>
      <c r="J647" s="85">
        <v>124940.89</v>
      </c>
      <c r="K647" s="85">
        <v>124940.89</v>
      </c>
      <c r="L647" s="85">
        <v>124940.89</v>
      </c>
      <c r="M647" s="111">
        <v>101.487816715641</v>
      </c>
      <c r="N647" s="85">
        <v>72336.14</v>
      </c>
    </row>
    <row r="648" spans="1:14" s="88" customFormat="1" ht="13.8" x14ac:dyDescent="0.2">
      <c r="A648" s="37" t="s">
        <v>70</v>
      </c>
      <c r="B648" s="16" t="s">
        <v>70</v>
      </c>
      <c r="C648" s="16" t="s">
        <v>2534</v>
      </c>
      <c r="D648" s="16" t="s">
        <v>2535</v>
      </c>
      <c r="E648" s="16" t="s">
        <v>1153</v>
      </c>
      <c r="F648" s="16" t="str">
        <f t="shared" si="12"/>
        <v>E.1 EXTENSIÓN BANDA ANCHA#</v>
      </c>
      <c r="G648" s="85">
        <v>0</v>
      </c>
      <c r="H648" s="85">
        <v>1109049.7</v>
      </c>
      <c r="I648" s="85">
        <v>1109049.7</v>
      </c>
      <c r="J648" s="85">
        <v>1105759.02</v>
      </c>
      <c r="K648" s="85">
        <v>1105759.02</v>
      </c>
      <c r="L648" s="85">
        <v>1105757.8400000001</v>
      </c>
      <c r="M648" s="111">
        <v>99.703181922325001</v>
      </c>
      <c r="N648" s="85">
        <v>1105757.8400000001</v>
      </c>
    </row>
    <row r="649" spans="1:14" s="88" customFormat="1" ht="13.8" x14ac:dyDescent="0.2">
      <c r="A649" s="37" t="s">
        <v>70</v>
      </c>
      <c r="B649" s="16" t="s">
        <v>70</v>
      </c>
      <c r="C649" s="16" t="s">
        <v>2536</v>
      </c>
      <c r="D649" s="16" t="s">
        <v>2537</v>
      </c>
      <c r="E649" s="16" t="s">
        <v>1153</v>
      </c>
      <c r="F649" s="16" t="str">
        <f t="shared" si="12"/>
        <v>CONECTIVIDAD MRR#</v>
      </c>
      <c r="G649" s="85">
        <v>5100150</v>
      </c>
      <c r="H649" s="85">
        <v>-50500.08</v>
      </c>
      <c r="I649" s="85">
        <v>5049649.92</v>
      </c>
      <c r="J649" s="85">
        <v>4857424.0199999996</v>
      </c>
      <c r="K649" s="85">
        <v>4857424.0199999996</v>
      </c>
      <c r="L649" s="85">
        <v>4857424.0199999996</v>
      </c>
      <c r="M649" s="111">
        <v>96.193282642452999</v>
      </c>
      <c r="N649" s="85">
        <v>4054346.7</v>
      </c>
    </row>
    <row r="650" spans="1:14" s="88" customFormat="1" ht="13.8" x14ac:dyDescent="0.2">
      <c r="A650" s="37" t="s">
        <v>70</v>
      </c>
      <c r="B650" s="16" t="s">
        <v>70</v>
      </c>
      <c r="C650" s="16" t="s">
        <v>2538</v>
      </c>
      <c r="D650" s="16" t="s">
        <v>2539</v>
      </c>
      <c r="E650" s="16" t="s">
        <v>1153</v>
      </c>
      <c r="F650" s="16" t="str">
        <f t="shared" si="12"/>
        <v>RED DE SEGURIDAD Y EMERGENCIAS - REACT#</v>
      </c>
      <c r="G650" s="85">
        <v>3356903.68</v>
      </c>
      <c r="H650" s="85">
        <v>1000000</v>
      </c>
      <c r="I650" s="85">
        <v>4356903.68</v>
      </c>
      <c r="J650" s="85">
        <v>4333442.8099999996</v>
      </c>
      <c r="K650" s="85">
        <v>4333442.8099999996</v>
      </c>
      <c r="L650" s="85">
        <v>4207777.32</v>
      </c>
      <c r="M650" s="111">
        <v>96.577239917316703</v>
      </c>
      <c r="N650" s="85">
        <v>4207777.32</v>
      </c>
    </row>
    <row r="651" spans="1:14" s="88" customFormat="1" ht="13.8" x14ac:dyDescent="0.2">
      <c r="A651" s="37" t="s">
        <v>70</v>
      </c>
      <c r="B651" s="16" t="s">
        <v>70</v>
      </c>
      <c r="C651" s="16" t="s">
        <v>2540</v>
      </c>
      <c r="D651" s="16" t="s">
        <v>2541</v>
      </c>
      <c r="E651" s="16" t="s">
        <v>1153</v>
      </c>
      <c r="F651" s="16" t="str">
        <f t="shared" ref="F651:F653" si="13">CONCATENATE(D651,E651)</f>
        <v>MRR COMP.11-GENERALIZ.NUBE HIBRIDA#</v>
      </c>
      <c r="G651" s="85">
        <v>184712.17</v>
      </c>
      <c r="H651" s="85">
        <v>1507390.35</v>
      </c>
      <c r="I651" s="85">
        <v>1692102.52</v>
      </c>
      <c r="J651" s="85">
        <v>1630113.93</v>
      </c>
      <c r="K651" s="85">
        <v>1630113.93</v>
      </c>
      <c r="L651" s="85">
        <v>1630113.92</v>
      </c>
      <c r="M651" s="111">
        <v>96.336593127938798</v>
      </c>
      <c r="N651" s="85">
        <v>1517225.81</v>
      </c>
    </row>
    <row r="652" spans="1:14" s="88" customFormat="1" ht="13.8" x14ac:dyDescent="0.2">
      <c r="A652" s="37" t="s">
        <v>70</v>
      </c>
      <c r="B652" s="16" t="s">
        <v>70</v>
      </c>
      <c r="C652" s="16" t="s">
        <v>2542</v>
      </c>
      <c r="D652" s="16" t="s">
        <v>2543</v>
      </c>
      <c r="E652" s="16" t="s">
        <v>1153</v>
      </c>
      <c r="F652" s="16" t="str">
        <f t="shared" si="13"/>
        <v>MRR COMP.11-INCORP ARAGON RED NACIONAL DE SOC#</v>
      </c>
      <c r="G652" s="85">
        <v>1500000</v>
      </c>
      <c r="H652" s="85">
        <v>455639.2</v>
      </c>
      <c r="I652" s="85">
        <v>1955639.2</v>
      </c>
      <c r="J652" s="85">
        <v>1579480.46</v>
      </c>
      <c r="K652" s="85">
        <v>1579480.46</v>
      </c>
      <c r="L652" s="85">
        <v>1579480.46</v>
      </c>
      <c r="M652" s="111">
        <v>80.765432601269197</v>
      </c>
      <c r="N652" s="85">
        <v>1579480.46</v>
      </c>
    </row>
    <row r="653" spans="1:14" s="88" customFormat="1" ht="13.8" x14ac:dyDescent="0.2">
      <c r="A653" s="37" t="s">
        <v>70</v>
      </c>
      <c r="B653" s="16" t="s">
        <v>70</v>
      </c>
      <c r="C653" s="27" t="s">
        <v>127</v>
      </c>
      <c r="D653" s="27" t="s">
        <v>70</v>
      </c>
      <c r="E653" s="27" t="s">
        <v>70</v>
      </c>
      <c r="F653" s="27" t="str">
        <f t="shared" si="13"/>
        <v/>
      </c>
      <c r="G653" s="90">
        <v>15581862.119999999</v>
      </c>
      <c r="H653" s="90">
        <v>4774638.22</v>
      </c>
      <c r="I653" s="90">
        <v>20356500.34</v>
      </c>
      <c r="J653" s="90">
        <v>19302604.649999999</v>
      </c>
      <c r="K653" s="90">
        <v>19302604.649999999</v>
      </c>
      <c r="L653" s="90">
        <v>19164674.359999999</v>
      </c>
      <c r="M653" s="112">
        <v>94.145231448953496</v>
      </c>
      <c r="N653" s="90">
        <v>18188911.359999999</v>
      </c>
    </row>
    <row r="654" spans="1:14" s="88" customFormat="1" ht="13.8" x14ac:dyDescent="0.2">
      <c r="A654" s="37" t="s">
        <v>478</v>
      </c>
      <c r="B654" s="16" t="s">
        <v>479</v>
      </c>
      <c r="C654" s="16" t="s">
        <v>2544</v>
      </c>
      <c r="D654" s="16" t="s">
        <v>2545</v>
      </c>
      <c r="E654" s="16" t="s">
        <v>1153</v>
      </c>
      <c r="F654" s="16" t="str">
        <f t="shared" ref="F654" si="14">CONCATENATE(D654,E654)</f>
        <v>MANTENIMIENTO ESTACION DEPURADORA AGUAS RESIDUALES DE TERUEL#</v>
      </c>
      <c r="G654" s="85">
        <v>0</v>
      </c>
      <c r="H654" s="85">
        <v>0</v>
      </c>
      <c r="I654" s="85">
        <v>0</v>
      </c>
      <c r="J654" s="85">
        <v>17847.5</v>
      </c>
      <c r="K654" s="85">
        <v>17847.5</v>
      </c>
      <c r="L654" s="85">
        <v>17847.5</v>
      </c>
      <c r="M654" s="111">
        <v>0</v>
      </c>
      <c r="N654" s="85">
        <v>17847.5</v>
      </c>
    </row>
    <row r="655" spans="1:14" s="88" customFormat="1" ht="13.8" x14ac:dyDescent="0.2">
      <c r="A655" s="37" t="s">
        <v>70</v>
      </c>
      <c r="B655" s="16" t="s">
        <v>70</v>
      </c>
      <c r="C655" s="16" t="s">
        <v>2546</v>
      </c>
      <c r="D655" s="16" t="s">
        <v>2547</v>
      </c>
      <c r="E655" s="16" t="s">
        <v>1153</v>
      </c>
      <c r="F655" s="16" t="str">
        <f t="shared" ref="F655:F667" si="15">CONCATENATE(D655,E655)</f>
        <v>PROGRAMA INFORMATICO SIGEDAR#</v>
      </c>
      <c r="G655" s="85">
        <v>40366</v>
      </c>
      <c r="H655" s="85">
        <v>0</v>
      </c>
      <c r="I655" s="85">
        <v>40366</v>
      </c>
      <c r="J655" s="85">
        <v>37338.54</v>
      </c>
      <c r="K655" s="85">
        <v>37338.54</v>
      </c>
      <c r="L655" s="85">
        <v>37338.54</v>
      </c>
      <c r="M655" s="111">
        <v>92.4999752266759</v>
      </c>
      <c r="N655" s="85">
        <v>37338.54</v>
      </c>
    </row>
    <row r="656" spans="1:14" s="88" customFormat="1" ht="13.8" x14ac:dyDescent="0.2">
      <c r="A656" s="37" t="s">
        <v>70</v>
      </c>
      <c r="B656" s="16" t="s">
        <v>70</v>
      </c>
      <c r="C656" s="16" t="s">
        <v>2548</v>
      </c>
      <c r="D656" s="16" t="s">
        <v>2549</v>
      </c>
      <c r="E656" s="16" t="s">
        <v>2550</v>
      </c>
      <c r="F656" s="16" t="str">
        <f t="shared" si="15"/>
        <v>EXPROPIACION TERRENOS AFECTADOS OBRAS PLAN ESPECIAL DEPURACION 1ª FASE</v>
      </c>
      <c r="G656" s="85">
        <v>0</v>
      </c>
      <c r="H656" s="85">
        <v>0</v>
      </c>
      <c r="I656" s="85">
        <v>0</v>
      </c>
      <c r="J656" s="85">
        <v>1266.48</v>
      </c>
      <c r="K656" s="85">
        <v>1266.48</v>
      </c>
      <c r="L656" s="85">
        <v>1266.48</v>
      </c>
      <c r="M656" s="111">
        <v>0</v>
      </c>
      <c r="N656" s="85">
        <v>1266.48</v>
      </c>
    </row>
    <row r="657" spans="1:14" s="88" customFormat="1" ht="13.8" x14ac:dyDescent="0.2">
      <c r="A657" s="37" t="s">
        <v>70</v>
      </c>
      <c r="B657" s="16" t="s">
        <v>70</v>
      </c>
      <c r="C657" s="16" t="s">
        <v>2551</v>
      </c>
      <c r="D657" s="16" t="s">
        <v>2552</v>
      </c>
      <c r="E657" s="16" t="s">
        <v>1153</v>
      </c>
      <c r="F657" s="16" t="str">
        <f t="shared" si="15"/>
        <v>MANTENIMIENTO APLICACIONES INFORMATICAS GAIAA, VICA Y WICA#</v>
      </c>
      <c r="G657" s="85">
        <v>31443</v>
      </c>
      <c r="H657" s="85">
        <v>0</v>
      </c>
      <c r="I657" s="85">
        <v>31443</v>
      </c>
      <c r="J657" s="85">
        <v>31442.36</v>
      </c>
      <c r="K657" s="85">
        <v>25770.98</v>
      </c>
      <c r="L657" s="85">
        <v>25700.36</v>
      </c>
      <c r="M657" s="111">
        <v>81.736348312819999</v>
      </c>
      <c r="N657" s="85">
        <v>19680.14</v>
      </c>
    </row>
    <row r="658" spans="1:14" s="88" customFormat="1" ht="13.8" x14ac:dyDescent="0.2">
      <c r="A658" s="37" t="s">
        <v>70</v>
      </c>
      <c r="B658" s="16" t="s">
        <v>70</v>
      </c>
      <c r="C658" s="16" t="s">
        <v>2553</v>
      </c>
      <c r="D658" s="16" t="s">
        <v>2554</v>
      </c>
      <c r="E658" s="16" t="s">
        <v>1153</v>
      </c>
      <c r="F658" s="16" t="str">
        <f t="shared" si="15"/>
        <v>PLAN DEPURACION PIRINEOS REVISION CONTRATOS CONCESION#</v>
      </c>
      <c r="G658" s="85">
        <v>0</v>
      </c>
      <c r="H658" s="85">
        <v>0</v>
      </c>
      <c r="I658" s="85">
        <v>0</v>
      </c>
      <c r="J658" s="85">
        <v>0</v>
      </c>
      <c r="K658" s="85">
        <v>0</v>
      </c>
      <c r="L658" s="85">
        <v>0</v>
      </c>
      <c r="M658" s="111">
        <v>0</v>
      </c>
      <c r="N658" s="85">
        <v>0</v>
      </c>
    </row>
    <row r="659" spans="1:14" s="88" customFormat="1" ht="13.8" x14ac:dyDescent="0.2">
      <c r="A659" s="37" t="s">
        <v>70</v>
      </c>
      <c r="B659" s="16" t="s">
        <v>70</v>
      </c>
      <c r="C659" s="16" t="s">
        <v>2555</v>
      </c>
      <c r="D659" s="16" t="s">
        <v>2556</v>
      </c>
      <c r="E659" s="16" t="s">
        <v>1153</v>
      </c>
      <c r="F659" s="16" t="str">
        <f t="shared" si="15"/>
        <v>CANTAVIEJA (T) ESTACION DEP. AGUAS RESIDUALES#</v>
      </c>
      <c r="G659" s="85">
        <v>0</v>
      </c>
      <c r="H659" s="85">
        <v>215000</v>
      </c>
      <c r="I659" s="85">
        <v>215000</v>
      </c>
      <c r="J659" s="85">
        <v>123345.45</v>
      </c>
      <c r="K659" s="85">
        <v>123345.45</v>
      </c>
      <c r="L659" s="85">
        <v>123345.45</v>
      </c>
      <c r="M659" s="111">
        <v>57.369976744185998</v>
      </c>
      <c r="N659" s="85">
        <v>121878.69</v>
      </c>
    </row>
    <row r="660" spans="1:14" s="88" customFormat="1" ht="13.8" x14ac:dyDescent="0.2">
      <c r="A660" s="37" t="s">
        <v>70</v>
      </c>
      <c r="B660" s="16" t="s">
        <v>70</v>
      </c>
      <c r="C660" s="16" t="s">
        <v>2557</v>
      </c>
      <c r="D660" s="16" t="s">
        <v>2558</v>
      </c>
      <c r="E660" s="16" t="s">
        <v>1153</v>
      </c>
      <c r="F660" s="16" t="str">
        <f t="shared" si="15"/>
        <v>IGLESUELA DEL CID (T) EST.DEP AGUAS RESIDUALES#</v>
      </c>
      <c r="G660" s="85">
        <v>0</v>
      </c>
      <c r="H660" s="85">
        <v>100000</v>
      </c>
      <c r="I660" s="85">
        <v>100000</v>
      </c>
      <c r="J660" s="85">
        <v>111804.59</v>
      </c>
      <c r="K660" s="85">
        <v>111804.59</v>
      </c>
      <c r="L660" s="85">
        <v>11804.59</v>
      </c>
      <c r="M660" s="111">
        <v>11.804589999999999</v>
      </c>
      <c r="N660" s="85">
        <v>11804.59</v>
      </c>
    </row>
    <row r="661" spans="1:14" s="88" customFormat="1" ht="13.8" x14ac:dyDescent="0.2">
      <c r="A661" s="37" t="s">
        <v>70</v>
      </c>
      <c r="B661" s="16" t="s">
        <v>70</v>
      </c>
      <c r="C661" s="16" t="s">
        <v>2559</v>
      </c>
      <c r="D661" s="16" t="s">
        <v>2560</v>
      </c>
      <c r="E661" s="16" t="s">
        <v>1153</v>
      </c>
      <c r="F661" s="16" t="str">
        <f t="shared" si="15"/>
        <v>BENASQUE (H) ESTACION DEPURADORA DE AGUAS RESIDUALES.#</v>
      </c>
      <c r="G661" s="85">
        <v>1589247</v>
      </c>
      <c r="H661" s="85">
        <v>0</v>
      </c>
      <c r="I661" s="85">
        <v>1589247</v>
      </c>
      <c r="J661" s="85">
        <v>1975040.39</v>
      </c>
      <c r="K661" s="85">
        <v>1975040.39</v>
      </c>
      <c r="L661" s="85">
        <v>1972827.61</v>
      </c>
      <c r="M661" s="111">
        <v>124.135997110581</v>
      </c>
      <c r="N661" s="85">
        <v>1753742.27</v>
      </c>
    </row>
    <row r="662" spans="1:14" s="88" customFormat="1" ht="13.8" x14ac:dyDescent="0.2">
      <c r="A662" s="37" t="s">
        <v>70</v>
      </c>
      <c r="B662" s="16" t="s">
        <v>70</v>
      </c>
      <c r="C662" s="16" t="s">
        <v>2561</v>
      </c>
      <c r="D662" s="16" t="s">
        <v>2562</v>
      </c>
      <c r="E662" s="16" t="s">
        <v>1153</v>
      </c>
      <c r="F662" s="16" t="str">
        <f t="shared" si="15"/>
        <v>MAELLA (Z) EDAR CONSTRUCCION Y FUNCIONAMIENTO#</v>
      </c>
      <c r="G662" s="85">
        <v>0</v>
      </c>
      <c r="H662" s="85">
        <v>0</v>
      </c>
      <c r="I662" s="85">
        <v>0</v>
      </c>
      <c r="J662" s="85">
        <v>375.32</v>
      </c>
      <c r="K662" s="85">
        <v>375.32</v>
      </c>
      <c r="L662" s="85">
        <v>375.32</v>
      </c>
      <c r="M662" s="111">
        <v>0</v>
      </c>
      <c r="N662" s="85">
        <v>375.32</v>
      </c>
    </row>
    <row r="663" spans="1:14" s="88" customFormat="1" ht="13.8" x14ac:dyDescent="0.2">
      <c r="A663" s="37" t="s">
        <v>70</v>
      </c>
      <c r="B663" s="16" t="s">
        <v>70</v>
      </c>
      <c r="C663" s="16" t="s">
        <v>2563</v>
      </c>
      <c r="D663" s="16" t="s">
        <v>2564</v>
      </c>
      <c r="E663" s="16" t="s">
        <v>1153</v>
      </c>
      <c r="F663" s="16" t="str">
        <f t="shared" si="15"/>
        <v>APLICACION GESTION DOCUMENTAL Y DE EXPEDIENTES#</v>
      </c>
      <c r="G663" s="85">
        <v>63571</v>
      </c>
      <c r="H663" s="85">
        <v>0</v>
      </c>
      <c r="I663" s="85">
        <v>63571</v>
      </c>
      <c r="J663" s="85">
        <v>63570.59</v>
      </c>
      <c r="K663" s="85">
        <v>63570.59</v>
      </c>
      <c r="L663" s="85">
        <v>63570.59</v>
      </c>
      <c r="M663" s="111">
        <v>99.999355051831799</v>
      </c>
      <c r="N663" s="85">
        <v>0</v>
      </c>
    </row>
    <row r="664" spans="1:14" s="88" customFormat="1" ht="13.8" x14ac:dyDescent="0.2">
      <c r="A664" s="37" t="s">
        <v>70</v>
      </c>
      <c r="B664" s="16" t="s">
        <v>70</v>
      </c>
      <c r="C664" s="16" t="s">
        <v>2565</v>
      </c>
      <c r="D664" s="16" t="s">
        <v>2566</v>
      </c>
      <c r="E664" s="16" t="s">
        <v>1153</v>
      </c>
      <c r="F664" s="16" t="str">
        <f t="shared" si="15"/>
        <v>PARQUE BREA COLECTOR#</v>
      </c>
      <c r="G664" s="85">
        <v>0</v>
      </c>
      <c r="H664" s="85">
        <v>0</v>
      </c>
      <c r="I664" s="85">
        <v>0</v>
      </c>
      <c r="J664" s="85">
        <v>28463.46</v>
      </c>
      <c r="K664" s="85">
        <v>28463.46</v>
      </c>
      <c r="L664" s="85">
        <v>28463.46</v>
      </c>
      <c r="M664" s="111">
        <v>0</v>
      </c>
      <c r="N664" s="85">
        <v>24733.03</v>
      </c>
    </row>
    <row r="665" spans="1:14" s="88" customFormat="1" ht="13.8" x14ac:dyDescent="0.2">
      <c r="A665" s="37" t="s">
        <v>70</v>
      </c>
      <c r="B665" s="16" t="s">
        <v>70</v>
      </c>
      <c r="C665" s="16" t="s">
        <v>2567</v>
      </c>
      <c r="D665" s="16" t="s">
        <v>2568</v>
      </c>
      <c r="E665" s="16" t="s">
        <v>1153</v>
      </c>
      <c r="F665" s="16" t="str">
        <f t="shared" si="15"/>
        <v>REVISION PASD#</v>
      </c>
      <c r="G665" s="85">
        <v>0</v>
      </c>
      <c r="H665" s="85">
        <v>0</v>
      </c>
      <c r="I665" s="85">
        <v>0</v>
      </c>
      <c r="J665" s="85">
        <v>1784.89</v>
      </c>
      <c r="K665" s="85">
        <v>1784.89</v>
      </c>
      <c r="L665" s="85">
        <v>1784.89</v>
      </c>
      <c r="M665" s="111">
        <v>0</v>
      </c>
      <c r="N665" s="85">
        <v>1784.89</v>
      </c>
    </row>
    <row r="666" spans="1:14" s="88" customFormat="1" ht="13.8" x14ac:dyDescent="0.2">
      <c r="A666" s="37" t="s">
        <v>70</v>
      </c>
      <c r="B666" s="16" t="s">
        <v>70</v>
      </c>
      <c r="C666" s="16" t="s">
        <v>2569</v>
      </c>
      <c r="D666" s="16" t="s">
        <v>2570</v>
      </c>
      <c r="E666" s="16" t="s">
        <v>1153</v>
      </c>
      <c r="F666" s="16" t="str">
        <f t="shared" si="15"/>
        <v>LOTE B  PROYECTO REFORMA EDAR DE PINSORO TM EJEA CABALLEROS#</v>
      </c>
      <c r="G666" s="85">
        <v>0</v>
      </c>
      <c r="H666" s="85">
        <v>0</v>
      </c>
      <c r="I666" s="85">
        <v>0</v>
      </c>
      <c r="J666" s="85">
        <v>26735.16</v>
      </c>
      <c r="K666" s="85">
        <v>26735.16</v>
      </c>
      <c r="L666" s="85">
        <v>26735.16</v>
      </c>
      <c r="M666" s="111">
        <v>0</v>
      </c>
      <c r="N666" s="85">
        <v>26735.16</v>
      </c>
    </row>
    <row r="667" spans="1:14" s="88" customFormat="1" ht="13.8" x14ac:dyDescent="0.2">
      <c r="A667" s="37" t="s">
        <v>70</v>
      </c>
      <c r="B667" s="16" t="s">
        <v>70</v>
      </c>
      <c r="C667" s="16" t="s">
        <v>2571</v>
      </c>
      <c r="D667" s="16" t="s">
        <v>2572</v>
      </c>
      <c r="E667" s="16" t="s">
        <v>2573</v>
      </c>
      <c r="F667" s="16" t="str">
        <f t="shared" si="15"/>
        <v>LOTE B  PROYECTO REFORMA EDAR BARDENAS TM EJEA DE LOS CABALLEROS</v>
      </c>
      <c r="G667" s="85">
        <v>0</v>
      </c>
      <c r="H667" s="85">
        <v>0</v>
      </c>
      <c r="I667" s="85">
        <v>0</v>
      </c>
      <c r="J667" s="85">
        <v>27294.84</v>
      </c>
      <c r="K667" s="85">
        <v>27294.84</v>
      </c>
      <c r="L667" s="85">
        <v>27294.84</v>
      </c>
      <c r="M667" s="111">
        <v>0</v>
      </c>
      <c r="N667" s="85">
        <v>0</v>
      </c>
    </row>
    <row r="668" spans="1:14" s="88" customFormat="1" ht="13.8" x14ac:dyDescent="0.2">
      <c r="A668" s="37" t="s">
        <v>70</v>
      </c>
      <c r="B668" s="16" t="s">
        <v>70</v>
      </c>
      <c r="C668" s="16" t="s">
        <v>2574</v>
      </c>
      <c r="D668" s="16" t="s">
        <v>2575</v>
      </c>
      <c r="E668" s="16" t="s">
        <v>2576</v>
      </c>
      <c r="F668" s="16" t="str">
        <f t="shared" ref="F668:F681" si="16">CONCATENATE(D668,E668)</f>
        <v>CONSTRUCCION Y FUNCIONAMIENTO INICIAL DE LA EDAR DE FORMIGAL-SALLENT DE GALLEGO (HUESCA)</v>
      </c>
      <c r="G668" s="85">
        <v>328430</v>
      </c>
      <c r="H668" s="85">
        <v>200000</v>
      </c>
      <c r="I668" s="85">
        <v>528430</v>
      </c>
      <c r="J668" s="85">
        <v>1153879.05</v>
      </c>
      <c r="K668" s="85">
        <v>1153879.05</v>
      </c>
      <c r="L668" s="85">
        <v>1150881.2</v>
      </c>
      <c r="M668" s="111">
        <v>217.792555305338</v>
      </c>
      <c r="N668" s="85">
        <v>1135863.53</v>
      </c>
    </row>
    <row r="669" spans="1:14" s="88" customFormat="1" ht="13.8" x14ac:dyDescent="0.2">
      <c r="A669" s="37" t="s">
        <v>70</v>
      </c>
      <c r="B669" s="16" t="s">
        <v>70</v>
      </c>
      <c r="C669" s="16" t="s">
        <v>2577</v>
      </c>
      <c r="D669" s="16" t="s">
        <v>2578</v>
      </c>
      <c r="E669" s="16" t="s">
        <v>1153</v>
      </c>
      <c r="F669" s="16" t="str">
        <f t="shared" si="16"/>
        <v>CONSTRUCC FUNCIONAMIENTO INICIAL EDA DE ANSO (H)#</v>
      </c>
      <c r="G669" s="85">
        <v>53334</v>
      </c>
      <c r="H669" s="85">
        <v>0</v>
      </c>
      <c r="I669" s="85">
        <v>53334</v>
      </c>
      <c r="J669" s="85">
        <v>324970.78999999998</v>
      </c>
      <c r="K669" s="85">
        <v>324970.78999999998</v>
      </c>
      <c r="L669" s="85">
        <v>324970.75</v>
      </c>
      <c r="M669" s="111">
        <v>609.31253984325201</v>
      </c>
      <c r="N669" s="85">
        <v>314370.78999999998</v>
      </c>
    </row>
    <row r="670" spans="1:14" s="88" customFormat="1" ht="13.8" x14ac:dyDescent="0.2">
      <c r="A670" s="37" t="s">
        <v>70</v>
      </c>
      <c r="B670" s="16" t="s">
        <v>70</v>
      </c>
      <c r="C670" s="16" t="s">
        <v>2579</v>
      </c>
      <c r="D670" s="16" t="s">
        <v>2580</v>
      </c>
      <c r="E670" s="16" t="s">
        <v>2581</v>
      </c>
      <c r="F670" s="16" t="str">
        <f t="shared" si="16"/>
        <v>CONSTRUCCION Y FUNCIONAMIENTO INICIAL DE LA EDAR DE HECHO-SIRESA (HUESCA)</v>
      </c>
      <c r="G670" s="85">
        <v>2018660.43</v>
      </c>
      <c r="H670" s="85">
        <v>0</v>
      </c>
      <c r="I670" s="85">
        <v>2018660.43</v>
      </c>
      <c r="J670" s="85">
        <v>3639.19</v>
      </c>
      <c r="K670" s="85">
        <v>3639.19</v>
      </c>
      <c r="L670" s="85">
        <v>3639.19</v>
      </c>
      <c r="M670" s="111">
        <v>0.18027747242264</v>
      </c>
      <c r="N670" s="85">
        <v>3639.19</v>
      </c>
    </row>
    <row r="671" spans="1:14" s="88" customFormat="1" ht="13.8" x14ac:dyDescent="0.2">
      <c r="A671" s="37" t="s">
        <v>70</v>
      </c>
      <c r="B671" s="16" t="s">
        <v>70</v>
      </c>
      <c r="C671" s="16" t="s">
        <v>2582</v>
      </c>
      <c r="D671" s="16" t="s">
        <v>2583</v>
      </c>
      <c r="E671" s="16" t="s">
        <v>1153</v>
      </c>
      <c r="F671" s="16" t="str">
        <f t="shared" si="16"/>
        <v>EXPROPIACIONES TERRENOS EDAR#</v>
      </c>
      <c r="G671" s="85">
        <v>300000</v>
      </c>
      <c r="H671" s="85">
        <v>0</v>
      </c>
      <c r="I671" s="85">
        <v>300000</v>
      </c>
      <c r="J671" s="85">
        <v>0</v>
      </c>
      <c r="K671" s="85">
        <v>0</v>
      </c>
      <c r="L671" s="85">
        <v>0</v>
      </c>
      <c r="M671" s="111">
        <v>0</v>
      </c>
      <c r="N671" s="85">
        <v>0</v>
      </c>
    </row>
    <row r="672" spans="1:14" s="88" customFormat="1" ht="13.8" x14ac:dyDescent="0.2">
      <c r="A672" s="37" t="s">
        <v>70</v>
      </c>
      <c r="B672" s="16" t="s">
        <v>70</v>
      </c>
      <c r="C672" s="16" t="s">
        <v>2584</v>
      </c>
      <c r="D672" s="16" t="s">
        <v>2585</v>
      </c>
      <c r="E672" s="16" t="s">
        <v>1153</v>
      </c>
      <c r="F672" s="16" t="str">
        <f t="shared" si="16"/>
        <v>AT EXPROPIACIONES ZONA 10#</v>
      </c>
      <c r="G672" s="85">
        <v>320000</v>
      </c>
      <c r="H672" s="85">
        <v>0</v>
      </c>
      <c r="I672" s="85">
        <v>320000</v>
      </c>
      <c r="J672" s="85">
        <v>294488.13</v>
      </c>
      <c r="K672" s="85">
        <v>294488.13</v>
      </c>
      <c r="L672" s="85">
        <v>265589.42</v>
      </c>
      <c r="M672" s="111">
        <v>82.996693750000006</v>
      </c>
      <c r="N672" s="85">
        <v>265589.42</v>
      </c>
    </row>
    <row r="673" spans="1:14" s="88" customFormat="1" ht="13.8" x14ac:dyDescent="0.2">
      <c r="A673" s="37" t="s">
        <v>70</v>
      </c>
      <c r="B673" s="16" t="s">
        <v>70</v>
      </c>
      <c r="C673" s="16" t="s">
        <v>2586</v>
      </c>
      <c r="D673" s="16" t="s">
        <v>2587</v>
      </c>
      <c r="E673" s="16" t="s">
        <v>1153</v>
      </c>
      <c r="F673" s="16" t="str">
        <f t="shared" si="16"/>
        <v>AT REDACCION PROYECTOS ESTUDIOS,PLANES Y OTRAS ACTUACIONES#</v>
      </c>
      <c r="G673" s="85">
        <v>520000</v>
      </c>
      <c r="H673" s="85">
        <v>0</v>
      </c>
      <c r="I673" s="85">
        <v>520000</v>
      </c>
      <c r="J673" s="85">
        <v>0</v>
      </c>
      <c r="K673" s="85">
        <v>0</v>
      </c>
      <c r="L673" s="85">
        <v>0</v>
      </c>
      <c r="M673" s="111">
        <v>0</v>
      </c>
      <c r="N673" s="85">
        <v>0</v>
      </c>
    </row>
    <row r="674" spans="1:14" s="88" customFormat="1" ht="13.8" x14ac:dyDescent="0.2">
      <c r="A674" s="37" t="s">
        <v>70</v>
      </c>
      <c r="B674" s="16" t="s">
        <v>70</v>
      </c>
      <c r="C674" s="16" t="s">
        <v>2588</v>
      </c>
      <c r="D674" s="16" t="s">
        <v>2589</v>
      </c>
      <c r="E674" s="16" t="s">
        <v>2590</v>
      </c>
      <c r="F674" s="16" t="str">
        <f t="shared" si="16"/>
        <v>APOYO TECNICO AREAS INFRAEST CICLO AGUA Y COORDINACION SEGUIMIENTO PLANES</v>
      </c>
      <c r="G674" s="85">
        <v>0</v>
      </c>
      <c r="H674" s="85">
        <v>0</v>
      </c>
      <c r="I674" s="85">
        <v>0</v>
      </c>
      <c r="J674" s="85">
        <v>77829.16</v>
      </c>
      <c r="K674" s="85">
        <v>77829.16</v>
      </c>
      <c r="L674" s="85">
        <v>77346.429999999993</v>
      </c>
      <c r="M674" s="111">
        <v>0</v>
      </c>
      <c r="N674" s="85">
        <v>77346.429999999993</v>
      </c>
    </row>
    <row r="675" spans="1:14" s="88" customFormat="1" ht="13.8" x14ac:dyDescent="0.2">
      <c r="A675" s="37" t="s">
        <v>70</v>
      </c>
      <c r="B675" s="16" t="s">
        <v>70</v>
      </c>
      <c r="C675" s="16" t="s">
        <v>2591</v>
      </c>
      <c r="D675" s="16" t="s">
        <v>2592</v>
      </c>
      <c r="E675" s="16" t="s">
        <v>1153</v>
      </c>
      <c r="F675" s="16" t="str">
        <f t="shared" si="16"/>
        <v>EDAR DE VILLANUA (HUESCA)#</v>
      </c>
      <c r="G675" s="85">
        <v>100000</v>
      </c>
      <c r="H675" s="85">
        <v>0</v>
      </c>
      <c r="I675" s="85">
        <v>100000</v>
      </c>
      <c r="J675" s="85">
        <v>9054.0300000000007</v>
      </c>
      <c r="K675" s="85">
        <v>9054.0300000000007</v>
      </c>
      <c r="L675" s="85">
        <v>9054.0300000000007</v>
      </c>
      <c r="M675" s="111">
        <v>9.0540299999999991</v>
      </c>
      <c r="N675" s="85">
        <v>9054.0300000000007</v>
      </c>
    </row>
    <row r="676" spans="1:14" s="88" customFormat="1" ht="13.8" x14ac:dyDescent="0.2">
      <c r="A676" s="37" t="s">
        <v>70</v>
      </c>
      <c r="B676" s="16" t="s">
        <v>70</v>
      </c>
      <c r="C676" s="16" t="s">
        <v>2593</v>
      </c>
      <c r="D676" s="16" t="s">
        <v>2594</v>
      </c>
      <c r="E676" s="16" t="s">
        <v>1153</v>
      </c>
      <c r="F676" s="16" t="str">
        <f t="shared" si="16"/>
        <v>EQUIPAMIENTO DEL INSTITUTO#</v>
      </c>
      <c r="G676" s="85">
        <v>0</v>
      </c>
      <c r="H676" s="85">
        <v>0</v>
      </c>
      <c r="I676" s="85">
        <v>0</v>
      </c>
      <c r="J676" s="85">
        <v>130.18</v>
      </c>
      <c r="K676" s="85">
        <v>130.18</v>
      </c>
      <c r="L676" s="85">
        <v>130.18</v>
      </c>
      <c r="M676" s="111">
        <v>0</v>
      </c>
      <c r="N676" s="85">
        <v>130.18</v>
      </c>
    </row>
    <row r="677" spans="1:14" s="88" customFormat="1" ht="13.8" x14ac:dyDescent="0.2">
      <c r="A677" s="37" t="s">
        <v>70</v>
      </c>
      <c r="B677" s="16" t="s">
        <v>70</v>
      </c>
      <c r="C677" s="16" t="s">
        <v>2595</v>
      </c>
      <c r="D677" s="16" t="s">
        <v>2596</v>
      </c>
      <c r="E677" s="16" t="s">
        <v>1153</v>
      </c>
      <c r="F677" s="16" t="str">
        <f t="shared" si="16"/>
        <v>EDAR DE TORLA (H)#</v>
      </c>
      <c r="G677" s="85">
        <v>406122</v>
      </c>
      <c r="H677" s="85">
        <v>197034.74</v>
      </c>
      <c r="I677" s="85">
        <v>603156.74</v>
      </c>
      <c r="J677" s="85">
        <v>481376.18</v>
      </c>
      <c r="K677" s="85">
        <v>481376.18</v>
      </c>
      <c r="L677" s="85">
        <v>421110.83</v>
      </c>
      <c r="M677" s="111">
        <v>69.817810541253294</v>
      </c>
      <c r="N677" s="85">
        <v>421110.83</v>
      </c>
    </row>
    <row r="678" spans="1:14" s="88" customFormat="1" ht="13.8" x14ac:dyDescent="0.2">
      <c r="A678" s="37" t="s">
        <v>70</v>
      </c>
      <c r="B678" s="16" t="s">
        <v>70</v>
      </c>
      <c r="C678" s="16" t="s">
        <v>2597</v>
      </c>
      <c r="D678" s="16" t="s">
        <v>2598</v>
      </c>
      <c r="E678" s="16" t="s">
        <v>1153</v>
      </c>
      <c r="F678" s="16" t="str">
        <f t="shared" si="16"/>
        <v>EDAR DE BOLTAÑA-MARGUDGUED (H)#</v>
      </c>
      <c r="G678" s="85">
        <v>100000</v>
      </c>
      <c r="H678" s="85">
        <v>0</v>
      </c>
      <c r="I678" s="85">
        <v>100000</v>
      </c>
      <c r="J678" s="85">
        <v>0</v>
      </c>
      <c r="K678" s="85">
        <v>0</v>
      </c>
      <c r="L678" s="85">
        <v>0</v>
      </c>
      <c r="M678" s="111">
        <v>0</v>
      </c>
      <c r="N678" s="85">
        <v>0</v>
      </c>
    </row>
    <row r="679" spans="1:14" s="88" customFormat="1" ht="13.8" x14ac:dyDescent="0.2">
      <c r="A679" s="37" t="s">
        <v>70</v>
      </c>
      <c r="B679" s="16" t="s">
        <v>70</v>
      </c>
      <c r="C679" s="16" t="s">
        <v>2599</v>
      </c>
      <c r="D679" s="16" t="s">
        <v>2600</v>
      </c>
      <c r="E679" s="16" t="s">
        <v>1153</v>
      </c>
      <c r="F679" s="16" t="str">
        <f t="shared" si="16"/>
        <v>EDAR DE AINSA  (H)#</v>
      </c>
      <c r="G679" s="85">
        <v>100000</v>
      </c>
      <c r="H679" s="85">
        <v>0</v>
      </c>
      <c r="I679" s="85">
        <v>100000</v>
      </c>
      <c r="J679" s="85">
        <v>2461.81</v>
      </c>
      <c r="K679" s="85">
        <v>2461.81</v>
      </c>
      <c r="L679" s="85">
        <v>2461.81</v>
      </c>
      <c r="M679" s="111">
        <v>2.4618099999999998</v>
      </c>
      <c r="N679" s="85">
        <v>2461.81</v>
      </c>
    </row>
    <row r="680" spans="1:14" s="88" customFormat="1" ht="13.8" x14ac:dyDescent="0.2">
      <c r="A680" s="37" t="s">
        <v>70</v>
      </c>
      <c r="B680" s="16" t="s">
        <v>70</v>
      </c>
      <c r="C680" s="16" t="s">
        <v>2601</v>
      </c>
      <c r="D680" s="16" t="s">
        <v>2602</v>
      </c>
      <c r="E680" s="16" t="s">
        <v>1153</v>
      </c>
      <c r="F680" s="16" t="str">
        <f t="shared" si="16"/>
        <v>EDAR DE CANFRANC -ESTACION (H)#</v>
      </c>
      <c r="G680" s="85">
        <v>120651.48</v>
      </c>
      <c r="H680" s="85">
        <v>0</v>
      </c>
      <c r="I680" s="85">
        <v>120651.48</v>
      </c>
      <c r="J680" s="85">
        <v>120651.41</v>
      </c>
      <c r="K680" s="85">
        <v>120651.41</v>
      </c>
      <c r="L680" s="85">
        <v>82760.67</v>
      </c>
      <c r="M680" s="111">
        <v>68.594823702121204</v>
      </c>
      <c r="N680" s="85">
        <v>28168.799999999999</v>
      </c>
    </row>
    <row r="681" spans="1:14" s="88" customFormat="1" ht="13.8" x14ac:dyDescent="0.2">
      <c r="A681" s="37" t="s">
        <v>70</v>
      </c>
      <c r="B681" s="16" t="s">
        <v>70</v>
      </c>
      <c r="C681" s="16" t="s">
        <v>2603</v>
      </c>
      <c r="D681" s="16" t="s">
        <v>2604</v>
      </c>
      <c r="E681" s="16" t="s">
        <v>1153</v>
      </c>
      <c r="F681" s="16" t="str">
        <f t="shared" si="16"/>
        <v>EDAR DE PANTICOSA (H)#</v>
      </c>
      <c r="G681" s="85">
        <v>3320000</v>
      </c>
      <c r="H681" s="85">
        <v>0</v>
      </c>
      <c r="I681" s="85">
        <v>3320000</v>
      </c>
      <c r="J681" s="85">
        <v>2944467.84</v>
      </c>
      <c r="K681" s="85">
        <v>2944467.84</v>
      </c>
      <c r="L681" s="85">
        <v>2944091.81</v>
      </c>
      <c r="M681" s="111">
        <v>88.677464156626499</v>
      </c>
      <c r="N681" s="85">
        <v>2191418.17</v>
      </c>
    </row>
    <row r="682" spans="1:14" s="88" customFormat="1" ht="13.8" x14ac:dyDescent="0.2">
      <c r="A682" s="37" t="s">
        <v>70</v>
      </c>
      <c r="B682" s="16" t="s">
        <v>70</v>
      </c>
      <c r="C682" s="16" t="s">
        <v>2605</v>
      </c>
      <c r="D682" s="16" t="s">
        <v>2606</v>
      </c>
      <c r="E682" s="16" t="s">
        <v>1153</v>
      </c>
      <c r="F682" s="16" t="str">
        <f t="shared" ref="F682:F687" si="17">CONCATENATE(D682,E682)</f>
        <v>PROYECTO Y CONSTRUCCION EDAR DE CERLER#</v>
      </c>
      <c r="G682" s="85">
        <v>250000</v>
      </c>
      <c r="H682" s="85">
        <v>0</v>
      </c>
      <c r="I682" s="85">
        <v>250000</v>
      </c>
      <c r="J682" s="85">
        <v>309231.51</v>
      </c>
      <c r="K682" s="85">
        <v>309231.51</v>
      </c>
      <c r="L682" s="85">
        <v>59231.51</v>
      </c>
      <c r="M682" s="111">
        <v>23.692603999999999</v>
      </c>
      <c r="N682" s="85">
        <v>59231.51</v>
      </c>
    </row>
    <row r="683" spans="1:14" s="88" customFormat="1" ht="13.8" x14ac:dyDescent="0.2">
      <c r="A683" s="37" t="s">
        <v>70</v>
      </c>
      <c r="B683" s="16" t="s">
        <v>70</v>
      </c>
      <c r="C683" s="16" t="s">
        <v>2607</v>
      </c>
      <c r="D683" s="16" t="s">
        <v>2608</v>
      </c>
      <c r="E683" s="16" t="s">
        <v>1153</v>
      </c>
      <c r="F683" s="16" t="str">
        <f t="shared" si="17"/>
        <v>EDAR DE CANDANCHU#</v>
      </c>
      <c r="G683" s="85">
        <v>250000</v>
      </c>
      <c r="H683" s="85">
        <v>0</v>
      </c>
      <c r="I683" s="85">
        <v>250000</v>
      </c>
      <c r="J683" s="85">
        <v>543395.66</v>
      </c>
      <c r="K683" s="85">
        <v>543395.66</v>
      </c>
      <c r="L683" s="85">
        <v>256427.79</v>
      </c>
      <c r="M683" s="111">
        <v>102.571116</v>
      </c>
      <c r="N683" s="85">
        <v>143722.48000000001</v>
      </c>
    </row>
    <row r="684" spans="1:14" s="88" customFormat="1" ht="13.8" x14ac:dyDescent="0.2">
      <c r="A684" s="37" t="s">
        <v>70</v>
      </c>
      <c r="B684" s="16" t="s">
        <v>70</v>
      </c>
      <c r="C684" s="16" t="s">
        <v>2609</v>
      </c>
      <c r="D684" s="16" t="s">
        <v>2610</v>
      </c>
      <c r="E684" s="16" t="s">
        <v>1153</v>
      </c>
      <c r="F684" s="16" t="str">
        <f t="shared" si="17"/>
        <v>EDAR DE AGUAVIVA CONSTRUCCIÓN Y FUNCIONAMIENTO#</v>
      </c>
      <c r="G684" s="85">
        <v>0</v>
      </c>
      <c r="H684" s="85">
        <v>532000</v>
      </c>
      <c r="I684" s="85">
        <v>532000</v>
      </c>
      <c r="J684" s="85">
        <v>536106.46</v>
      </c>
      <c r="K684" s="85">
        <v>536106.46</v>
      </c>
      <c r="L684" s="85">
        <v>476581.61</v>
      </c>
      <c r="M684" s="111">
        <v>89.583009398496202</v>
      </c>
      <c r="N684" s="85">
        <v>444959.56</v>
      </c>
    </row>
    <row r="685" spans="1:14" s="88" customFormat="1" ht="13.8" x14ac:dyDescent="0.2">
      <c r="A685" s="37" t="s">
        <v>70</v>
      </c>
      <c r="B685" s="16" t="s">
        <v>70</v>
      </c>
      <c r="C685" s="16" t="s">
        <v>2611</v>
      </c>
      <c r="D685" s="16" t="s">
        <v>2612</v>
      </c>
      <c r="E685" s="16" t="s">
        <v>1153</v>
      </c>
      <c r="F685" s="16" t="str">
        <f t="shared" si="17"/>
        <v>EDAR BROTO-OTO#</v>
      </c>
      <c r="G685" s="85">
        <v>0</v>
      </c>
      <c r="H685" s="85">
        <v>0</v>
      </c>
      <c r="I685" s="85">
        <v>0</v>
      </c>
      <c r="J685" s="85">
        <v>18989.740000000002</v>
      </c>
      <c r="K685" s="85">
        <v>18989.740000000002</v>
      </c>
      <c r="L685" s="85">
        <v>18989.740000000002</v>
      </c>
      <c r="M685" s="111">
        <v>0</v>
      </c>
      <c r="N685" s="85">
        <v>18989.740000000002</v>
      </c>
    </row>
    <row r="686" spans="1:14" s="88" customFormat="1" ht="13.8" x14ac:dyDescent="0.2">
      <c r="A686" s="37" t="s">
        <v>70</v>
      </c>
      <c r="B686" s="16" t="s">
        <v>70</v>
      </c>
      <c r="C686" s="16" t="s">
        <v>2613</v>
      </c>
      <c r="D686" s="16" t="s">
        <v>2614</v>
      </c>
      <c r="E686" s="16" t="s">
        <v>1153</v>
      </c>
      <c r="F686" s="16" t="str">
        <f t="shared" si="17"/>
        <v>ADQUISICION VEHICULO IAA#</v>
      </c>
      <c r="G686" s="85">
        <v>0</v>
      </c>
      <c r="H686" s="85">
        <v>-274.85000000000002</v>
      </c>
      <c r="I686" s="85">
        <v>-274.85000000000002</v>
      </c>
      <c r="J686" s="85">
        <v>0</v>
      </c>
      <c r="K686" s="85">
        <v>0</v>
      </c>
      <c r="L686" s="85">
        <v>0</v>
      </c>
      <c r="M686" s="111">
        <v>0</v>
      </c>
      <c r="N686" s="85">
        <v>0</v>
      </c>
    </row>
    <row r="687" spans="1:14" s="88" customFormat="1" ht="13.8" x14ac:dyDescent="0.2">
      <c r="A687" s="37" t="s">
        <v>70</v>
      </c>
      <c r="B687" s="16" t="s">
        <v>70</v>
      </c>
      <c r="C687" s="16" t="s">
        <v>2615</v>
      </c>
      <c r="D687" s="16" t="s">
        <v>2616</v>
      </c>
      <c r="E687" s="16" t="s">
        <v>1153</v>
      </c>
      <c r="F687" s="16" t="str">
        <f t="shared" si="17"/>
        <v>RD AYUDAS DIRECTAS EBRO RESILIENCE -MRR#</v>
      </c>
      <c r="G687" s="85">
        <v>70000</v>
      </c>
      <c r="H687" s="85">
        <v>0</v>
      </c>
      <c r="I687" s="85">
        <v>70000</v>
      </c>
      <c r="J687" s="85">
        <v>41653.18</v>
      </c>
      <c r="K687" s="85">
        <v>41653.18</v>
      </c>
      <c r="L687" s="85">
        <v>41653.18</v>
      </c>
      <c r="M687" s="111">
        <v>59.504542857142901</v>
      </c>
      <c r="N687" s="85">
        <v>27973.89</v>
      </c>
    </row>
    <row r="688" spans="1:14" s="88" customFormat="1" ht="13.8" x14ac:dyDescent="0.2">
      <c r="A688" s="37" t="s">
        <v>70</v>
      </c>
      <c r="B688" s="16" t="s">
        <v>70</v>
      </c>
      <c r="C688" s="16" t="s">
        <v>2617</v>
      </c>
      <c r="D688" s="16" t="s">
        <v>2618</v>
      </c>
      <c r="E688" s="16" t="s">
        <v>2619</v>
      </c>
      <c r="F688" s="16" t="str">
        <f t="shared" ref="F688:F691" si="18">CONCATENATE(D688,E688)</f>
        <v>CONVOCATORIA PROTOCOLOS PARA ASEGURAR ABASTEC AGUA EELL FRENTE A INCENDIOS</v>
      </c>
      <c r="G688" s="85">
        <v>0</v>
      </c>
      <c r="H688" s="85">
        <v>100000</v>
      </c>
      <c r="I688" s="85">
        <v>100000</v>
      </c>
      <c r="J688" s="85">
        <v>98222.43</v>
      </c>
      <c r="K688" s="85">
        <v>98222.43</v>
      </c>
      <c r="L688" s="85">
        <v>69798.11</v>
      </c>
      <c r="M688" s="111">
        <v>69.798109999999994</v>
      </c>
      <c r="N688" s="85">
        <v>16900.740000000002</v>
      </c>
    </row>
    <row r="689" spans="1:14" s="88" customFormat="1" ht="13.8" x14ac:dyDescent="0.2">
      <c r="A689" s="37" t="s">
        <v>70</v>
      </c>
      <c r="B689" s="16" t="s">
        <v>70</v>
      </c>
      <c r="C689" s="16" t="s">
        <v>2620</v>
      </c>
      <c r="D689" s="16" t="s">
        <v>2621</v>
      </c>
      <c r="E689" s="16" t="s">
        <v>1153</v>
      </c>
      <c r="F689" s="16" t="str">
        <f t="shared" si="18"/>
        <v>RESTAURACION FLUVIAL TR-7 EBRO RESILIENCE#</v>
      </c>
      <c r="G689" s="85">
        <v>77672.47</v>
      </c>
      <c r="H689" s="85">
        <v>0</v>
      </c>
      <c r="I689" s="85">
        <v>77672.47</v>
      </c>
      <c r="J689" s="85">
        <v>41653.18</v>
      </c>
      <c r="K689" s="85">
        <v>41653.18</v>
      </c>
      <c r="L689" s="85">
        <v>41653.18</v>
      </c>
      <c r="M689" s="111">
        <v>53.626696820636703</v>
      </c>
      <c r="N689" s="85">
        <v>27973.89</v>
      </c>
    </row>
    <row r="690" spans="1:14" s="88" customFormat="1" ht="13.8" x14ac:dyDescent="0.2">
      <c r="A690" s="37" t="s">
        <v>70</v>
      </c>
      <c r="B690" s="16" t="s">
        <v>70</v>
      </c>
      <c r="C690" s="16" t="s">
        <v>2622</v>
      </c>
      <c r="D690" s="16" t="s">
        <v>2623</v>
      </c>
      <c r="E690" s="16" t="s">
        <v>1153</v>
      </c>
      <c r="F690" s="16" t="str">
        <f t="shared" si="18"/>
        <v>PERTE MP AT DIGITALIZACION IAA AGUA#</v>
      </c>
      <c r="G690" s="85">
        <v>37700</v>
      </c>
      <c r="H690" s="85">
        <v>0</v>
      </c>
      <c r="I690" s="85">
        <v>37700</v>
      </c>
      <c r="J690" s="85">
        <v>0</v>
      </c>
      <c r="K690" s="85">
        <v>0</v>
      </c>
      <c r="L690" s="85">
        <v>0</v>
      </c>
      <c r="M690" s="111">
        <v>0</v>
      </c>
      <c r="N690" s="85">
        <v>0</v>
      </c>
    </row>
    <row r="691" spans="1:14" s="88" customFormat="1" ht="13.8" x14ac:dyDescent="0.2">
      <c r="A691" s="37" t="s">
        <v>70</v>
      </c>
      <c r="B691" s="16" t="s">
        <v>70</v>
      </c>
      <c r="C691" s="16" t="s">
        <v>2624</v>
      </c>
      <c r="D691" s="16" t="s">
        <v>2625</v>
      </c>
      <c r="E691" s="16" t="s">
        <v>1153</v>
      </c>
      <c r="F691" s="16" t="str">
        <f t="shared" si="18"/>
        <v>DIGITALIZACION IAA PERTE AGUA#</v>
      </c>
      <c r="G691" s="85">
        <v>193000</v>
      </c>
      <c r="H691" s="85">
        <v>0</v>
      </c>
      <c r="I691" s="85">
        <v>193000</v>
      </c>
      <c r="J691" s="85">
        <v>0</v>
      </c>
      <c r="K691" s="85">
        <v>0</v>
      </c>
      <c r="L691" s="85">
        <v>0</v>
      </c>
      <c r="M691" s="111">
        <v>0</v>
      </c>
      <c r="N691" s="85">
        <v>0</v>
      </c>
    </row>
    <row r="692" spans="1:14" s="88" customFormat="1" ht="13.8" x14ac:dyDescent="0.2">
      <c r="A692" s="37" t="s">
        <v>70</v>
      </c>
      <c r="B692" s="16" t="s">
        <v>70</v>
      </c>
      <c r="C692" s="16" t="s">
        <v>2626</v>
      </c>
      <c r="D692" s="16" t="s">
        <v>2594</v>
      </c>
      <c r="E692" s="16" t="s">
        <v>1153</v>
      </c>
      <c r="F692" s="16" t="str">
        <f t="shared" ref="F692:F726" si="19">CONCATENATE(D692,E692)</f>
        <v>EQUIPAMIENTO DEL INSTITUTO#</v>
      </c>
      <c r="G692" s="85">
        <v>10000</v>
      </c>
      <c r="H692" s="85">
        <v>0</v>
      </c>
      <c r="I692" s="85">
        <v>10000</v>
      </c>
      <c r="J692" s="85">
        <v>11265.53</v>
      </c>
      <c r="K692" s="85">
        <v>11265.53</v>
      </c>
      <c r="L692" s="85">
        <v>11265.53</v>
      </c>
      <c r="M692" s="111">
        <v>112.6553</v>
      </c>
      <c r="N692" s="85">
        <v>11265.53</v>
      </c>
    </row>
    <row r="693" spans="1:14" s="88" customFormat="1" ht="13.8" x14ac:dyDescent="0.2">
      <c r="A693" s="37" t="s">
        <v>70</v>
      </c>
      <c r="B693" s="16" t="s">
        <v>70</v>
      </c>
      <c r="C693" s="16" t="s">
        <v>2627</v>
      </c>
      <c r="D693" s="16" t="s">
        <v>2628</v>
      </c>
      <c r="E693" s="16" t="s">
        <v>1153</v>
      </c>
      <c r="F693" s="16" t="str">
        <f t="shared" si="19"/>
        <v>EDAR DE ASTUN#</v>
      </c>
      <c r="G693" s="85">
        <v>0</v>
      </c>
      <c r="H693" s="85">
        <v>0</v>
      </c>
      <c r="I693" s="85">
        <v>0</v>
      </c>
      <c r="J693" s="85">
        <v>0</v>
      </c>
      <c r="K693" s="85">
        <v>0</v>
      </c>
      <c r="L693" s="85">
        <v>0</v>
      </c>
      <c r="M693" s="111">
        <v>0</v>
      </c>
      <c r="N693" s="85">
        <v>0</v>
      </c>
    </row>
    <row r="694" spans="1:14" s="88" customFormat="1" ht="13.8" x14ac:dyDescent="0.2">
      <c r="A694" s="37" t="s">
        <v>70</v>
      </c>
      <c r="B694" s="16" t="s">
        <v>70</v>
      </c>
      <c r="C694" s="16" t="s">
        <v>2629</v>
      </c>
      <c r="D694" s="16" t="s">
        <v>2630</v>
      </c>
      <c r="E694" s="16" t="s">
        <v>1153</v>
      </c>
      <c r="F694" s="16" t="str">
        <f t="shared" si="19"/>
        <v>PROYECTO CONEXION VERTIDOS A EBAR DE RICLA#</v>
      </c>
      <c r="G694" s="85">
        <v>0</v>
      </c>
      <c r="H694" s="85">
        <v>0</v>
      </c>
      <c r="I694" s="85">
        <v>0</v>
      </c>
      <c r="J694" s="85">
        <v>14515</v>
      </c>
      <c r="K694" s="85">
        <v>14515</v>
      </c>
      <c r="L694" s="85">
        <v>14515</v>
      </c>
      <c r="M694" s="111">
        <v>0</v>
      </c>
      <c r="N694" s="85">
        <v>14515</v>
      </c>
    </row>
    <row r="695" spans="1:14" s="88" customFormat="1" ht="13.8" x14ac:dyDescent="0.2">
      <c r="A695" s="37" t="s">
        <v>70</v>
      </c>
      <c r="B695" s="16" t="s">
        <v>70</v>
      </c>
      <c r="C695" s="16" t="s">
        <v>2631</v>
      </c>
      <c r="D695" s="16" t="s">
        <v>2632</v>
      </c>
      <c r="E695" s="16" t="s">
        <v>2633</v>
      </c>
      <c r="F695" s="16" t="str">
        <f t="shared" si="19"/>
        <v>COLECTOR AGUAS RESIDUALES DE PIEDRAFITA DE JACA A TRAMACASTILLA DE TENA</v>
      </c>
      <c r="G695" s="85">
        <v>0</v>
      </c>
      <c r="H695" s="85">
        <v>0</v>
      </c>
      <c r="I695" s="85">
        <v>0</v>
      </c>
      <c r="J695" s="85">
        <v>14513.95</v>
      </c>
      <c r="K695" s="85">
        <v>14513.95</v>
      </c>
      <c r="L695" s="85">
        <v>14513.95</v>
      </c>
      <c r="M695" s="111">
        <v>0</v>
      </c>
      <c r="N695" s="85">
        <v>0</v>
      </c>
    </row>
    <row r="696" spans="1:14" s="88" customFormat="1" ht="13.8" x14ac:dyDescent="0.2">
      <c r="A696" s="37" t="s">
        <v>70</v>
      </c>
      <c r="B696" s="16" t="s">
        <v>70</v>
      </c>
      <c r="C696" s="16" t="s">
        <v>2634</v>
      </c>
      <c r="D696" s="16" t="s">
        <v>2635</v>
      </c>
      <c r="E696" s="16" t="s">
        <v>1153</v>
      </c>
      <c r="F696" s="16" t="str">
        <f t="shared" si="19"/>
        <v>REPARACION DEL DRENAJE DEL COLECTOR DE LA EDAR DE CALAMOCHA#</v>
      </c>
      <c r="G696" s="85">
        <v>0</v>
      </c>
      <c r="H696" s="85">
        <v>0</v>
      </c>
      <c r="I696" s="85">
        <v>0</v>
      </c>
      <c r="J696" s="85">
        <v>3623.95</v>
      </c>
      <c r="K696" s="85">
        <v>3623.95</v>
      </c>
      <c r="L696" s="85">
        <v>3623.95</v>
      </c>
      <c r="M696" s="111">
        <v>0</v>
      </c>
      <c r="N696" s="85">
        <v>3623.95</v>
      </c>
    </row>
    <row r="697" spans="1:14" s="88" customFormat="1" ht="13.8" x14ac:dyDescent="0.2">
      <c r="A697" s="37" t="s">
        <v>70</v>
      </c>
      <c r="B697" s="16" t="s">
        <v>70</v>
      </c>
      <c r="C697" s="16" t="s">
        <v>2636</v>
      </c>
      <c r="D697" s="16" t="s">
        <v>2637</v>
      </c>
      <c r="E697" s="16" t="s">
        <v>1153</v>
      </c>
      <c r="F697" s="16" t="str">
        <f t="shared" si="19"/>
        <v>TABLETS  TRABAJOS TECNICOS IAA#</v>
      </c>
      <c r="G697" s="85">
        <v>0</v>
      </c>
      <c r="H697" s="85">
        <v>0</v>
      </c>
      <c r="I697" s="85">
        <v>0</v>
      </c>
      <c r="J697" s="85">
        <v>3681.23</v>
      </c>
      <c r="K697" s="85">
        <v>3681.23</v>
      </c>
      <c r="L697" s="85">
        <v>3681.23</v>
      </c>
      <c r="M697" s="111">
        <v>0</v>
      </c>
      <c r="N697" s="85">
        <v>3681.23</v>
      </c>
    </row>
    <row r="698" spans="1:14" s="88" customFormat="1" ht="13.8" x14ac:dyDescent="0.2">
      <c r="A698" s="37" t="s">
        <v>70</v>
      </c>
      <c r="B698" s="16" t="s">
        <v>70</v>
      </c>
      <c r="C698" s="16" t="s">
        <v>2638</v>
      </c>
      <c r="D698" s="16" t="s">
        <v>2639</v>
      </c>
      <c r="E698" s="16" t="s">
        <v>2640</v>
      </c>
      <c r="F698" s="16" t="str">
        <f t="shared" si="19"/>
        <v>ACTUACIONES DE EMERGENCIA DE DESINFECCION DEL AGUA CONSUMO VARIAS LOCALIDADES</v>
      </c>
      <c r="G698" s="85">
        <v>0</v>
      </c>
      <c r="H698" s="85">
        <v>0</v>
      </c>
      <c r="I698" s="85">
        <v>0</v>
      </c>
      <c r="J698" s="85">
        <v>369255.7</v>
      </c>
      <c r="K698" s="85">
        <v>369255.7</v>
      </c>
      <c r="L698" s="85">
        <v>347322.58</v>
      </c>
      <c r="M698" s="111">
        <v>0</v>
      </c>
      <c r="N698" s="85">
        <v>327962.58</v>
      </c>
    </row>
    <row r="699" spans="1:14" s="88" customFormat="1" ht="13.8" x14ac:dyDescent="0.2">
      <c r="A699" s="37" t="s">
        <v>70</v>
      </c>
      <c r="B699" s="16" t="s">
        <v>70</v>
      </c>
      <c r="C699" s="27" t="s">
        <v>127</v>
      </c>
      <c r="D699" s="27" t="s">
        <v>70</v>
      </c>
      <c r="E699" s="27" t="s">
        <v>70</v>
      </c>
      <c r="F699" s="27" t="str">
        <f t="shared" si="19"/>
        <v/>
      </c>
      <c r="G699" s="90">
        <v>10300197.380000001</v>
      </c>
      <c r="H699" s="90">
        <v>1343759.89</v>
      </c>
      <c r="I699" s="90">
        <v>11643957.27</v>
      </c>
      <c r="J699" s="90">
        <v>9865364.8599999994</v>
      </c>
      <c r="K699" s="90">
        <v>9859693.4800000004</v>
      </c>
      <c r="L699" s="90">
        <v>8979648.4700000007</v>
      </c>
      <c r="M699" s="112">
        <v>77.118528192606504</v>
      </c>
      <c r="N699" s="90">
        <v>7567139.8899999997</v>
      </c>
    </row>
    <row r="700" spans="1:14" s="88" customFormat="1" ht="13.8" x14ac:dyDescent="0.2">
      <c r="A700" s="37" t="s">
        <v>480</v>
      </c>
      <c r="B700" s="16" t="s">
        <v>481</v>
      </c>
      <c r="C700" s="16" t="s">
        <v>2641</v>
      </c>
      <c r="D700" s="16" t="s">
        <v>2642</v>
      </c>
      <c r="E700" s="16" t="s">
        <v>2643</v>
      </c>
      <c r="F700" s="16" t="str">
        <f t="shared" si="19"/>
        <v>INVERSIONES DE LOS PROYECTOS DE INVESTIGACION (EXC. MED. REGENERATIVA)</v>
      </c>
      <c r="G700" s="85">
        <v>245563.08</v>
      </c>
      <c r="H700" s="85">
        <v>2150</v>
      </c>
      <c r="I700" s="85">
        <v>247713.08</v>
      </c>
      <c r="J700" s="85">
        <v>89303.76</v>
      </c>
      <c r="K700" s="85">
        <v>89303.76</v>
      </c>
      <c r="L700" s="85">
        <v>89303.76</v>
      </c>
      <c r="M700" s="111">
        <v>36.051289661409903</v>
      </c>
      <c r="N700" s="85">
        <v>89303.76</v>
      </c>
    </row>
    <row r="701" spans="1:14" s="88" customFormat="1" ht="13.8" x14ac:dyDescent="0.2">
      <c r="A701" s="37" t="s">
        <v>70</v>
      </c>
      <c r="B701" s="16" t="s">
        <v>70</v>
      </c>
      <c r="C701" s="16" t="s">
        <v>2644</v>
      </c>
      <c r="D701" s="16" t="s">
        <v>2645</v>
      </c>
      <c r="E701" s="16" t="s">
        <v>1153</v>
      </c>
      <c r="F701" s="16" t="str">
        <f t="shared" si="19"/>
        <v>INVERSIONES PROYECTOS GESTION Y TRANSFERENCIA INSTITUTO#</v>
      </c>
      <c r="G701" s="85">
        <v>1967351.5</v>
      </c>
      <c r="H701" s="85">
        <v>2713274</v>
      </c>
      <c r="I701" s="85">
        <v>4680625.5</v>
      </c>
      <c r="J701" s="85">
        <v>4405445.3600000003</v>
      </c>
      <c r="K701" s="85">
        <v>4365013.49</v>
      </c>
      <c r="L701" s="85">
        <v>4330133.2300000004</v>
      </c>
      <c r="M701" s="111">
        <v>92.511849751705199</v>
      </c>
      <c r="N701" s="85">
        <v>4055834.54</v>
      </c>
    </row>
    <row r="702" spans="1:14" s="88" customFormat="1" ht="13.8" x14ac:dyDescent="0.2">
      <c r="A702" s="37" t="s">
        <v>70</v>
      </c>
      <c r="B702" s="16" t="s">
        <v>70</v>
      </c>
      <c r="C702" s="27" t="s">
        <v>127</v>
      </c>
      <c r="D702" s="27" t="s">
        <v>70</v>
      </c>
      <c r="E702" s="27" t="s">
        <v>70</v>
      </c>
      <c r="F702" s="27" t="str">
        <f t="shared" si="19"/>
        <v/>
      </c>
      <c r="G702" s="90">
        <v>2212914.58</v>
      </c>
      <c r="H702" s="90">
        <v>2715424</v>
      </c>
      <c r="I702" s="90">
        <v>4928338.58</v>
      </c>
      <c r="J702" s="90">
        <v>4494749.12</v>
      </c>
      <c r="K702" s="90">
        <v>4454317.25</v>
      </c>
      <c r="L702" s="90">
        <v>4419436.99</v>
      </c>
      <c r="M702" s="112">
        <v>89.673972643332505</v>
      </c>
      <c r="N702" s="90">
        <v>4145138.3</v>
      </c>
    </row>
    <row r="703" spans="1:14" s="88" customFormat="1" ht="13.8" x14ac:dyDescent="0.2">
      <c r="A703" s="37" t="s">
        <v>482</v>
      </c>
      <c r="B703" s="16" t="s">
        <v>483</v>
      </c>
      <c r="C703" s="16" t="s">
        <v>2646</v>
      </c>
      <c r="D703" s="16" t="s">
        <v>2647</v>
      </c>
      <c r="E703" s="16" t="s">
        <v>1153</v>
      </c>
      <c r="F703" s="16" t="str">
        <f t="shared" si="19"/>
        <v>PROYECTOS ESTRATÉGICOS D.G.A.#</v>
      </c>
      <c r="G703" s="85">
        <v>290761</v>
      </c>
      <c r="H703" s="85">
        <v>0</v>
      </c>
      <c r="I703" s="85">
        <v>290761</v>
      </c>
      <c r="J703" s="85">
        <v>92274.3</v>
      </c>
      <c r="K703" s="85">
        <v>92274.3</v>
      </c>
      <c r="L703" s="85">
        <v>78964.3</v>
      </c>
      <c r="M703" s="111">
        <v>27.1578031441631</v>
      </c>
      <c r="N703" s="85">
        <v>17463.62</v>
      </c>
    </row>
    <row r="704" spans="1:14" s="88" customFormat="1" ht="13.8" x14ac:dyDescent="0.2">
      <c r="A704" s="37" t="s">
        <v>70</v>
      </c>
      <c r="B704" s="16" t="s">
        <v>70</v>
      </c>
      <c r="C704" s="16" t="s">
        <v>2648</v>
      </c>
      <c r="D704" s="16" t="s">
        <v>2649</v>
      </c>
      <c r="E704" s="16" t="s">
        <v>1153</v>
      </c>
      <c r="F704" s="16" t="str">
        <f t="shared" si="19"/>
        <v>INCORPORACION DOCTORES#</v>
      </c>
      <c r="G704" s="85">
        <v>110000</v>
      </c>
      <c r="H704" s="85">
        <v>0</v>
      </c>
      <c r="I704" s="85">
        <v>110000</v>
      </c>
      <c r="J704" s="85">
        <v>116764.14</v>
      </c>
      <c r="K704" s="85">
        <v>116764.14</v>
      </c>
      <c r="L704" s="85">
        <v>116764.14</v>
      </c>
      <c r="M704" s="111">
        <v>106.149218181818</v>
      </c>
      <c r="N704" s="85">
        <v>116525.7</v>
      </c>
    </row>
    <row r="705" spans="1:14" s="88" customFormat="1" ht="13.8" x14ac:dyDescent="0.2">
      <c r="A705" s="37" t="s">
        <v>70</v>
      </c>
      <c r="B705" s="16" t="s">
        <v>70</v>
      </c>
      <c r="C705" s="16" t="s">
        <v>2650</v>
      </c>
      <c r="D705" s="16" t="s">
        <v>2651</v>
      </c>
      <c r="E705" s="16" t="s">
        <v>1153</v>
      </c>
      <c r="F705" s="16" t="str">
        <f t="shared" si="19"/>
        <v>CONSERVACION Y MEJORA INSTALACIONES DEL CITA#</v>
      </c>
      <c r="G705" s="85">
        <v>0</v>
      </c>
      <c r="H705" s="85">
        <v>0</v>
      </c>
      <c r="I705" s="85">
        <v>0</v>
      </c>
      <c r="J705" s="85">
        <v>1044734.12</v>
      </c>
      <c r="K705" s="85">
        <v>1044734.12</v>
      </c>
      <c r="L705" s="85">
        <v>1044734.05</v>
      </c>
      <c r="M705" s="111">
        <v>0</v>
      </c>
      <c r="N705" s="85">
        <v>928420.45</v>
      </c>
    </row>
    <row r="706" spans="1:14" s="88" customFormat="1" ht="13.8" x14ac:dyDescent="0.2">
      <c r="A706" s="37" t="s">
        <v>70</v>
      </c>
      <c r="B706" s="16" t="s">
        <v>70</v>
      </c>
      <c r="C706" s="16" t="s">
        <v>2652</v>
      </c>
      <c r="D706" s="16" t="s">
        <v>2653</v>
      </c>
      <c r="E706" s="16" t="s">
        <v>1153</v>
      </c>
      <c r="F706" s="16" t="str">
        <f t="shared" si="19"/>
        <v>PERSONAL INVESTIGADOR EN FORMACIÓN#</v>
      </c>
      <c r="G706" s="85">
        <v>306904.3</v>
      </c>
      <c r="H706" s="85">
        <v>0</v>
      </c>
      <c r="I706" s="85">
        <v>306904.3</v>
      </c>
      <c r="J706" s="85">
        <v>511323.32</v>
      </c>
      <c r="K706" s="85">
        <v>511323.32</v>
      </c>
      <c r="L706" s="85">
        <v>511323.32</v>
      </c>
      <c r="M706" s="111">
        <v>166.606763085431</v>
      </c>
      <c r="N706" s="85">
        <v>511323.32</v>
      </c>
    </row>
    <row r="707" spans="1:14" s="88" customFormat="1" ht="13.8" x14ac:dyDescent="0.2">
      <c r="A707" s="37" t="s">
        <v>70</v>
      </c>
      <c r="B707" s="16" t="s">
        <v>70</v>
      </c>
      <c r="C707" s="16" t="s">
        <v>2654</v>
      </c>
      <c r="D707" s="16" t="s">
        <v>2655</v>
      </c>
      <c r="E707" s="16" t="s">
        <v>1153</v>
      </c>
      <c r="F707" s="16" t="str">
        <f t="shared" si="19"/>
        <v>PROYECTOS DE INVESTIGACIÓN DESARROLLADOS EN EL C.I.T.A.#</v>
      </c>
      <c r="G707" s="85">
        <v>6923813.04</v>
      </c>
      <c r="H707" s="85">
        <v>1183108.3600000001</v>
      </c>
      <c r="I707" s="85">
        <v>8106921.4000000004</v>
      </c>
      <c r="J707" s="85">
        <v>5785930.21</v>
      </c>
      <c r="K707" s="85">
        <v>5785930.21</v>
      </c>
      <c r="L707" s="85">
        <v>5785930.2000000002</v>
      </c>
      <c r="M707" s="111">
        <v>71.370251597603996</v>
      </c>
      <c r="N707" s="85">
        <v>4773674.24</v>
      </c>
    </row>
    <row r="708" spans="1:14" s="88" customFormat="1" ht="13.8" x14ac:dyDescent="0.2">
      <c r="A708" s="37" t="s">
        <v>70</v>
      </c>
      <c r="B708" s="16" t="s">
        <v>70</v>
      </c>
      <c r="C708" s="16" t="s">
        <v>2656</v>
      </c>
      <c r="D708" s="16" t="s">
        <v>2657</v>
      </c>
      <c r="E708" s="16" t="s">
        <v>1153</v>
      </c>
      <c r="F708" s="16" t="str">
        <f t="shared" si="19"/>
        <v>MANTENIMIENTO CENTRO SEGURIDAD ALIMENTARIA I+D#</v>
      </c>
      <c r="G708" s="85">
        <v>0</v>
      </c>
      <c r="H708" s="85">
        <v>0</v>
      </c>
      <c r="I708" s="85">
        <v>0</v>
      </c>
      <c r="J708" s="85">
        <v>3742.83</v>
      </c>
      <c r="K708" s="85">
        <v>3742.83</v>
      </c>
      <c r="L708" s="85">
        <v>3742.83</v>
      </c>
      <c r="M708" s="111">
        <v>0</v>
      </c>
      <c r="N708" s="85">
        <v>3742.83</v>
      </c>
    </row>
    <row r="709" spans="1:14" s="88" customFormat="1" ht="13.8" x14ac:dyDescent="0.2">
      <c r="A709" s="37" t="s">
        <v>70</v>
      </c>
      <c r="B709" s="16" t="s">
        <v>70</v>
      </c>
      <c r="C709" s="16" t="s">
        <v>2658</v>
      </c>
      <c r="D709" s="16" t="s">
        <v>2659</v>
      </c>
      <c r="E709" s="16" t="s">
        <v>2660</v>
      </c>
      <c r="F709" s="16" t="str">
        <f t="shared" si="19"/>
        <v>MANTENIMIENTO DEL CENTRO DE INVESTIGACION EN CULTIVOS AGROENERGETICOS DE TERUEL</v>
      </c>
      <c r="G709" s="85">
        <v>0</v>
      </c>
      <c r="H709" s="85">
        <v>831595.65</v>
      </c>
      <c r="I709" s="85">
        <v>831595.65</v>
      </c>
      <c r="J709" s="85">
        <v>580599.52</v>
      </c>
      <c r="K709" s="85">
        <v>580599.52</v>
      </c>
      <c r="L709" s="85">
        <v>580599.51</v>
      </c>
      <c r="M709" s="111">
        <v>69.817526101777901</v>
      </c>
      <c r="N709" s="85">
        <v>521691.94</v>
      </c>
    </row>
    <row r="710" spans="1:14" s="88" customFormat="1" ht="13.8" x14ac:dyDescent="0.2">
      <c r="A710" s="37" t="s">
        <v>70</v>
      </c>
      <c r="B710" s="16" t="s">
        <v>70</v>
      </c>
      <c r="C710" s="27" t="s">
        <v>127</v>
      </c>
      <c r="D710" s="27" t="s">
        <v>70</v>
      </c>
      <c r="E710" s="27" t="s">
        <v>70</v>
      </c>
      <c r="F710" s="27" t="str">
        <f t="shared" si="19"/>
        <v/>
      </c>
      <c r="G710" s="90">
        <v>7631478.3399999999</v>
      </c>
      <c r="H710" s="90">
        <v>2014704.01</v>
      </c>
      <c r="I710" s="90">
        <v>9646182.3499999996</v>
      </c>
      <c r="J710" s="90">
        <v>8135368.4400000004</v>
      </c>
      <c r="K710" s="90">
        <v>8135368.4400000004</v>
      </c>
      <c r="L710" s="90">
        <v>8122058.3499999996</v>
      </c>
      <c r="M710" s="112">
        <v>84.199718140306601</v>
      </c>
      <c r="N710" s="90">
        <v>6872842.0999999996</v>
      </c>
    </row>
    <row r="711" spans="1:14" s="88" customFormat="1" ht="13.8" x14ac:dyDescent="0.2">
      <c r="A711" s="37" t="s">
        <v>484</v>
      </c>
      <c r="B711" s="16" t="s">
        <v>485</v>
      </c>
      <c r="C711" s="16" t="s">
        <v>2661</v>
      </c>
      <c r="D711" s="16" t="s">
        <v>2662</v>
      </c>
      <c r="E711" s="16" t="s">
        <v>2663</v>
      </c>
      <c r="F711" s="16" t="str">
        <f t="shared" si="19"/>
        <v>INSTALACIÓN Y EQUIPAMIENTO OFICINAS INAGA SEDE CENTRAL DE ZARAGOZA</v>
      </c>
      <c r="G711" s="85">
        <v>0</v>
      </c>
      <c r="H711" s="85">
        <v>0</v>
      </c>
      <c r="I711" s="85">
        <v>0</v>
      </c>
      <c r="J711" s="85">
        <v>79.19</v>
      </c>
      <c r="K711" s="85">
        <v>79.19</v>
      </c>
      <c r="L711" s="85">
        <v>79.19</v>
      </c>
      <c r="M711" s="111">
        <v>0</v>
      </c>
      <c r="N711" s="85">
        <v>79.19</v>
      </c>
    </row>
    <row r="712" spans="1:14" s="88" customFormat="1" ht="13.8" x14ac:dyDescent="0.2">
      <c r="A712" s="37" t="s">
        <v>70</v>
      </c>
      <c r="B712" s="16" t="s">
        <v>70</v>
      </c>
      <c r="C712" s="16" t="s">
        <v>2664</v>
      </c>
      <c r="D712" s="16" t="s">
        <v>2665</v>
      </c>
      <c r="E712" s="16" t="s">
        <v>1153</v>
      </c>
      <c r="F712" s="16" t="str">
        <f t="shared" si="19"/>
        <v>INSTALACIÓN Y EQUIPAMIENTO OFICINA DELEG.INAGA EN HUESCA#</v>
      </c>
      <c r="G712" s="85">
        <v>0</v>
      </c>
      <c r="H712" s="85">
        <v>0</v>
      </c>
      <c r="I712" s="85">
        <v>0</v>
      </c>
      <c r="J712" s="85">
        <v>396.3</v>
      </c>
      <c r="K712" s="85">
        <v>396.3</v>
      </c>
      <c r="L712" s="85">
        <v>396.3</v>
      </c>
      <c r="M712" s="111">
        <v>0</v>
      </c>
      <c r="N712" s="85">
        <v>396.3</v>
      </c>
    </row>
    <row r="713" spans="1:14" s="88" customFormat="1" ht="13.8" x14ac:dyDescent="0.2">
      <c r="A713" s="37" t="s">
        <v>70</v>
      </c>
      <c r="B713" s="16" t="s">
        <v>70</v>
      </c>
      <c r="C713" s="16" t="s">
        <v>2666</v>
      </c>
      <c r="D713" s="16" t="s">
        <v>2667</v>
      </c>
      <c r="E713" s="16" t="s">
        <v>1153</v>
      </c>
      <c r="F713" s="16" t="str">
        <f t="shared" si="19"/>
        <v>PROYECTO BOLSA PARA ADQUISICION MOBILIARIO OFICINA#</v>
      </c>
      <c r="G713" s="85">
        <v>14400</v>
      </c>
      <c r="H713" s="85">
        <v>0</v>
      </c>
      <c r="I713" s="85">
        <v>14400</v>
      </c>
      <c r="J713" s="85">
        <v>0</v>
      </c>
      <c r="K713" s="85">
        <v>0</v>
      </c>
      <c r="L713" s="85">
        <v>0</v>
      </c>
      <c r="M713" s="111">
        <v>0</v>
      </c>
      <c r="N713" s="85">
        <v>0</v>
      </c>
    </row>
    <row r="714" spans="1:14" s="88" customFormat="1" ht="13.8" x14ac:dyDescent="0.2">
      <c r="A714" s="37" t="s">
        <v>70</v>
      </c>
      <c r="B714" s="16" t="s">
        <v>70</v>
      </c>
      <c r="C714" s="27" t="s">
        <v>127</v>
      </c>
      <c r="D714" s="27" t="s">
        <v>70</v>
      </c>
      <c r="E714" s="27" t="s">
        <v>70</v>
      </c>
      <c r="F714" s="27" t="str">
        <f t="shared" si="19"/>
        <v/>
      </c>
      <c r="G714" s="90">
        <v>14400</v>
      </c>
      <c r="H714" s="90">
        <v>0</v>
      </c>
      <c r="I714" s="90">
        <v>14400</v>
      </c>
      <c r="J714" s="90">
        <v>475.49</v>
      </c>
      <c r="K714" s="90">
        <v>475.49</v>
      </c>
      <c r="L714" s="90">
        <v>475.49</v>
      </c>
      <c r="M714" s="112">
        <v>3.3020138888888901</v>
      </c>
      <c r="N714" s="90">
        <v>475.49</v>
      </c>
    </row>
    <row r="715" spans="1:14" s="88" customFormat="1" ht="13.8" x14ac:dyDescent="0.2">
      <c r="A715" s="37" t="s">
        <v>486</v>
      </c>
      <c r="B715" s="16" t="s">
        <v>487</v>
      </c>
      <c r="C715" s="16" t="s">
        <v>2668</v>
      </c>
      <c r="D715" s="16" t="s">
        <v>2669</v>
      </c>
      <c r="E715" s="16" t="s">
        <v>2670</v>
      </c>
      <c r="F715" s="16" t="str">
        <f t="shared" si="19"/>
        <v>EQUIPAMIENTO DE LA ENTIDAD PÚBLICA ARAGONESA DEL BANCO DE SANGRE Y TEJIDOS</v>
      </c>
      <c r="G715" s="85">
        <v>120000</v>
      </c>
      <c r="H715" s="85">
        <v>62115</v>
      </c>
      <c r="I715" s="85">
        <v>182115</v>
      </c>
      <c r="J715" s="85">
        <v>181707.66</v>
      </c>
      <c r="K715" s="85">
        <v>181707.66</v>
      </c>
      <c r="L715" s="85">
        <v>181707.66</v>
      </c>
      <c r="M715" s="111">
        <v>99.776328144304401</v>
      </c>
      <c r="N715" s="85">
        <v>90955.7</v>
      </c>
    </row>
    <row r="716" spans="1:14" s="88" customFormat="1" ht="13.8" x14ac:dyDescent="0.2">
      <c r="A716" s="37" t="s">
        <v>70</v>
      </c>
      <c r="B716" s="16" t="s">
        <v>70</v>
      </c>
      <c r="C716" s="27" t="s">
        <v>127</v>
      </c>
      <c r="D716" s="27" t="s">
        <v>70</v>
      </c>
      <c r="E716" s="27" t="s">
        <v>70</v>
      </c>
      <c r="F716" s="27" t="str">
        <f t="shared" si="19"/>
        <v/>
      </c>
      <c r="G716" s="90">
        <v>120000</v>
      </c>
      <c r="H716" s="90">
        <v>62115</v>
      </c>
      <c r="I716" s="90">
        <v>182115</v>
      </c>
      <c r="J716" s="90">
        <v>181707.66</v>
      </c>
      <c r="K716" s="90">
        <v>181707.66</v>
      </c>
      <c r="L716" s="90">
        <v>181707.66</v>
      </c>
      <c r="M716" s="112">
        <v>99.776328144304401</v>
      </c>
      <c r="N716" s="90">
        <v>90955.7</v>
      </c>
    </row>
    <row r="717" spans="1:14" s="88" customFormat="1" ht="13.8" x14ac:dyDescent="0.2">
      <c r="A717" s="37" t="s">
        <v>488</v>
      </c>
      <c r="B717" s="16" t="s">
        <v>489</v>
      </c>
      <c r="C717" s="16" t="s">
        <v>2671</v>
      </c>
      <c r="D717" s="16" t="s">
        <v>2672</v>
      </c>
      <c r="E717" s="16" t="s">
        <v>1153</v>
      </c>
      <c r="F717" s="16" t="str">
        <f t="shared" si="19"/>
        <v>INFRAESTRUCTURA Y EQUIPAMIENTO DE LA AGENCIA#</v>
      </c>
      <c r="G717" s="85">
        <v>2000</v>
      </c>
      <c r="H717" s="85">
        <v>0</v>
      </c>
      <c r="I717" s="85">
        <v>2000</v>
      </c>
      <c r="J717" s="85">
        <v>0</v>
      </c>
      <c r="K717" s="85">
        <v>0</v>
      </c>
      <c r="L717" s="85">
        <v>0</v>
      </c>
      <c r="M717" s="111">
        <v>0</v>
      </c>
      <c r="N717" s="85">
        <v>0</v>
      </c>
    </row>
    <row r="718" spans="1:14" s="88" customFormat="1" ht="13.8" x14ac:dyDescent="0.2">
      <c r="A718" s="37" t="s">
        <v>70</v>
      </c>
      <c r="B718" s="16" t="s">
        <v>70</v>
      </c>
      <c r="C718" s="27" t="s">
        <v>127</v>
      </c>
      <c r="D718" s="27" t="s">
        <v>70</v>
      </c>
      <c r="E718" s="27" t="s">
        <v>70</v>
      </c>
      <c r="F718" s="27" t="str">
        <f t="shared" si="19"/>
        <v/>
      </c>
      <c r="G718" s="90">
        <v>2000</v>
      </c>
      <c r="H718" s="90">
        <v>0</v>
      </c>
      <c r="I718" s="90">
        <v>2000</v>
      </c>
      <c r="J718" s="90">
        <v>0</v>
      </c>
      <c r="K718" s="90">
        <v>0</v>
      </c>
      <c r="L718" s="90">
        <v>0</v>
      </c>
      <c r="M718" s="112">
        <v>0</v>
      </c>
      <c r="N718" s="90">
        <v>0</v>
      </c>
    </row>
    <row r="719" spans="1:14" s="88" customFormat="1" ht="13.8" x14ac:dyDescent="0.2">
      <c r="A719" s="37" t="s">
        <v>490</v>
      </c>
      <c r="B719" s="16" t="s">
        <v>491</v>
      </c>
      <c r="C719" s="16" t="s">
        <v>2673</v>
      </c>
      <c r="D719" s="16" t="s">
        <v>2674</v>
      </c>
      <c r="E719" s="16" t="s">
        <v>1153</v>
      </c>
      <c r="F719" s="16" t="str">
        <f t="shared" si="19"/>
        <v>INVERSIONES#</v>
      </c>
      <c r="G719" s="85">
        <v>217025</v>
      </c>
      <c r="H719" s="85">
        <v>43393.3</v>
      </c>
      <c r="I719" s="85">
        <v>260418.3</v>
      </c>
      <c r="J719" s="85">
        <v>241126.79</v>
      </c>
      <c r="K719" s="85">
        <v>226524.62</v>
      </c>
      <c r="L719" s="85">
        <v>225485.32</v>
      </c>
      <c r="M719" s="111">
        <v>86.585819813738098</v>
      </c>
      <c r="N719" s="85">
        <v>185911.25</v>
      </c>
    </row>
    <row r="720" spans="1:14" s="88" customFormat="1" ht="13.8" x14ac:dyDescent="0.2">
      <c r="A720" s="37" t="s">
        <v>70</v>
      </c>
      <c r="B720" s="16" t="s">
        <v>70</v>
      </c>
      <c r="C720" s="16" t="s">
        <v>2675</v>
      </c>
      <c r="D720" s="16" t="s">
        <v>2676</v>
      </c>
      <c r="E720" s="16" t="s">
        <v>1153</v>
      </c>
      <c r="F720" s="16" t="str">
        <f t="shared" si="19"/>
        <v>I.4 DINOPOLIS#</v>
      </c>
      <c r="G720" s="85">
        <v>0</v>
      </c>
      <c r="H720" s="85">
        <v>3000000</v>
      </c>
      <c r="I720" s="85">
        <v>3000000</v>
      </c>
      <c r="J720" s="85">
        <v>2941655.33</v>
      </c>
      <c r="K720" s="85">
        <v>2905431.47</v>
      </c>
      <c r="L720" s="85">
        <v>2905431.47</v>
      </c>
      <c r="M720" s="111">
        <v>96.847715666666701</v>
      </c>
      <c r="N720" s="85">
        <v>2903711.47</v>
      </c>
    </row>
    <row r="721" spans="1:14" s="88" customFormat="1" ht="13.8" x14ac:dyDescent="0.2">
      <c r="A721" s="37" t="s">
        <v>70</v>
      </c>
      <c r="B721" s="16" t="s">
        <v>70</v>
      </c>
      <c r="C721" s="16" t="s">
        <v>2677</v>
      </c>
      <c r="D721" s="16" t="s">
        <v>2678</v>
      </c>
      <c r="E721" s="16" t="s">
        <v>1153</v>
      </c>
      <c r="F721" s="16" t="str">
        <f t="shared" si="19"/>
        <v>ARAGON DIH#</v>
      </c>
      <c r="G721" s="85">
        <v>10000</v>
      </c>
      <c r="H721" s="85">
        <v>0</v>
      </c>
      <c r="I721" s="85">
        <v>10000</v>
      </c>
      <c r="J721" s="85">
        <v>0</v>
      </c>
      <c r="K721" s="85">
        <v>0</v>
      </c>
      <c r="L721" s="85">
        <v>0</v>
      </c>
      <c r="M721" s="111">
        <v>0</v>
      </c>
      <c r="N721" s="85">
        <v>0</v>
      </c>
    </row>
    <row r="722" spans="1:14" s="88" customFormat="1" ht="13.8" x14ac:dyDescent="0.2">
      <c r="A722" s="37" t="s">
        <v>70</v>
      </c>
      <c r="B722" s="16" t="s">
        <v>70</v>
      </c>
      <c r="C722" s="16" t="s">
        <v>2679</v>
      </c>
      <c r="D722" s="16" t="s">
        <v>2680</v>
      </c>
      <c r="E722" s="16" t="s">
        <v>1153</v>
      </c>
      <c r="F722" s="16" t="str">
        <f t="shared" si="19"/>
        <v>DESAFIO XXI EMPRENDIMIENTO JUVENIL. PROGRAMA FSE +#</v>
      </c>
      <c r="G722" s="85">
        <v>0</v>
      </c>
      <c r="H722" s="85">
        <v>681569.83</v>
      </c>
      <c r="I722" s="85">
        <v>681569.83</v>
      </c>
      <c r="J722" s="85">
        <v>512715.42</v>
      </c>
      <c r="K722" s="85">
        <v>512715.42</v>
      </c>
      <c r="L722" s="85">
        <v>512715.42</v>
      </c>
      <c r="M722" s="111">
        <v>75.225662497414206</v>
      </c>
      <c r="N722" s="85">
        <v>0</v>
      </c>
    </row>
    <row r="723" spans="1:14" s="88" customFormat="1" ht="13.8" x14ac:dyDescent="0.2">
      <c r="A723" s="37" t="s">
        <v>70</v>
      </c>
      <c r="B723" s="16" t="s">
        <v>70</v>
      </c>
      <c r="C723" s="16" t="s">
        <v>2681</v>
      </c>
      <c r="D723" s="16" t="s">
        <v>2682</v>
      </c>
      <c r="E723" s="16" t="s">
        <v>1153</v>
      </c>
      <c r="F723" s="16" t="str">
        <f t="shared" si="19"/>
        <v>HY2MARKET#</v>
      </c>
      <c r="G723" s="85">
        <v>37626</v>
      </c>
      <c r="H723" s="85">
        <v>0</v>
      </c>
      <c r="I723" s="85">
        <v>37626</v>
      </c>
      <c r="J723" s="85">
        <v>0</v>
      </c>
      <c r="K723" s="85">
        <v>0</v>
      </c>
      <c r="L723" s="85">
        <v>0</v>
      </c>
      <c r="M723" s="111">
        <v>0</v>
      </c>
      <c r="N723" s="85">
        <v>0</v>
      </c>
    </row>
    <row r="724" spans="1:14" s="88" customFormat="1" ht="13.8" x14ac:dyDescent="0.2">
      <c r="A724" s="37" t="s">
        <v>70</v>
      </c>
      <c r="B724" s="16" t="s">
        <v>70</v>
      </c>
      <c r="C724" s="16" t="s">
        <v>2683</v>
      </c>
      <c r="D724" s="16" t="s">
        <v>2684</v>
      </c>
      <c r="E724" s="16" t="s">
        <v>1153</v>
      </c>
      <c r="F724" s="16" t="str">
        <f t="shared" si="19"/>
        <v>ACADEMIA RURAL DIGITAL#</v>
      </c>
      <c r="G724" s="85">
        <v>0</v>
      </c>
      <c r="H724" s="85">
        <v>614680</v>
      </c>
      <c r="I724" s="85">
        <v>614680</v>
      </c>
      <c r="J724" s="85">
        <v>0</v>
      </c>
      <c r="K724" s="85">
        <v>0</v>
      </c>
      <c r="L724" s="85">
        <v>0</v>
      </c>
      <c r="M724" s="111">
        <v>0</v>
      </c>
      <c r="N724" s="85">
        <v>0</v>
      </c>
    </row>
    <row r="725" spans="1:14" s="88" customFormat="1" ht="13.8" x14ac:dyDescent="0.2">
      <c r="A725" s="37" t="s">
        <v>70</v>
      </c>
      <c r="B725" s="16" t="s">
        <v>70</v>
      </c>
      <c r="C725" s="27" t="s">
        <v>127</v>
      </c>
      <c r="D725" s="27" t="s">
        <v>70</v>
      </c>
      <c r="E725" s="27" t="s">
        <v>70</v>
      </c>
      <c r="F725" s="27" t="str">
        <f t="shared" si="19"/>
        <v/>
      </c>
      <c r="G725" s="90">
        <v>264651</v>
      </c>
      <c r="H725" s="90">
        <v>4339643.13</v>
      </c>
      <c r="I725" s="90">
        <v>4604294.13</v>
      </c>
      <c r="J725" s="90">
        <v>3695497.54</v>
      </c>
      <c r="K725" s="90">
        <v>3644671.51</v>
      </c>
      <c r="L725" s="90">
        <v>3643632.21</v>
      </c>
      <c r="M725" s="112">
        <v>79.135522343356499</v>
      </c>
      <c r="N725" s="90">
        <v>3089622.72</v>
      </c>
    </row>
    <row r="726" spans="1:14" s="88" customFormat="1" ht="13.8" x14ac:dyDescent="0.2">
      <c r="A726" s="129" t="s">
        <v>266</v>
      </c>
      <c r="B726" s="130" t="s">
        <v>70</v>
      </c>
      <c r="C726" s="99" t="s">
        <v>70</v>
      </c>
      <c r="D726" s="99" t="s">
        <v>70</v>
      </c>
      <c r="E726" s="99" t="s">
        <v>70</v>
      </c>
      <c r="F726" s="70" t="str">
        <f t="shared" si="19"/>
        <v/>
      </c>
      <c r="G726" s="86">
        <v>428814804.07999998</v>
      </c>
      <c r="H726" s="86">
        <v>82874576.420000002</v>
      </c>
      <c r="I726" s="86">
        <v>511689380.5</v>
      </c>
      <c r="J726" s="86">
        <v>376116290.54000002</v>
      </c>
      <c r="K726" s="86">
        <v>353303364.75999999</v>
      </c>
      <c r="L726" s="86">
        <v>318833030.82999998</v>
      </c>
      <c r="M726" s="100">
        <v>62.309878410697301</v>
      </c>
      <c r="N726" s="86">
        <v>254464139.31</v>
      </c>
    </row>
    <row r="727" spans="1:14" s="88" customFormat="1" ht="13.8" x14ac:dyDescent="0.3">
      <c r="A727" s="39" t="s">
        <v>61</v>
      </c>
      <c r="B727" s="39"/>
      <c r="C727" s="39"/>
      <c r="D727" s="39"/>
      <c r="E727" s="39"/>
      <c r="F727" s="39"/>
      <c r="G727" s="39"/>
      <c r="H727" s="39"/>
      <c r="I727" s="39"/>
      <c r="J727" s="39"/>
      <c r="K727" s="39"/>
      <c r="L727" s="39"/>
      <c r="M727" s="101"/>
      <c r="N727" s="39"/>
    </row>
  </sheetData>
  <mergeCells count="4">
    <mergeCell ref="A5:B6"/>
    <mergeCell ref="C5:F6"/>
    <mergeCell ref="A1:N1"/>
    <mergeCell ref="A726:B726"/>
  </mergeCells>
  <printOptions horizontalCentered="1"/>
  <pageMargins left="0.70866141732283472" right="0.70866141732283472" top="1.5748031496062993" bottom="0.4" header="0.59055118110236227" footer="0.31496062992125984"/>
  <pageSetup paperSize="9" scale="47" fitToHeight="0" orientation="landscape" r:id="rId1"/>
  <headerFooter scaleWithDoc="0">
    <oddHeader>&amp;L&amp;G&amp;R&amp;"-,Negrita"&amp;12
Intervención General</oddHeader>
    <oddFooter>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sqref="A1:H1"/>
    </sheetView>
  </sheetViews>
  <sheetFormatPr baseColWidth="10" defaultRowHeight="10.199999999999999" x14ac:dyDescent="0.2"/>
  <cols>
    <col min="1" max="1" width="9" customWidth="1"/>
    <col min="2" max="2" width="45.28515625" bestFit="1" customWidth="1"/>
    <col min="3" max="3" width="20.85546875" bestFit="1" customWidth="1"/>
    <col min="4" max="4" width="19.7109375" customWidth="1"/>
    <col min="5" max="5" width="20.85546875" bestFit="1" customWidth="1"/>
    <col min="6" max="8" width="19.7109375" customWidth="1"/>
  </cols>
  <sheetData>
    <row r="1" spans="1:8" s="76" customFormat="1" ht="18" customHeight="1" x14ac:dyDescent="0.35">
      <c r="A1" s="114" t="s">
        <v>65</v>
      </c>
      <c r="B1" s="114"/>
      <c r="C1" s="114"/>
      <c r="D1" s="114"/>
      <c r="E1" s="114"/>
      <c r="F1" s="114"/>
      <c r="G1" s="114"/>
      <c r="H1" s="114"/>
    </row>
    <row r="2" spans="1:8" s="76" customFormat="1" ht="18" customHeight="1" x14ac:dyDescent="0.35">
      <c r="A2" s="114" t="s">
        <v>54</v>
      </c>
      <c r="B2" s="114"/>
      <c r="C2" s="114"/>
      <c r="D2" s="114"/>
      <c r="E2" s="114"/>
      <c r="F2" s="114"/>
      <c r="G2" s="114"/>
      <c r="H2" s="114"/>
    </row>
    <row r="3" spans="1:8" x14ac:dyDescent="0.2">
      <c r="A3" s="10"/>
      <c r="B3" s="10"/>
      <c r="C3" s="10"/>
      <c r="D3" s="10"/>
      <c r="E3" s="10"/>
      <c r="F3" s="10"/>
      <c r="G3" s="10"/>
      <c r="H3" s="10"/>
    </row>
    <row r="4" spans="1:8" x14ac:dyDescent="0.2">
      <c r="A4" s="11" t="s">
        <v>67</v>
      </c>
      <c r="B4" s="11"/>
      <c r="C4" s="9"/>
      <c r="D4" s="9"/>
      <c r="E4" s="9"/>
      <c r="F4" s="9"/>
      <c r="G4" s="12"/>
      <c r="H4" s="12"/>
    </row>
    <row r="5" spans="1:8" ht="28.8" x14ac:dyDescent="0.2">
      <c r="A5" s="117" t="s">
        <v>53</v>
      </c>
      <c r="B5" s="123"/>
      <c r="C5" s="14" t="s">
        <v>23</v>
      </c>
      <c r="D5" s="26" t="s">
        <v>43</v>
      </c>
      <c r="E5" s="26" t="s">
        <v>44</v>
      </c>
      <c r="F5" s="33" t="s">
        <v>37</v>
      </c>
      <c r="G5" s="13" t="s">
        <v>38</v>
      </c>
      <c r="H5" s="13" t="s">
        <v>24</v>
      </c>
    </row>
    <row r="6" spans="1:8" ht="14.4" x14ac:dyDescent="0.2">
      <c r="A6" s="124"/>
      <c r="B6" s="125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8" ht="13.8" x14ac:dyDescent="0.2">
      <c r="A7" s="23" t="s">
        <v>3</v>
      </c>
      <c r="B7" s="23" t="s">
        <v>25</v>
      </c>
      <c r="C7" s="17">
        <v>2145996580</v>
      </c>
      <c r="D7" s="17">
        <v>0</v>
      </c>
      <c r="E7" s="17">
        <v>2145996580</v>
      </c>
      <c r="F7" s="17">
        <v>2128634927.5</v>
      </c>
      <c r="G7" s="19">
        <f>IF(E7=0,0,F7*100/E7)</f>
        <v>99.190974829046553</v>
      </c>
      <c r="H7" s="17">
        <v>2121017097.03</v>
      </c>
    </row>
    <row r="8" spans="1:8" ht="13.8" x14ac:dyDescent="0.2">
      <c r="A8" s="23" t="s">
        <v>5</v>
      </c>
      <c r="B8" s="23" t="s">
        <v>26</v>
      </c>
      <c r="C8" s="17">
        <v>2221252830</v>
      </c>
      <c r="D8" s="17">
        <v>0</v>
      </c>
      <c r="E8" s="17">
        <v>2221252830</v>
      </c>
      <c r="F8" s="17">
        <v>2195711171.6100001</v>
      </c>
      <c r="G8" s="19">
        <f t="shared" ref="G8:G18" si="0">IF(E8=0,0,F8*100/E8)</f>
        <v>98.850123765964995</v>
      </c>
      <c r="H8" s="17">
        <v>2169514747.1700001</v>
      </c>
    </row>
    <row r="9" spans="1:8" ht="13.8" x14ac:dyDescent="0.2">
      <c r="A9" s="23" t="s">
        <v>15</v>
      </c>
      <c r="B9" s="23" t="s">
        <v>27</v>
      </c>
      <c r="C9" s="17">
        <v>104312485.81999999</v>
      </c>
      <c r="D9" s="17">
        <v>7771216.5599999996</v>
      </c>
      <c r="E9" s="17">
        <v>112083702.38</v>
      </c>
      <c r="F9" s="17">
        <v>130709072.70999999</v>
      </c>
      <c r="G9" s="19">
        <f t="shared" si="0"/>
        <v>116.61737606316213</v>
      </c>
      <c r="H9" s="17">
        <v>103788253.27</v>
      </c>
    </row>
    <row r="10" spans="1:8" ht="13.8" x14ac:dyDescent="0.2">
      <c r="A10" s="23" t="s">
        <v>7</v>
      </c>
      <c r="B10" s="23" t="s">
        <v>8</v>
      </c>
      <c r="C10" s="17">
        <v>1405538898.73</v>
      </c>
      <c r="D10" s="17">
        <v>98589691.840000004</v>
      </c>
      <c r="E10" s="17">
        <v>1504128590.5699999</v>
      </c>
      <c r="F10" s="17">
        <v>1400776428.8499999</v>
      </c>
      <c r="G10" s="19">
        <f t="shared" si="0"/>
        <v>93.128768220486123</v>
      </c>
      <c r="H10" s="17">
        <v>1315357843.3900001</v>
      </c>
    </row>
    <row r="11" spans="1:8" ht="13.8" x14ac:dyDescent="0.2">
      <c r="A11" s="23" t="s">
        <v>17</v>
      </c>
      <c r="B11" s="23" t="s">
        <v>28</v>
      </c>
      <c r="C11" s="17">
        <v>13228076.060000001</v>
      </c>
      <c r="D11" s="17">
        <v>13929091.02</v>
      </c>
      <c r="E11" s="17">
        <v>27157167.079999998</v>
      </c>
      <c r="F11" s="17">
        <v>34657732.490000002</v>
      </c>
      <c r="G11" s="19">
        <f t="shared" si="0"/>
        <v>127.619101020017</v>
      </c>
      <c r="H11" s="17">
        <v>28784250.390000001</v>
      </c>
    </row>
    <row r="12" spans="1:8" ht="13.8" x14ac:dyDescent="0.2">
      <c r="A12" s="23" t="s">
        <v>9</v>
      </c>
      <c r="B12" s="23" t="s">
        <v>29</v>
      </c>
      <c r="C12" s="17">
        <v>5000000</v>
      </c>
      <c r="D12" s="17">
        <v>19451100</v>
      </c>
      <c r="E12" s="17">
        <v>24451100</v>
      </c>
      <c r="F12" s="17">
        <v>24663705.399999999</v>
      </c>
      <c r="G12" s="19">
        <f t="shared" si="0"/>
        <v>100.86951261906417</v>
      </c>
      <c r="H12" s="17">
        <v>24663505.399999999</v>
      </c>
    </row>
    <row r="13" spans="1:8" ht="13.8" x14ac:dyDescent="0.2">
      <c r="A13" s="23" t="s">
        <v>11</v>
      </c>
      <c r="B13" s="23" t="s">
        <v>12</v>
      </c>
      <c r="C13" s="17">
        <v>640188751.07000005</v>
      </c>
      <c r="D13" s="17">
        <v>98740528.319999993</v>
      </c>
      <c r="E13" s="17">
        <v>738929279.38999999</v>
      </c>
      <c r="F13" s="17">
        <v>421146490.5</v>
      </c>
      <c r="G13" s="19">
        <f t="shared" si="0"/>
        <v>56.994153871892088</v>
      </c>
      <c r="H13" s="17">
        <v>293574388.67000002</v>
      </c>
    </row>
    <row r="14" spans="1:8" ht="13.8" x14ac:dyDescent="0.2">
      <c r="A14" s="121" t="s">
        <v>35</v>
      </c>
      <c r="B14" s="122"/>
      <c r="C14" s="20">
        <f>SUM(C7:C13)</f>
        <v>6535517621.6799994</v>
      </c>
      <c r="D14" s="20">
        <f t="shared" ref="D14:H14" si="1">SUM(D7:D13)</f>
        <v>238481627.74000001</v>
      </c>
      <c r="E14" s="20">
        <f t="shared" si="1"/>
        <v>6773999249.4200001</v>
      </c>
      <c r="F14" s="20">
        <f t="shared" si="1"/>
        <v>6336299529.0599995</v>
      </c>
      <c r="G14" s="31">
        <f t="shared" si="0"/>
        <v>93.538533084462969</v>
      </c>
      <c r="H14" s="20">
        <f t="shared" si="1"/>
        <v>6056700085.3200006</v>
      </c>
    </row>
    <row r="15" spans="1:8" ht="13.8" x14ac:dyDescent="0.2">
      <c r="A15" s="23" t="s">
        <v>19</v>
      </c>
      <c r="B15" s="23" t="s">
        <v>20</v>
      </c>
      <c r="C15" s="17">
        <v>14193926.189999999</v>
      </c>
      <c r="D15" s="17">
        <v>164565957.46000001</v>
      </c>
      <c r="E15" s="17">
        <v>178759883.65000001</v>
      </c>
      <c r="F15" s="17">
        <v>14865231.75</v>
      </c>
      <c r="G15" s="19">
        <f t="shared" si="0"/>
        <v>8.3157537622395967</v>
      </c>
      <c r="H15" s="17">
        <v>13943816.560000001</v>
      </c>
    </row>
    <row r="16" spans="1:8" ht="13.8" x14ac:dyDescent="0.2">
      <c r="A16" s="23" t="s">
        <v>21</v>
      </c>
      <c r="B16" s="23" t="s">
        <v>22</v>
      </c>
      <c r="C16" s="17">
        <v>1699878118.02</v>
      </c>
      <c r="D16" s="17">
        <v>72380211.629999995</v>
      </c>
      <c r="E16" s="17">
        <v>1772258329.6500001</v>
      </c>
      <c r="F16" s="17">
        <v>1568665862.51</v>
      </c>
      <c r="G16" s="19">
        <f t="shared" ref="G16" si="2">IF(E16=0,0,F16*100/E16)</f>
        <v>88.512257850117862</v>
      </c>
      <c r="H16" s="17">
        <v>1568665862.51</v>
      </c>
    </row>
    <row r="17" spans="1:8" ht="13.8" x14ac:dyDescent="0.2">
      <c r="A17" s="121" t="s">
        <v>36</v>
      </c>
      <c r="B17" s="122"/>
      <c r="C17" s="20">
        <f>SUM(C15:C16)</f>
        <v>1714072044.21</v>
      </c>
      <c r="D17" s="20">
        <f t="shared" ref="D17:H17" si="3">SUM(D15:D16)</f>
        <v>236946169.09</v>
      </c>
      <c r="E17" s="20">
        <f t="shared" si="3"/>
        <v>1951018213.3000002</v>
      </c>
      <c r="F17" s="20">
        <f t="shared" si="3"/>
        <v>1583531094.26</v>
      </c>
      <c r="G17" s="31">
        <f t="shared" si="0"/>
        <v>81.164341955658969</v>
      </c>
      <c r="H17" s="20">
        <f t="shared" si="3"/>
        <v>1582609679.0699999</v>
      </c>
    </row>
    <row r="18" spans="1:8" ht="13.8" x14ac:dyDescent="0.2">
      <c r="A18" s="126" t="s">
        <v>33</v>
      </c>
      <c r="B18" s="127"/>
      <c r="C18" s="21">
        <f>+C14+C17</f>
        <v>8249589665.8899994</v>
      </c>
      <c r="D18" s="21">
        <f t="shared" ref="D18:H18" si="4">+D14+D17</f>
        <v>475427796.83000004</v>
      </c>
      <c r="E18" s="21">
        <f t="shared" si="4"/>
        <v>8725017462.7200012</v>
      </c>
      <c r="F18" s="21">
        <f t="shared" si="4"/>
        <v>7919830623.3199997</v>
      </c>
      <c r="G18" s="32">
        <f t="shared" si="0"/>
        <v>90.771516013115388</v>
      </c>
      <c r="H18" s="21">
        <f t="shared" si="4"/>
        <v>7639309764.3900003</v>
      </c>
    </row>
    <row r="19" spans="1:8" ht="13.8" x14ac:dyDescent="0.3">
      <c r="A19" s="39" t="s">
        <v>62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6" numberStoredAsText="1"/>
    <ignoredError sqref="G14:G18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8"/>
  <sheetViews>
    <sheetView topLeftCell="B1" zoomScaleNormal="100" workbookViewId="0">
      <selection sqref="A1:L1"/>
    </sheetView>
  </sheetViews>
  <sheetFormatPr baseColWidth="10" defaultRowHeight="10.199999999999999" x14ac:dyDescent="0.2"/>
  <cols>
    <col min="1" max="1" width="7.140625" customWidth="1"/>
    <col min="2" max="2" width="32.85546875" customWidth="1"/>
    <col min="3" max="3" width="11.28515625" style="108" customWidth="1"/>
    <col min="4" max="4" width="57.140625" bestFit="1" customWidth="1"/>
    <col min="5" max="5" width="19.5703125" bestFit="1" customWidth="1"/>
    <col min="6" max="6" width="18.85546875" customWidth="1"/>
    <col min="7" max="7" width="20.28515625" bestFit="1" customWidth="1"/>
    <col min="8" max="10" width="19.5703125" bestFit="1" customWidth="1"/>
    <col min="11" max="11" width="18.85546875" style="30" customWidth="1"/>
    <col min="12" max="12" width="19.5703125" bestFit="1" customWidth="1"/>
  </cols>
  <sheetData>
    <row r="1" spans="1:12" s="76" customFormat="1" ht="18" customHeight="1" x14ac:dyDescent="0.35">
      <c r="A1" s="114" t="s">
        <v>64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2" s="76" customFormat="1" ht="18.75" customHeight="1" x14ac:dyDescent="0.35">
      <c r="A2" s="114" t="s">
        <v>55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67</v>
      </c>
      <c r="B4" s="11"/>
      <c r="C4" s="103"/>
      <c r="D4" s="11"/>
      <c r="E4" s="9"/>
      <c r="F4" s="9"/>
      <c r="G4" s="9"/>
      <c r="H4" s="9"/>
      <c r="I4" s="9"/>
      <c r="J4" s="9"/>
      <c r="K4" s="12"/>
      <c r="L4" s="12"/>
    </row>
    <row r="5" spans="1:12" ht="28.8" x14ac:dyDescent="0.2">
      <c r="A5" s="117" t="s">
        <v>53</v>
      </c>
      <c r="B5" s="118"/>
      <c r="C5" s="128" t="s">
        <v>46</v>
      </c>
      <c r="D5" s="118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9"/>
      <c r="B6" s="120"/>
      <c r="C6" s="119"/>
      <c r="D6" s="120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3</v>
      </c>
      <c r="B7" s="16" t="s">
        <v>4</v>
      </c>
      <c r="C7" s="104" t="s">
        <v>68</v>
      </c>
      <c r="D7" s="16" t="s">
        <v>69</v>
      </c>
      <c r="E7" s="38">
        <v>4522292.63</v>
      </c>
      <c r="F7" s="38">
        <v>217180.43</v>
      </c>
      <c r="G7" s="38">
        <v>4739473.0599999996</v>
      </c>
      <c r="H7" s="38">
        <v>4753448.75</v>
      </c>
      <c r="I7" s="38">
        <v>4753448.75</v>
      </c>
      <c r="J7" s="38">
        <v>4753448.75</v>
      </c>
      <c r="K7" s="35">
        <v>100.29487856188</v>
      </c>
      <c r="L7" s="38">
        <v>2634786.8199999998</v>
      </c>
    </row>
    <row r="8" spans="1:12" ht="13.8" x14ac:dyDescent="0.2">
      <c r="A8" s="37" t="s">
        <v>70</v>
      </c>
      <c r="B8" s="16" t="s">
        <v>70</v>
      </c>
      <c r="C8" s="104" t="s">
        <v>71</v>
      </c>
      <c r="D8" s="16" t="s">
        <v>72</v>
      </c>
      <c r="E8" s="38">
        <v>5242924.41</v>
      </c>
      <c r="F8" s="38">
        <v>20445.599999999999</v>
      </c>
      <c r="G8" s="38">
        <v>5263370.01</v>
      </c>
      <c r="H8" s="38">
        <v>5386044.1200000001</v>
      </c>
      <c r="I8" s="38">
        <v>5386044.1200000001</v>
      </c>
      <c r="J8" s="38">
        <v>5386044.1200000001</v>
      </c>
      <c r="K8" s="35">
        <v>102.33071415779099</v>
      </c>
      <c r="L8" s="38">
        <v>5386044.1200000001</v>
      </c>
    </row>
    <row r="9" spans="1:12" ht="13.8" x14ac:dyDescent="0.2">
      <c r="A9" s="37" t="s">
        <v>70</v>
      </c>
      <c r="B9" s="16" t="s">
        <v>70</v>
      </c>
      <c r="C9" s="104" t="s">
        <v>73</v>
      </c>
      <c r="D9" s="16" t="s">
        <v>74</v>
      </c>
      <c r="E9" s="38">
        <v>5321281.97</v>
      </c>
      <c r="F9" s="38">
        <v>140355.1</v>
      </c>
      <c r="G9" s="38">
        <v>5461637.0700000003</v>
      </c>
      <c r="H9" s="38">
        <v>4826363.99</v>
      </c>
      <c r="I9" s="38">
        <v>4826363.99</v>
      </c>
      <c r="J9" s="38">
        <v>4826363.99</v>
      </c>
      <c r="K9" s="35">
        <v>88.368449388747095</v>
      </c>
      <c r="L9" s="38">
        <v>3820276.52</v>
      </c>
    </row>
    <row r="10" spans="1:12" ht="13.8" x14ac:dyDescent="0.2">
      <c r="A10" s="37" t="s">
        <v>70</v>
      </c>
      <c r="B10" s="16" t="s">
        <v>70</v>
      </c>
      <c r="C10" s="104" t="s">
        <v>75</v>
      </c>
      <c r="D10" s="16" t="s">
        <v>76</v>
      </c>
      <c r="E10" s="38">
        <v>157831608.80000001</v>
      </c>
      <c r="F10" s="38">
        <v>7820088.71</v>
      </c>
      <c r="G10" s="38">
        <v>165651697.50999999</v>
      </c>
      <c r="H10" s="38">
        <v>148831965.31</v>
      </c>
      <c r="I10" s="38">
        <v>148831965.31</v>
      </c>
      <c r="J10" s="38">
        <v>148831965.31</v>
      </c>
      <c r="K10" s="35">
        <v>89.846326688572205</v>
      </c>
      <c r="L10" s="38">
        <v>145379677.69999999</v>
      </c>
    </row>
    <row r="11" spans="1:12" ht="13.8" x14ac:dyDescent="0.2">
      <c r="A11" s="37" t="s">
        <v>70</v>
      </c>
      <c r="B11" s="16" t="s">
        <v>70</v>
      </c>
      <c r="C11" s="104" t="s">
        <v>77</v>
      </c>
      <c r="D11" s="16" t="s">
        <v>78</v>
      </c>
      <c r="E11" s="38">
        <v>154269692.52000001</v>
      </c>
      <c r="F11" s="38">
        <v>2982071.71</v>
      </c>
      <c r="G11" s="38">
        <v>157251764.22999999</v>
      </c>
      <c r="H11" s="38">
        <v>157995916.52000001</v>
      </c>
      <c r="I11" s="38">
        <v>157995916.52000001</v>
      </c>
      <c r="J11" s="38">
        <v>157995916.52000001</v>
      </c>
      <c r="K11" s="35">
        <v>100.47322349205</v>
      </c>
      <c r="L11" s="38">
        <v>156121989.94999999</v>
      </c>
    </row>
    <row r="12" spans="1:12" ht="13.8" x14ac:dyDescent="0.2">
      <c r="A12" s="37" t="s">
        <v>70</v>
      </c>
      <c r="B12" s="16" t="s">
        <v>70</v>
      </c>
      <c r="C12" s="104" t="s">
        <v>79</v>
      </c>
      <c r="D12" s="16" t="s">
        <v>80</v>
      </c>
      <c r="E12" s="38">
        <v>125391.05</v>
      </c>
      <c r="F12" s="38">
        <v>8157.13</v>
      </c>
      <c r="G12" s="38">
        <v>133548.18</v>
      </c>
      <c r="H12" s="38">
        <v>133539.94</v>
      </c>
      <c r="I12" s="38">
        <v>133539.94</v>
      </c>
      <c r="J12" s="38">
        <v>133539.94</v>
      </c>
      <c r="K12" s="35">
        <v>99.993829942122801</v>
      </c>
      <c r="L12" s="38">
        <v>53932.800000000003</v>
      </c>
    </row>
    <row r="13" spans="1:12" ht="13.8" x14ac:dyDescent="0.2">
      <c r="A13" s="37" t="s">
        <v>70</v>
      </c>
      <c r="B13" s="16" t="s">
        <v>70</v>
      </c>
      <c r="C13" s="104" t="s">
        <v>81</v>
      </c>
      <c r="D13" s="16" t="s">
        <v>82</v>
      </c>
      <c r="E13" s="38">
        <v>307351240.89999998</v>
      </c>
      <c r="F13" s="38">
        <v>55224840.729999997</v>
      </c>
      <c r="G13" s="38">
        <v>362576081.63</v>
      </c>
      <c r="H13" s="38">
        <v>333995283.44</v>
      </c>
      <c r="I13" s="38">
        <v>333995283.44</v>
      </c>
      <c r="J13" s="38">
        <v>333995283.44</v>
      </c>
      <c r="K13" s="35">
        <v>92.117296303299497</v>
      </c>
      <c r="L13" s="38">
        <v>333995283.44</v>
      </c>
    </row>
    <row r="14" spans="1:12" ht="13.8" x14ac:dyDescent="0.2">
      <c r="A14" s="37" t="s">
        <v>70</v>
      </c>
      <c r="B14" s="16" t="s">
        <v>70</v>
      </c>
      <c r="C14" s="104" t="s">
        <v>83</v>
      </c>
      <c r="D14" s="16" t="s">
        <v>84</v>
      </c>
      <c r="E14" s="38">
        <v>307931708.95999998</v>
      </c>
      <c r="F14" s="38">
        <v>8508756.5500000007</v>
      </c>
      <c r="G14" s="38">
        <v>316440465.50999999</v>
      </c>
      <c r="H14" s="38">
        <v>333907427.31999999</v>
      </c>
      <c r="I14" s="38">
        <v>333907427.31999999</v>
      </c>
      <c r="J14" s="38">
        <v>333907427.31999999</v>
      </c>
      <c r="K14" s="35">
        <v>105.51982559558201</v>
      </c>
      <c r="L14" s="38">
        <v>333907427.31999999</v>
      </c>
    </row>
    <row r="15" spans="1:12" ht="13.8" x14ac:dyDescent="0.2">
      <c r="A15" s="37" t="s">
        <v>70</v>
      </c>
      <c r="B15" s="16" t="s">
        <v>70</v>
      </c>
      <c r="C15" s="104" t="s">
        <v>85</v>
      </c>
      <c r="D15" s="16" t="s">
        <v>86</v>
      </c>
      <c r="E15" s="38">
        <v>28014077.32</v>
      </c>
      <c r="F15" s="38">
        <v>1162958.3799999999</v>
      </c>
      <c r="G15" s="38">
        <v>29177035.699999999</v>
      </c>
      <c r="H15" s="38">
        <v>27303003</v>
      </c>
      <c r="I15" s="38">
        <v>27303003</v>
      </c>
      <c r="J15" s="38">
        <v>27303003</v>
      </c>
      <c r="K15" s="35">
        <v>93.5770284573494</v>
      </c>
      <c r="L15" s="38">
        <v>27303003</v>
      </c>
    </row>
    <row r="16" spans="1:12" ht="13.8" x14ac:dyDescent="0.2">
      <c r="A16" s="37" t="s">
        <v>70</v>
      </c>
      <c r="B16" s="16" t="s">
        <v>70</v>
      </c>
      <c r="C16" s="104" t="s">
        <v>87</v>
      </c>
      <c r="D16" s="16" t="s">
        <v>88</v>
      </c>
      <c r="E16" s="38">
        <v>17196170.32</v>
      </c>
      <c r="F16" s="38">
        <v>694382.93</v>
      </c>
      <c r="G16" s="38">
        <v>17890553.25</v>
      </c>
      <c r="H16" s="38">
        <v>17082629.989999998</v>
      </c>
      <c r="I16" s="38">
        <v>17082629.989999998</v>
      </c>
      <c r="J16" s="38">
        <v>17082629.989999998</v>
      </c>
      <c r="K16" s="35">
        <v>95.484078950996107</v>
      </c>
      <c r="L16" s="38">
        <v>17045808.280000001</v>
      </c>
    </row>
    <row r="17" spans="1:12" ht="13.8" x14ac:dyDescent="0.2">
      <c r="A17" s="37" t="s">
        <v>70</v>
      </c>
      <c r="B17" s="16" t="s">
        <v>70</v>
      </c>
      <c r="C17" s="104" t="s">
        <v>89</v>
      </c>
      <c r="D17" s="16" t="s">
        <v>90</v>
      </c>
      <c r="E17" s="38">
        <v>102823544.52</v>
      </c>
      <c r="F17" s="38">
        <v>2434986.0099999998</v>
      </c>
      <c r="G17" s="38">
        <v>105258530.53</v>
      </c>
      <c r="H17" s="38">
        <v>104770392.8</v>
      </c>
      <c r="I17" s="38">
        <v>104770392.8</v>
      </c>
      <c r="J17" s="38">
        <v>104770392.8</v>
      </c>
      <c r="K17" s="35">
        <v>99.536248770012193</v>
      </c>
      <c r="L17" s="38">
        <v>104610077.03</v>
      </c>
    </row>
    <row r="18" spans="1:12" ht="13.8" x14ac:dyDescent="0.2">
      <c r="A18" s="37" t="s">
        <v>70</v>
      </c>
      <c r="B18" s="16" t="s">
        <v>70</v>
      </c>
      <c r="C18" s="104" t="s">
        <v>91</v>
      </c>
      <c r="D18" s="16" t="s">
        <v>92</v>
      </c>
      <c r="E18" s="38">
        <v>5945702.9100000001</v>
      </c>
      <c r="F18" s="38">
        <v>836373.91</v>
      </c>
      <c r="G18" s="38">
        <v>6782076.8200000003</v>
      </c>
      <c r="H18" s="38">
        <v>4645445.7699999996</v>
      </c>
      <c r="I18" s="38">
        <v>4645445.7699999996</v>
      </c>
      <c r="J18" s="38">
        <v>4645445.7699999996</v>
      </c>
      <c r="K18" s="35">
        <v>68.495917892006403</v>
      </c>
      <c r="L18" s="38">
        <v>4618562.47</v>
      </c>
    </row>
    <row r="19" spans="1:12" ht="13.8" x14ac:dyDescent="0.2">
      <c r="A19" s="37" t="s">
        <v>70</v>
      </c>
      <c r="B19" s="16" t="s">
        <v>70</v>
      </c>
      <c r="C19" s="104" t="s">
        <v>93</v>
      </c>
      <c r="D19" s="16" t="s">
        <v>94</v>
      </c>
      <c r="E19" s="38">
        <v>2826526</v>
      </c>
      <c r="F19" s="38">
        <v>87720.55</v>
      </c>
      <c r="G19" s="38">
        <v>2914246.55</v>
      </c>
      <c r="H19" s="38">
        <v>3015893.83</v>
      </c>
      <c r="I19" s="38">
        <v>3015893.83</v>
      </c>
      <c r="J19" s="38">
        <v>3015893.83</v>
      </c>
      <c r="K19" s="35">
        <v>103.48794373626301</v>
      </c>
      <c r="L19" s="38">
        <v>3015893.83</v>
      </c>
    </row>
    <row r="20" spans="1:12" ht="13.8" x14ac:dyDescent="0.2">
      <c r="A20" s="37" t="s">
        <v>70</v>
      </c>
      <c r="B20" s="16" t="s">
        <v>70</v>
      </c>
      <c r="C20" s="104" t="s">
        <v>95</v>
      </c>
      <c r="D20" s="16" t="s">
        <v>96</v>
      </c>
      <c r="E20" s="38">
        <v>228010.7</v>
      </c>
      <c r="F20" s="38">
        <v>9911.1299999999992</v>
      </c>
      <c r="G20" s="38">
        <v>237921.83</v>
      </c>
      <c r="H20" s="38">
        <v>177666.3</v>
      </c>
      <c r="I20" s="38">
        <v>177666.3</v>
      </c>
      <c r="J20" s="38">
        <v>177666.3</v>
      </c>
      <c r="K20" s="35">
        <v>74.674232288815205</v>
      </c>
      <c r="L20" s="38">
        <v>7605.74</v>
      </c>
    </row>
    <row r="21" spans="1:12" ht="13.8" x14ac:dyDescent="0.2">
      <c r="A21" s="37" t="s">
        <v>70</v>
      </c>
      <c r="B21" s="16" t="s">
        <v>70</v>
      </c>
      <c r="C21" s="104" t="s">
        <v>97</v>
      </c>
      <c r="D21" s="16" t="s">
        <v>98</v>
      </c>
      <c r="E21" s="38">
        <v>887781.81</v>
      </c>
      <c r="F21" s="38">
        <v>45456.38</v>
      </c>
      <c r="G21" s="38">
        <v>933238.19</v>
      </c>
      <c r="H21" s="38">
        <v>759664.34</v>
      </c>
      <c r="I21" s="38">
        <v>759664.34</v>
      </c>
      <c r="J21" s="38">
        <v>759664.34</v>
      </c>
      <c r="K21" s="35">
        <v>81.400905807337395</v>
      </c>
      <c r="L21" s="38">
        <v>733800.19</v>
      </c>
    </row>
    <row r="22" spans="1:12" ht="13.8" x14ac:dyDescent="0.2">
      <c r="A22" s="37" t="s">
        <v>70</v>
      </c>
      <c r="B22" s="16" t="s">
        <v>70</v>
      </c>
      <c r="C22" s="104" t="s">
        <v>99</v>
      </c>
      <c r="D22" s="16" t="s">
        <v>100</v>
      </c>
      <c r="E22" s="38">
        <v>228348285.97</v>
      </c>
      <c r="F22" s="38">
        <v>12475541.33</v>
      </c>
      <c r="G22" s="38">
        <v>240823827.30000001</v>
      </c>
      <c r="H22" s="38">
        <v>226382631.34999999</v>
      </c>
      <c r="I22" s="38">
        <v>226382631.34999999</v>
      </c>
      <c r="J22" s="38">
        <v>226382631.34999999</v>
      </c>
      <c r="K22" s="35">
        <v>94.003418967339002</v>
      </c>
      <c r="L22" s="38">
        <v>198299930.37</v>
      </c>
    </row>
    <row r="23" spans="1:12" ht="13.8" x14ac:dyDescent="0.2">
      <c r="A23" s="37" t="s">
        <v>70</v>
      </c>
      <c r="B23" s="16" t="s">
        <v>70</v>
      </c>
      <c r="C23" s="104" t="s">
        <v>101</v>
      </c>
      <c r="D23" s="16" t="s">
        <v>102</v>
      </c>
      <c r="E23" s="38">
        <v>758527.28</v>
      </c>
      <c r="F23" s="38">
        <v>16126.53</v>
      </c>
      <c r="G23" s="38">
        <v>774653.81</v>
      </c>
      <c r="H23" s="38">
        <v>356747.42</v>
      </c>
      <c r="I23" s="38">
        <v>356747.42</v>
      </c>
      <c r="J23" s="38">
        <v>356747.42</v>
      </c>
      <c r="K23" s="35">
        <v>46.0524966629932</v>
      </c>
      <c r="L23" s="38">
        <v>307182.46000000002</v>
      </c>
    </row>
    <row r="24" spans="1:12" ht="13.8" x14ac:dyDescent="0.2">
      <c r="A24" s="37" t="s">
        <v>70</v>
      </c>
      <c r="B24" s="16" t="s">
        <v>70</v>
      </c>
      <c r="C24" s="104" t="s">
        <v>103</v>
      </c>
      <c r="D24" s="16" t="s">
        <v>104</v>
      </c>
      <c r="E24" s="38">
        <v>240900.67</v>
      </c>
      <c r="F24" s="38">
        <v>2082.27</v>
      </c>
      <c r="G24" s="38">
        <v>242982.94</v>
      </c>
      <c r="H24" s="38">
        <v>160008.65</v>
      </c>
      <c r="I24" s="38">
        <v>160008.65</v>
      </c>
      <c r="J24" s="38">
        <v>158837.99</v>
      </c>
      <c r="K24" s="35">
        <v>65.370017335373404</v>
      </c>
      <c r="L24" s="38">
        <v>157896.73000000001</v>
      </c>
    </row>
    <row r="25" spans="1:12" ht="13.8" x14ac:dyDescent="0.2">
      <c r="A25" s="37" t="s">
        <v>70</v>
      </c>
      <c r="B25" s="16" t="s">
        <v>70</v>
      </c>
      <c r="C25" s="104" t="s">
        <v>105</v>
      </c>
      <c r="D25" s="16" t="s">
        <v>106</v>
      </c>
      <c r="E25" s="38">
        <v>4313268.72</v>
      </c>
      <c r="F25" s="38">
        <v>11593.18</v>
      </c>
      <c r="G25" s="38">
        <v>4324861.9000000004</v>
      </c>
      <c r="H25" s="38">
        <v>3665767.45</v>
      </c>
      <c r="I25" s="38">
        <v>3665767.45</v>
      </c>
      <c r="J25" s="38">
        <v>3665767.45</v>
      </c>
      <c r="K25" s="35">
        <v>84.760335353135801</v>
      </c>
      <c r="L25" s="38">
        <v>3526615.63</v>
      </c>
    </row>
    <row r="26" spans="1:12" ht="13.8" x14ac:dyDescent="0.2">
      <c r="A26" s="37" t="s">
        <v>70</v>
      </c>
      <c r="B26" s="16" t="s">
        <v>70</v>
      </c>
      <c r="C26" s="104" t="s">
        <v>107</v>
      </c>
      <c r="D26" s="16" t="s">
        <v>108</v>
      </c>
      <c r="E26" s="38">
        <v>280625.15999999997</v>
      </c>
      <c r="F26" s="38">
        <v>-171814</v>
      </c>
      <c r="G26" s="38">
        <v>108811.16</v>
      </c>
      <c r="H26" s="38">
        <v>49811.16</v>
      </c>
      <c r="I26" s="38">
        <v>49811.16</v>
      </c>
      <c r="J26" s="38">
        <v>49811.16</v>
      </c>
      <c r="K26" s="35">
        <v>45.777620604357097</v>
      </c>
      <c r="L26" s="38">
        <v>49811.16</v>
      </c>
    </row>
    <row r="27" spans="1:12" ht="13.8" x14ac:dyDescent="0.2">
      <c r="A27" s="37" t="s">
        <v>70</v>
      </c>
      <c r="B27" s="16" t="s">
        <v>70</v>
      </c>
      <c r="C27" s="104" t="s">
        <v>109</v>
      </c>
      <c r="D27" s="16" t="s">
        <v>110</v>
      </c>
      <c r="E27" s="38">
        <v>120000000</v>
      </c>
      <c r="F27" s="38">
        <v>-119313609.58</v>
      </c>
      <c r="G27" s="38">
        <v>686390.42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70</v>
      </c>
      <c r="B28" s="16" t="s">
        <v>70</v>
      </c>
      <c r="C28" s="104" t="s">
        <v>111</v>
      </c>
      <c r="D28" s="16" t="s">
        <v>112</v>
      </c>
      <c r="E28" s="38">
        <v>6000000</v>
      </c>
      <c r="F28" s="38">
        <v>-4000000</v>
      </c>
      <c r="G28" s="38">
        <v>2000000</v>
      </c>
      <c r="H28" s="38">
        <v>0</v>
      </c>
      <c r="I28" s="38">
        <v>0</v>
      </c>
      <c r="J28" s="38">
        <v>0</v>
      </c>
      <c r="K28" s="35">
        <v>0</v>
      </c>
      <c r="L28" s="38">
        <v>0</v>
      </c>
    </row>
    <row r="29" spans="1:12" ht="13.8" x14ac:dyDescent="0.2">
      <c r="A29" s="37" t="s">
        <v>70</v>
      </c>
      <c r="B29" s="16" t="s">
        <v>70</v>
      </c>
      <c r="C29" s="104" t="s">
        <v>113</v>
      </c>
      <c r="D29" s="16" t="s">
        <v>114</v>
      </c>
      <c r="E29" s="38">
        <v>633085761.40999997</v>
      </c>
      <c r="F29" s="38">
        <v>57980589.439999998</v>
      </c>
      <c r="G29" s="38">
        <v>691066350.85000002</v>
      </c>
      <c r="H29" s="38">
        <v>590800387.98000002</v>
      </c>
      <c r="I29" s="38">
        <v>590800387.98000002</v>
      </c>
      <c r="J29" s="38">
        <v>590800387.98000002</v>
      </c>
      <c r="K29" s="35">
        <v>85.4911235734927</v>
      </c>
      <c r="L29" s="38">
        <v>590792946.15999997</v>
      </c>
    </row>
    <row r="30" spans="1:12" ht="13.8" x14ac:dyDescent="0.2">
      <c r="A30" s="37" t="s">
        <v>70</v>
      </c>
      <c r="B30" s="16" t="s">
        <v>70</v>
      </c>
      <c r="C30" s="104" t="s">
        <v>115</v>
      </c>
      <c r="D30" s="16" t="s">
        <v>116</v>
      </c>
      <c r="E30" s="38">
        <v>110178371.29000001</v>
      </c>
      <c r="F30" s="38">
        <v>8369708.4100000001</v>
      </c>
      <c r="G30" s="38">
        <v>118548079.7</v>
      </c>
      <c r="H30" s="38">
        <v>185408755.72</v>
      </c>
      <c r="I30" s="38">
        <v>185408755.72</v>
      </c>
      <c r="J30" s="38">
        <v>185408755.72</v>
      </c>
      <c r="K30" s="35">
        <v>156.39962805740799</v>
      </c>
      <c r="L30" s="38">
        <v>185408755.72</v>
      </c>
    </row>
    <row r="31" spans="1:12" ht="13.8" x14ac:dyDescent="0.2">
      <c r="A31" s="37" t="s">
        <v>70</v>
      </c>
      <c r="B31" s="16" t="s">
        <v>70</v>
      </c>
      <c r="C31" s="104" t="s">
        <v>117</v>
      </c>
      <c r="D31" s="16" t="s">
        <v>118</v>
      </c>
      <c r="E31" s="38">
        <v>5045136.32</v>
      </c>
      <c r="F31" s="38">
        <v>354020.27</v>
      </c>
      <c r="G31" s="38">
        <v>5399156.5899999999</v>
      </c>
      <c r="H31" s="38">
        <v>6437288.5099999998</v>
      </c>
      <c r="I31" s="38">
        <v>6437288.5099999998</v>
      </c>
      <c r="J31" s="38">
        <v>6437288.5099999998</v>
      </c>
      <c r="K31" s="35">
        <v>119.227668297726</v>
      </c>
      <c r="L31" s="38">
        <v>6437288.5099999998</v>
      </c>
    </row>
    <row r="32" spans="1:12" ht="13.8" x14ac:dyDescent="0.2">
      <c r="A32" s="37" t="s">
        <v>70</v>
      </c>
      <c r="B32" s="16" t="s">
        <v>70</v>
      </c>
      <c r="C32" s="104" t="s">
        <v>119</v>
      </c>
      <c r="D32" s="16" t="s">
        <v>120</v>
      </c>
      <c r="E32" s="38">
        <v>1182425.82</v>
      </c>
      <c r="F32" s="38">
        <v>83403.38</v>
      </c>
      <c r="G32" s="38">
        <v>1265829.2</v>
      </c>
      <c r="H32" s="38">
        <v>1583832.21</v>
      </c>
      <c r="I32" s="38">
        <v>1583832.21</v>
      </c>
      <c r="J32" s="38">
        <v>1583832.21</v>
      </c>
      <c r="K32" s="35">
        <v>125.122110471144</v>
      </c>
      <c r="L32" s="38">
        <v>1583832.21</v>
      </c>
    </row>
    <row r="33" spans="1:12" ht="13.8" x14ac:dyDescent="0.2">
      <c r="A33" s="37" t="s">
        <v>70</v>
      </c>
      <c r="B33" s="16" t="s">
        <v>70</v>
      </c>
      <c r="C33" s="104" t="s">
        <v>121</v>
      </c>
      <c r="D33" s="16" t="s">
        <v>122</v>
      </c>
      <c r="E33" s="38">
        <v>181386609.13</v>
      </c>
      <c r="F33" s="38">
        <v>2618828.48</v>
      </c>
      <c r="G33" s="38">
        <v>184005437.61000001</v>
      </c>
      <c r="H33" s="38">
        <v>191296116.55000001</v>
      </c>
      <c r="I33" s="38">
        <v>191296116.55000001</v>
      </c>
      <c r="J33" s="38">
        <v>191296116.55000001</v>
      </c>
      <c r="K33" s="35">
        <v>103.962208418782</v>
      </c>
      <c r="L33" s="38">
        <v>191295925.5</v>
      </c>
    </row>
    <row r="34" spans="1:12" ht="13.8" x14ac:dyDescent="0.2">
      <c r="A34" s="37" t="s">
        <v>70</v>
      </c>
      <c r="B34" s="16" t="s">
        <v>70</v>
      </c>
      <c r="C34" s="104" t="s">
        <v>123</v>
      </c>
      <c r="D34" s="16" t="s">
        <v>124</v>
      </c>
      <c r="E34" s="38">
        <v>260130877.33000001</v>
      </c>
      <c r="F34" s="38">
        <v>12246293.51</v>
      </c>
      <c r="G34" s="38">
        <v>272377170.83999997</v>
      </c>
      <c r="H34" s="38">
        <v>291707616.33999997</v>
      </c>
      <c r="I34" s="38">
        <v>291707616.33999997</v>
      </c>
      <c r="J34" s="38">
        <v>291707616.33999997</v>
      </c>
      <c r="K34" s="35">
        <v>107.09694040817899</v>
      </c>
      <c r="L34" s="38">
        <v>250831525.52000001</v>
      </c>
    </row>
    <row r="35" spans="1:12" ht="13.8" x14ac:dyDescent="0.2">
      <c r="A35" s="37" t="s">
        <v>70</v>
      </c>
      <c r="B35" s="16" t="s">
        <v>70</v>
      </c>
      <c r="C35" s="104" t="s">
        <v>125</v>
      </c>
      <c r="D35" s="16" t="s">
        <v>126</v>
      </c>
      <c r="E35" s="38">
        <v>35486992.799999997</v>
      </c>
      <c r="F35" s="38">
        <v>2922524.46</v>
      </c>
      <c r="G35" s="38">
        <v>38409517.259999998</v>
      </c>
      <c r="H35" s="38">
        <v>44536045.729999997</v>
      </c>
      <c r="I35" s="38">
        <v>44536045.729999997</v>
      </c>
      <c r="J35" s="38">
        <v>44536045.729999997</v>
      </c>
      <c r="K35" s="35">
        <v>115.950547955416</v>
      </c>
      <c r="L35" s="38">
        <v>44536045.729999997</v>
      </c>
    </row>
    <row r="36" spans="1:12" ht="13.8" x14ac:dyDescent="0.2">
      <c r="A36" s="37" t="s">
        <v>70</v>
      </c>
      <c r="B36" s="16" t="s">
        <v>70</v>
      </c>
      <c r="C36" s="105" t="s">
        <v>127</v>
      </c>
      <c r="D36" s="27" t="s">
        <v>70</v>
      </c>
      <c r="E36" s="28">
        <v>2686955736.7199998</v>
      </c>
      <c r="F36" s="28">
        <v>53788972.93</v>
      </c>
      <c r="G36" s="28">
        <v>2740744709.6500001</v>
      </c>
      <c r="H36" s="28">
        <v>2689969694.4899998</v>
      </c>
      <c r="I36" s="28">
        <v>2689969694.4899998</v>
      </c>
      <c r="J36" s="28">
        <v>2689968523.8299999</v>
      </c>
      <c r="K36" s="29">
        <v>98.147358065082798</v>
      </c>
      <c r="L36" s="28">
        <v>2611861924.9099998</v>
      </c>
    </row>
    <row r="37" spans="1:12" ht="13.8" x14ac:dyDescent="0.2">
      <c r="A37" s="37" t="s">
        <v>5</v>
      </c>
      <c r="B37" s="16" t="s">
        <v>6</v>
      </c>
      <c r="C37" s="104" t="s">
        <v>128</v>
      </c>
      <c r="D37" s="16" t="s">
        <v>129</v>
      </c>
      <c r="E37" s="38">
        <v>32058</v>
      </c>
      <c r="F37" s="38">
        <v>0</v>
      </c>
      <c r="G37" s="38">
        <v>32058</v>
      </c>
      <c r="H37" s="38">
        <v>0</v>
      </c>
      <c r="I37" s="38">
        <v>0</v>
      </c>
      <c r="J37" s="38">
        <v>0</v>
      </c>
      <c r="K37" s="35">
        <v>0</v>
      </c>
      <c r="L37" s="38">
        <v>0</v>
      </c>
    </row>
    <row r="38" spans="1:12" ht="13.8" x14ac:dyDescent="0.2">
      <c r="A38" s="37" t="s">
        <v>70</v>
      </c>
      <c r="B38" s="16" t="s">
        <v>70</v>
      </c>
      <c r="C38" s="104" t="s">
        <v>130</v>
      </c>
      <c r="D38" s="16" t="s">
        <v>131</v>
      </c>
      <c r="E38" s="38">
        <v>11771753.060000001</v>
      </c>
      <c r="F38" s="38">
        <v>-16000</v>
      </c>
      <c r="G38" s="38">
        <v>11755753.060000001</v>
      </c>
      <c r="H38" s="38">
        <v>13724029.949999999</v>
      </c>
      <c r="I38" s="38">
        <v>13706575.109999999</v>
      </c>
      <c r="J38" s="38">
        <v>13223186.390000001</v>
      </c>
      <c r="K38" s="35">
        <v>112.482682500308</v>
      </c>
      <c r="L38" s="38">
        <v>2410328.14</v>
      </c>
    </row>
    <row r="39" spans="1:12" ht="13.8" x14ac:dyDescent="0.2">
      <c r="A39" s="37" t="s">
        <v>70</v>
      </c>
      <c r="B39" s="16" t="s">
        <v>70</v>
      </c>
      <c r="C39" s="104" t="s">
        <v>132</v>
      </c>
      <c r="D39" s="16" t="s">
        <v>133</v>
      </c>
      <c r="E39" s="38">
        <v>8361210.9800000004</v>
      </c>
      <c r="F39" s="38">
        <v>6499997.6200000001</v>
      </c>
      <c r="G39" s="38">
        <v>14861208.6</v>
      </c>
      <c r="H39" s="38">
        <v>9650592.8699999992</v>
      </c>
      <c r="I39" s="38">
        <v>9642727.8200000003</v>
      </c>
      <c r="J39" s="38">
        <v>9560088.5899999999</v>
      </c>
      <c r="K39" s="35">
        <v>64.329146083044705</v>
      </c>
      <c r="L39" s="38">
        <v>8086024.5999999996</v>
      </c>
    </row>
    <row r="40" spans="1:12" ht="13.8" x14ac:dyDescent="0.2">
      <c r="A40" s="37" t="s">
        <v>70</v>
      </c>
      <c r="B40" s="16" t="s">
        <v>70</v>
      </c>
      <c r="C40" s="104" t="s">
        <v>134</v>
      </c>
      <c r="D40" s="16" t="s">
        <v>135</v>
      </c>
      <c r="E40" s="38">
        <v>4487279.7</v>
      </c>
      <c r="F40" s="38">
        <v>1394383.78</v>
      </c>
      <c r="G40" s="38">
        <v>5881663.4800000004</v>
      </c>
      <c r="H40" s="38">
        <v>3919274.35</v>
      </c>
      <c r="I40" s="38">
        <v>3915453.55</v>
      </c>
      <c r="J40" s="38">
        <v>3535554.59</v>
      </c>
      <c r="K40" s="35">
        <v>60.111473599642302</v>
      </c>
      <c r="L40" s="38">
        <v>2884216.15</v>
      </c>
    </row>
    <row r="41" spans="1:12" ht="13.8" x14ac:dyDescent="0.2">
      <c r="A41" s="37" t="s">
        <v>70</v>
      </c>
      <c r="B41" s="16" t="s">
        <v>70</v>
      </c>
      <c r="C41" s="104" t="s">
        <v>136</v>
      </c>
      <c r="D41" s="16" t="s">
        <v>137</v>
      </c>
      <c r="E41" s="38">
        <v>1708287.36</v>
      </c>
      <c r="F41" s="38">
        <v>-64293.99</v>
      </c>
      <c r="G41" s="38">
        <v>1643993.37</v>
      </c>
      <c r="H41" s="38">
        <v>1825695.05</v>
      </c>
      <c r="I41" s="38">
        <v>1786708.66</v>
      </c>
      <c r="J41" s="38">
        <v>1169938.1399999999</v>
      </c>
      <c r="K41" s="35">
        <v>71.164407433102994</v>
      </c>
      <c r="L41" s="38">
        <v>1101089.29</v>
      </c>
    </row>
    <row r="42" spans="1:12" ht="13.8" x14ac:dyDescent="0.2">
      <c r="A42" s="37" t="s">
        <v>70</v>
      </c>
      <c r="B42" s="16" t="s">
        <v>70</v>
      </c>
      <c r="C42" s="104" t="s">
        <v>138</v>
      </c>
      <c r="D42" s="16" t="s">
        <v>139</v>
      </c>
      <c r="E42" s="38">
        <v>777563.15</v>
      </c>
      <c r="F42" s="38">
        <v>-4005041</v>
      </c>
      <c r="G42" s="38">
        <v>-3227477.85</v>
      </c>
      <c r="H42" s="38">
        <v>280389.31</v>
      </c>
      <c r="I42" s="38">
        <v>280389.31</v>
      </c>
      <c r="J42" s="38">
        <v>278789.44</v>
      </c>
      <c r="K42" s="35">
        <v>-8.6379970043791303</v>
      </c>
      <c r="L42" s="38">
        <v>161904.01</v>
      </c>
    </row>
    <row r="43" spans="1:12" ht="13.8" x14ac:dyDescent="0.2">
      <c r="A43" s="37" t="s">
        <v>70</v>
      </c>
      <c r="B43" s="16" t="s">
        <v>70</v>
      </c>
      <c r="C43" s="104" t="s">
        <v>140</v>
      </c>
      <c r="D43" s="16" t="s">
        <v>141</v>
      </c>
      <c r="E43" s="38">
        <v>70882</v>
      </c>
      <c r="F43" s="38">
        <v>0</v>
      </c>
      <c r="G43" s="38">
        <v>70882</v>
      </c>
      <c r="H43" s="38">
        <v>34647.06</v>
      </c>
      <c r="I43" s="38">
        <v>34647.06</v>
      </c>
      <c r="J43" s="38">
        <v>34630.71</v>
      </c>
      <c r="K43" s="35">
        <v>48.856846590107502</v>
      </c>
      <c r="L43" s="38">
        <v>33003.79</v>
      </c>
    </row>
    <row r="44" spans="1:12" ht="13.8" x14ac:dyDescent="0.2">
      <c r="A44" s="37" t="s">
        <v>70</v>
      </c>
      <c r="B44" s="16" t="s">
        <v>70</v>
      </c>
      <c r="C44" s="104" t="s">
        <v>142</v>
      </c>
      <c r="D44" s="16" t="s">
        <v>143</v>
      </c>
      <c r="E44" s="38">
        <v>197636</v>
      </c>
      <c r="F44" s="38">
        <v>-7000</v>
      </c>
      <c r="G44" s="38">
        <v>190636</v>
      </c>
      <c r="H44" s="38">
        <v>264226.34999999998</v>
      </c>
      <c r="I44" s="38">
        <v>264226.34999999998</v>
      </c>
      <c r="J44" s="38">
        <v>253900.89</v>
      </c>
      <c r="K44" s="35">
        <v>133.186224008057</v>
      </c>
      <c r="L44" s="38">
        <v>147755.03</v>
      </c>
    </row>
    <row r="45" spans="1:12" ht="13.8" x14ac:dyDescent="0.2">
      <c r="A45" s="37" t="s">
        <v>70</v>
      </c>
      <c r="B45" s="16" t="s">
        <v>70</v>
      </c>
      <c r="C45" s="104" t="s">
        <v>144</v>
      </c>
      <c r="D45" s="16" t="s">
        <v>145</v>
      </c>
      <c r="E45" s="38">
        <v>10497727.35</v>
      </c>
      <c r="F45" s="38">
        <v>2160784.59</v>
      </c>
      <c r="G45" s="38">
        <v>12658511.939999999</v>
      </c>
      <c r="H45" s="38">
        <v>11323240.779999999</v>
      </c>
      <c r="I45" s="38">
        <v>11309647.24</v>
      </c>
      <c r="J45" s="38">
        <v>11170483.08</v>
      </c>
      <c r="K45" s="35">
        <v>88.244835830205801</v>
      </c>
      <c r="L45" s="38">
        <v>9396447.6600000001</v>
      </c>
    </row>
    <row r="46" spans="1:12" ht="13.8" x14ac:dyDescent="0.2">
      <c r="A46" s="37" t="s">
        <v>70</v>
      </c>
      <c r="B46" s="16" t="s">
        <v>70</v>
      </c>
      <c r="C46" s="104" t="s">
        <v>146</v>
      </c>
      <c r="D46" s="16" t="s">
        <v>147</v>
      </c>
      <c r="E46" s="38">
        <v>7838239.1200000001</v>
      </c>
      <c r="F46" s="38">
        <v>-140657.16</v>
      </c>
      <c r="G46" s="38">
        <v>7697581.96</v>
      </c>
      <c r="H46" s="38">
        <v>8329331.5</v>
      </c>
      <c r="I46" s="38">
        <v>8200537.9900000002</v>
      </c>
      <c r="J46" s="38">
        <v>7842681.6600000001</v>
      </c>
      <c r="K46" s="35">
        <v>101.885003638207</v>
      </c>
      <c r="L46" s="38">
        <v>6899885.1600000001</v>
      </c>
    </row>
    <row r="47" spans="1:12" ht="13.8" x14ac:dyDescent="0.2">
      <c r="A47" s="37" t="s">
        <v>70</v>
      </c>
      <c r="B47" s="16" t="s">
        <v>70</v>
      </c>
      <c r="C47" s="104" t="s">
        <v>148</v>
      </c>
      <c r="D47" s="16" t="s">
        <v>149</v>
      </c>
      <c r="E47" s="38">
        <v>1664664.2</v>
      </c>
      <c r="F47" s="38">
        <v>-2458</v>
      </c>
      <c r="G47" s="38">
        <v>1662206.2</v>
      </c>
      <c r="H47" s="38">
        <v>1733244.75</v>
      </c>
      <c r="I47" s="38">
        <v>1733244.75</v>
      </c>
      <c r="J47" s="38">
        <v>1626147.16</v>
      </c>
      <c r="K47" s="35">
        <v>97.830651816844394</v>
      </c>
      <c r="L47" s="38">
        <v>1484587.88</v>
      </c>
    </row>
    <row r="48" spans="1:12" ht="13.8" x14ac:dyDescent="0.2">
      <c r="A48" s="37" t="s">
        <v>70</v>
      </c>
      <c r="B48" s="16" t="s">
        <v>70</v>
      </c>
      <c r="C48" s="104" t="s">
        <v>150</v>
      </c>
      <c r="D48" s="16" t="s">
        <v>151</v>
      </c>
      <c r="E48" s="38">
        <v>843599.43</v>
      </c>
      <c r="F48" s="38">
        <v>0</v>
      </c>
      <c r="G48" s="38">
        <v>843599.43</v>
      </c>
      <c r="H48" s="38">
        <v>1085407</v>
      </c>
      <c r="I48" s="38">
        <v>1085407</v>
      </c>
      <c r="J48" s="38">
        <v>1071822.8500000001</v>
      </c>
      <c r="K48" s="35">
        <v>127.053529422133</v>
      </c>
      <c r="L48" s="38">
        <v>993118.18</v>
      </c>
    </row>
    <row r="49" spans="1:12" ht="13.8" x14ac:dyDescent="0.2">
      <c r="A49" s="37" t="s">
        <v>70</v>
      </c>
      <c r="B49" s="16" t="s">
        <v>70</v>
      </c>
      <c r="C49" s="104" t="s">
        <v>152</v>
      </c>
      <c r="D49" s="16" t="s">
        <v>153</v>
      </c>
      <c r="E49" s="38">
        <v>9661132.0600000005</v>
      </c>
      <c r="F49" s="38">
        <v>9990097.4900000002</v>
      </c>
      <c r="G49" s="38">
        <v>19651229.550000001</v>
      </c>
      <c r="H49" s="38">
        <v>15638037.960000001</v>
      </c>
      <c r="I49" s="38">
        <v>15638037.949999999</v>
      </c>
      <c r="J49" s="38">
        <v>15282006.060000001</v>
      </c>
      <c r="K49" s="35">
        <v>77.766157181752504</v>
      </c>
      <c r="L49" s="38">
        <v>13733533.529999999</v>
      </c>
    </row>
    <row r="50" spans="1:12" ht="13.8" x14ac:dyDescent="0.2">
      <c r="A50" s="37" t="s">
        <v>70</v>
      </c>
      <c r="B50" s="16" t="s">
        <v>70</v>
      </c>
      <c r="C50" s="104" t="s">
        <v>154</v>
      </c>
      <c r="D50" s="16" t="s">
        <v>155</v>
      </c>
      <c r="E50" s="38">
        <v>7516070.7800000003</v>
      </c>
      <c r="F50" s="38">
        <v>12282215.140000001</v>
      </c>
      <c r="G50" s="38">
        <v>19798285.920000002</v>
      </c>
      <c r="H50" s="38">
        <v>17666293.559999999</v>
      </c>
      <c r="I50" s="38">
        <v>17666293.559999999</v>
      </c>
      <c r="J50" s="38">
        <v>17411092.5</v>
      </c>
      <c r="K50" s="35">
        <v>87.942423755035904</v>
      </c>
      <c r="L50" s="38">
        <v>14222686.359999999</v>
      </c>
    </row>
    <row r="51" spans="1:12" ht="13.8" x14ac:dyDescent="0.2">
      <c r="A51" s="37" t="s">
        <v>70</v>
      </c>
      <c r="B51" s="16" t="s">
        <v>70</v>
      </c>
      <c r="C51" s="104" t="s">
        <v>156</v>
      </c>
      <c r="D51" s="16" t="s">
        <v>157</v>
      </c>
      <c r="E51" s="38">
        <v>4980392.62</v>
      </c>
      <c r="F51" s="38">
        <v>2307244.65</v>
      </c>
      <c r="G51" s="38">
        <v>7287637.2699999996</v>
      </c>
      <c r="H51" s="38">
        <v>4495191.2699999996</v>
      </c>
      <c r="I51" s="38">
        <v>4492063.2699999996</v>
      </c>
      <c r="J51" s="38">
        <v>4340177.5599999996</v>
      </c>
      <c r="K51" s="35">
        <v>59.555345569497597</v>
      </c>
      <c r="L51" s="38">
        <v>3700745.53</v>
      </c>
    </row>
    <row r="52" spans="1:12" ht="13.8" x14ac:dyDescent="0.2">
      <c r="A52" s="37" t="s">
        <v>70</v>
      </c>
      <c r="B52" s="16" t="s">
        <v>70</v>
      </c>
      <c r="C52" s="104" t="s">
        <v>158</v>
      </c>
      <c r="D52" s="16" t="s">
        <v>159</v>
      </c>
      <c r="E52" s="38">
        <v>496705064.11000001</v>
      </c>
      <c r="F52" s="38">
        <v>60422223.649999999</v>
      </c>
      <c r="G52" s="38">
        <v>557127287.75999999</v>
      </c>
      <c r="H52" s="38">
        <v>544604225.63</v>
      </c>
      <c r="I52" s="38">
        <v>543706008.20000005</v>
      </c>
      <c r="J52" s="38">
        <v>537896974.45000005</v>
      </c>
      <c r="K52" s="35">
        <v>96.548308845664707</v>
      </c>
      <c r="L52" s="38">
        <v>469830385.97000003</v>
      </c>
    </row>
    <row r="53" spans="1:12" ht="13.8" x14ac:dyDescent="0.2">
      <c r="A53" s="37" t="s">
        <v>70</v>
      </c>
      <c r="B53" s="16" t="s">
        <v>70</v>
      </c>
      <c r="C53" s="104" t="s">
        <v>160</v>
      </c>
      <c r="D53" s="16" t="s">
        <v>161</v>
      </c>
      <c r="E53" s="38">
        <v>8419307.9600000009</v>
      </c>
      <c r="F53" s="38">
        <v>3855706.11</v>
      </c>
      <c r="G53" s="38">
        <v>12275014.07</v>
      </c>
      <c r="H53" s="38">
        <v>12863205.59</v>
      </c>
      <c r="I53" s="38">
        <v>12863205.59</v>
      </c>
      <c r="J53" s="38">
        <v>11537924.470000001</v>
      </c>
      <c r="K53" s="35">
        <v>93.995203624235003</v>
      </c>
      <c r="L53" s="38">
        <v>10814988.609999999</v>
      </c>
    </row>
    <row r="54" spans="1:12" ht="13.8" x14ac:dyDescent="0.2">
      <c r="A54" s="37" t="s">
        <v>70</v>
      </c>
      <c r="B54" s="16" t="s">
        <v>70</v>
      </c>
      <c r="C54" s="104" t="s">
        <v>162</v>
      </c>
      <c r="D54" s="16" t="s">
        <v>163</v>
      </c>
      <c r="E54" s="38">
        <v>22226077.579999998</v>
      </c>
      <c r="F54" s="38">
        <v>3895388.93</v>
      </c>
      <c r="G54" s="38">
        <v>26121466.510000002</v>
      </c>
      <c r="H54" s="38">
        <v>24646474.559999999</v>
      </c>
      <c r="I54" s="38">
        <v>24474282.190000001</v>
      </c>
      <c r="J54" s="38">
        <v>23881630.629999999</v>
      </c>
      <c r="K54" s="35">
        <v>91.425305776218494</v>
      </c>
      <c r="L54" s="38">
        <v>18535978.98</v>
      </c>
    </row>
    <row r="55" spans="1:12" ht="13.8" x14ac:dyDescent="0.2">
      <c r="A55" s="37" t="s">
        <v>70</v>
      </c>
      <c r="B55" s="16" t="s">
        <v>70</v>
      </c>
      <c r="C55" s="104" t="s">
        <v>164</v>
      </c>
      <c r="D55" s="16" t="s">
        <v>165</v>
      </c>
      <c r="E55" s="38">
        <v>6033971.4100000001</v>
      </c>
      <c r="F55" s="38">
        <v>306194.93</v>
      </c>
      <c r="G55" s="38">
        <v>6340166.3399999999</v>
      </c>
      <c r="H55" s="38">
        <v>6639701</v>
      </c>
      <c r="I55" s="38">
        <v>6627201</v>
      </c>
      <c r="J55" s="38">
        <v>6535140.5899999999</v>
      </c>
      <c r="K55" s="35">
        <v>103.07522294438699</v>
      </c>
      <c r="L55" s="38">
        <v>6191693.6900000004</v>
      </c>
    </row>
    <row r="56" spans="1:12" ht="13.8" x14ac:dyDescent="0.2">
      <c r="A56" s="37" t="s">
        <v>70</v>
      </c>
      <c r="B56" s="16" t="s">
        <v>70</v>
      </c>
      <c r="C56" s="104" t="s">
        <v>166</v>
      </c>
      <c r="D56" s="16" t="s">
        <v>167</v>
      </c>
      <c r="E56" s="38">
        <v>7753468.2400000002</v>
      </c>
      <c r="F56" s="38">
        <v>508448.39</v>
      </c>
      <c r="G56" s="38">
        <v>8261916.6299999999</v>
      </c>
      <c r="H56" s="38">
        <v>9894234.9299999997</v>
      </c>
      <c r="I56" s="38">
        <v>9894234.9299999997</v>
      </c>
      <c r="J56" s="38">
        <v>9828556.8200000003</v>
      </c>
      <c r="K56" s="35">
        <v>118.96218831731299</v>
      </c>
      <c r="L56" s="38">
        <v>9692366.6899999995</v>
      </c>
    </row>
    <row r="57" spans="1:12" ht="13.8" x14ac:dyDescent="0.2">
      <c r="A57" s="37" t="s">
        <v>70</v>
      </c>
      <c r="B57" s="16" t="s">
        <v>70</v>
      </c>
      <c r="C57" s="104" t="s">
        <v>168</v>
      </c>
      <c r="D57" s="16" t="s">
        <v>169</v>
      </c>
      <c r="E57" s="38">
        <v>19455381.100000001</v>
      </c>
      <c r="F57" s="38">
        <v>10572687.1</v>
      </c>
      <c r="G57" s="38">
        <v>30028068.199999999</v>
      </c>
      <c r="H57" s="38">
        <v>27173515.98</v>
      </c>
      <c r="I57" s="38">
        <v>26776973.149999999</v>
      </c>
      <c r="J57" s="38">
        <v>26553773.140000001</v>
      </c>
      <c r="K57" s="35">
        <v>88.429841584015094</v>
      </c>
      <c r="L57" s="38">
        <v>23130573.699999999</v>
      </c>
    </row>
    <row r="58" spans="1:12" ht="13.8" x14ac:dyDescent="0.2">
      <c r="A58" s="37" t="s">
        <v>70</v>
      </c>
      <c r="B58" s="16" t="s">
        <v>70</v>
      </c>
      <c r="C58" s="104" t="s">
        <v>170</v>
      </c>
      <c r="D58" s="16" t="s">
        <v>171</v>
      </c>
      <c r="E58" s="38">
        <v>266114282.66</v>
      </c>
      <c r="F58" s="38">
        <v>5968335.9699999997</v>
      </c>
      <c r="G58" s="38">
        <v>272082618.63</v>
      </c>
      <c r="H58" s="38">
        <v>234690230.84</v>
      </c>
      <c r="I58" s="38">
        <v>233158661.40000001</v>
      </c>
      <c r="J58" s="38">
        <v>227766038.31</v>
      </c>
      <c r="K58" s="35">
        <v>83.712086959782894</v>
      </c>
      <c r="L58" s="38">
        <v>192979644.24000001</v>
      </c>
    </row>
    <row r="59" spans="1:12" ht="13.8" x14ac:dyDescent="0.2">
      <c r="A59" s="37" t="s">
        <v>70</v>
      </c>
      <c r="B59" s="16" t="s">
        <v>70</v>
      </c>
      <c r="C59" s="104" t="s">
        <v>172</v>
      </c>
      <c r="D59" s="16" t="s">
        <v>173</v>
      </c>
      <c r="E59" s="38">
        <v>44214840.07</v>
      </c>
      <c r="F59" s="38">
        <v>9637427.0199999996</v>
      </c>
      <c r="G59" s="38">
        <v>53852267.090000004</v>
      </c>
      <c r="H59" s="38">
        <v>42198268.969999999</v>
      </c>
      <c r="I59" s="38">
        <v>42198268.969999999</v>
      </c>
      <c r="J59" s="38">
        <v>42198268.969999999</v>
      </c>
      <c r="K59" s="35">
        <v>78.359317537136604</v>
      </c>
      <c r="L59" s="38">
        <v>35495300.43</v>
      </c>
    </row>
    <row r="60" spans="1:12" ht="13.8" x14ac:dyDescent="0.2">
      <c r="A60" s="37" t="s">
        <v>70</v>
      </c>
      <c r="B60" s="16" t="s">
        <v>70</v>
      </c>
      <c r="C60" s="104" t="s">
        <v>174</v>
      </c>
      <c r="D60" s="16" t="s">
        <v>175</v>
      </c>
      <c r="E60" s="38">
        <v>2502285.2000000002</v>
      </c>
      <c r="F60" s="38">
        <v>-186000</v>
      </c>
      <c r="G60" s="38">
        <v>2316285.2000000002</v>
      </c>
      <c r="H60" s="38">
        <v>1416138.49</v>
      </c>
      <c r="I60" s="38">
        <v>1416138.49</v>
      </c>
      <c r="J60" s="38">
        <v>1416138.49</v>
      </c>
      <c r="K60" s="35">
        <v>61.138347298510602</v>
      </c>
      <c r="L60" s="38">
        <v>1117543.6299999999</v>
      </c>
    </row>
    <row r="61" spans="1:12" ht="13.8" x14ac:dyDescent="0.2">
      <c r="A61" s="37" t="s">
        <v>70</v>
      </c>
      <c r="B61" s="16" t="s">
        <v>70</v>
      </c>
      <c r="C61" s="104" t="s">
        <v>176</v>
      </c>
      <c r="D61" s="16" t="s">
        <v>177</v>
      </c>
      <c r="E61" s="38">
        <v>2219482.37</v>
      </c>
      <c r="F61" s="38">
        <v>-371302.72</v>
      </c>
      <c r="G61" s="38">
        <v>1848179.65</v>
      </c>
      <c r="H61" s="38">
        <v>2688353.78</v>
      </c>
      <c r="I61" s="38">
        <v>2688353.78</v>
      </c>
      <c r="J61" s="38">
        <v>2676765.1</v>
      </c>
      <c r="K61" s="35">
        <v>144.83251668743301</v>
      </c>
      <c r="L61" s="38">
        <v>2395322.2999999998</v>
      </c>
    </row>
    <row r="62" spans="1:12" ht="13.8" x14ac:dyDescent="0.2">
      <c r="A62" s="37" t="s">
        <v>70</v>
      </c>
      <c r="B62" s="16" t="s">
        <v>70</v>
      </c>
      <c r="C62" s="104" t="s">
        <v>178</v>
      </c>
      <c r="D62" s="16" t="s">
        <v>179</v>
      </c>
      <c r="E62" s="38">
        <v>2200</v>
      </c>
      <c r="F62" s="38">
        <v>0</v>
      </c>
      <c r="G62" s="38">
        <v>2200</v>
      </c>
      <c r="H62" s="38">
        <v>0</v>
      </c>
      <c r="I62" s="38">
        <v>0</v>
      </c>
      <c r="J62" s="38">
        <v>0</v>
      </c>
      <c r="K62" s="35">
        <v>0</v>
      </c>
      <c r="L62" s="38">
        <v>0</v>
      </c>
    </row>
    <row r="63" spans="1:12" ht="13.8" x14ac:dyDescent="0.2">
      <c r="A63" s="37" t="s">
        <v>70</v>
      </c>
      <c r="B63" s="16" t="s">
        <v>70</v>
      </c>
      <c r="C63" s="104" t="s">
        <v>180</v>
      </c>
      <c r="D63" s="16" t="s">
        <v>181</v>
      </c>
      <c r="E63" s="38">
        <v>409065.51</v>
      </c>
      <c r="F63" s="38">
        <v>0</v>
      </c>
      <c r="G63" s="38">
        <v>409065.51</v>
      </c>
      <c r="H63" s="38">
        <v>483377.14</v>
      </c>
      <c r="I63" s="38">
        <v>474411.77</v>
      </c>
      <c r="J63" s="38">
        <v>468714.6</v>
      </c>
      <c r="K63" s="35">
        <v>114.58179400165</v>
      </c>
      <c r="L63" s="38">
        <v>395147.67</v>
      </c>
    </row>
    <row r="64" spans="1:12" ht="13.8" x14ac:dyDescent="0.2">
      <c r="A64" s="37" t="s">
        <v>70</v>
      </c>
      <c r="B64" s="16" t="s">
        <v>70</v>
      </c>
      <c r="C64" s="104" t="s">
        <v>182</v>
      </c>
      <c r="D64" s="16" t="s">
        <v>183</v>
      </c>
      <c r="E64" s="38">
        <v>1303151.68</v>
      </c>
      <c r="F64" s="38">
        <v>20583.72</v>
      </c>
      <c r="G64" s="38">
        <v>1323735.3999999999</v>
      </c>
      <c r="H64" s="38">
        <v>1111200.74</v>
      </c>
      <c r="I64" s="38">
        <v>1111200.74</v>
      </c>
      <c r="J64" s="38">
        <v>1111200.74</v>
      </c>
      <c r="K64" s="35">
        <v>83.944324522861606</v>
      </c>
      <c r="L64" s="38">
        <v>890041.78</v>
      </c>
    </row>
    <row r="65" spans="1:12" ht="13.8" x14ac:dyDescent="0.2">
      <c r="A65" s="37" t="s">
        <v>70</v>
      </c>
      <c r="B65" s="16" t="s">
        <v>70</v>
      </c>
      <c r="C65" s="104" t="s">
        <v>184</v>
      </c>
      <c r="D65" s="16" t="s">
        <v>185</v>
      </c>
      <c r="E65" s="38">
        <v>896717.41</v>
      </c>
      <c r="F65" s="38">
        <v>0</v>
      </c>
      <c r="G65" s="38">
        <v>896717.41</v>
      </c>
      <c r="H65" s="38">
        <v>669659.69999999995</v>
      </c>
      <c r="I65" s="38">
        <v>669659.69999999995</v>
      </c>
      <c r="J65" s="38">
        <v>669628.30000000005</v>
      </c>
      <c r="K65" s="35">
        <v>74.6755100918583</v>
      </c>
      <c r="L65" s="38">
        <v>637867.47</v>
      </c>
    </row>
    <row r="66" spans="1:12" ht="13.8" x14ac:dyDescent="0.2">
      <c r="A66" s="37" t="s">
        <v>70</v>
      </c>
      <c r="B66" s="16" t="s">
        <v>70</v>
      </c>
      <c r="C66" s="104" t="s">
        <v>186</v>
      </c>
      <c r="D66" s="16" t="s">
        <v>187</v>
      </c>
      <c r="E66" s="38">
        <v>6308184.9400000004</v>
      </c>
      <c r="F66" s="38">
        <v>4731510.95</v>
      </c>
      <c r="G66" s="38">
        <v>11039695.890000001</v>
      </c>
      <c r="H66" s="38">
        <v>5005112.95</v>
      </c>
      <c r="I66" s="38">
        <v>4804526.97</v>
      </c>
      <c r="J66" s="38">
        <v>4703589.24</v>
      </c>
      <c r="K66" s="35">
        <v>42.606148637306298</v>
      </c>
      <c r="L66" s="38">
        <v>3254278.09</v>
      </c>
    </row>
    <row r="67" spans="1:12" ht="13.8" x14ac:dyDescent="0.2">
      <c r="A67" s="37" t="s">
        <v>70</v>
      </c>
      <c r="B67" s="16" t="s">
        <v>70</v>
      </c>
      <c r="C67" s="104" t="s">
        <v>188</v>
      </c>
      <c r="D67" s="16" t="s">
        <v>189</v>
      </c>
      <c r="E67" s="38">
        <v>101842757.55</v>
      </c>
      <c r="F67" s="38">
        <v>-1194383.78</v>
      </c>
      <c r="G67" s="38">
        <v>100648373.77</v>
      </c>
      <c r="H67" s="38">
        <v>102619505.01000001</v>
      </c>
      <c r="I67" s="38">
        <v>102493438.93000001</v>
      </c>
      <c r="J67" s="38">
        <v>97347529.010000005</v>
      </c>
      <c r="K67" s="35">
        <v>96.7204191817912</v>
      </c>
      <c r="L67" s="38">
        <v>84704964.200000003</v>
      </c>
    </row>
    <row r="68" spans="1:12" ht="13.8" x14ac:dyDescent="0.2">
      <c r="A68" s="37" t="s">
        <v>70</v>
      </c>
      <c r="B68" s="16" t="s">
        <v>70</v>
      </c>
      <c r="C68" s="104" t="s">
        <v>190</v>
      </c>
      <c r="D68" s="16" t="s">
        <v>191</v>
      </c>
      <c r="E68" s="38">
        <v>2012050.95</v>
      </c>
      <c r="F68" s="38">
        <v>0</v>
      </c>
      <c r="G68" s="38">
        <v>2012050.95</v>
      </c>
      <c r="H68" s="38">
        <v>3026093.46</v>
      </c>
      <c r="I68" s="38">
        <v>3026093.46</v>
      </c>
      <c r="J68" s="38">
        <v>3026093.46</v>
      </c>
      <c r="K68" s="35">
        <v>150.398450894099</v>
      </c>
      <c r="L68" s="38">
        <v>2512623.42</v>
      </c>
    </row>
    <row r="69" spans="1:12" ht="13.8" x14ac:dyDescent="0.2">
      <c r="A69" s="37" t="s">
        <v>70</v>
      </c>
      <c r="B69" s="16" t="s">
        <v>70</v>
      </c>
      <c r="C69" s="104" t="s">
        <v>192</v>
      </c>
      <c r="D69" s="16" t="s">
        <v>193</v>
      </c>
      <c r="E69" s="38">
        <v>110310415.27</v>
      </c>
      <c r="F69" s="38">
        <v>1295300.52</v>
      </c>
      <c r="G69" s="38">
        <v>111605715.79000001</v>
      </c>
      <c r="H69" s="38">
        <v>110401050.7</v>
      </c>
      <c r="I69" s="38">
        <v>103053292.38</v>
      </c>
      <c r="J69" s="38">
        <v>99043298.109999999</v>
      </c>
      <c r="K69" s="35">
        <v>88.743929832735702</v>
      </c>
      <c r="L69" s="38">
        <v>88136814.439999998</v>
      </c>
    </row>
    <row r="70" spans="1:12" ht="13.8" x14ac:dyDescent="0.2">
      <c r="A70" s="37" t="s">
        <v>70</v>
      </c>
      <c r="B70" s="16" t="s">
        <v>70</v>
      </c>
      <c r="C70" s="105" t="s">
        <v>127</v>
      </c>
      <c r="D70" s="27" t="s">
        <v>70</v>
      </c>
      <c r="E70" s="28">
        <v>1169137199.8199999</v>
      </c>
      <c r="F70" s="28">
        <v>129861393.91</v>
      </c>
      <c r="G70" s="28">
        <v>1298998593.73</v>
      </c>
      <c r="H70" s="28">
        <v>1220099951.23</v>
      </c>
      <c r="I70" s="28">
        <v>1209191911.27</v>
      </c>
      <c r="J70" s="28">
        <v>1183461764.05</v>
      </c>
      <c r="K70" s="29">
        <v>91.105700172604301</v>
      </c>
      <c r="L70" s="28">
        <v>1015970860.62</v>
      </c>
    </row>
    <row r="71" spans="1:12" ht="13.8" x14ac:dyDescent="0.2">
      <c r="A71" s="37" t="s">
        <v>15</v>
      </c>
      <c r="B71" s="16" t="s">
        <v>16</v>
      </c>
      <c r="C71" s="104" t="s">
        <v>194</v>
      </c>
      <c r="D71" s="16" t="s">
        <v>195</v>
      </c>
      <c r="E71" s="38">
        <v>48297823.240000002</v>
      </c>
      <c r="F71" s="38">
        <v>1942136.86</v>
      </c>
      <c r="G71" s="38">
        <v>50239960.100000001</v>
      </c>
      <c r="H71" s="38">
        <v>48310811</v>
      </c>
      <c r="I71" s="38">
        <v>48310811</v>
      </c>
      <c r="J71" s="38">
        <v>48310811</v>
      </c>
      <c r="K71" s="35">
        <v>96.160130111249799</v>
      </c>
      <c r="L71" s="38">
        <v>48310811</v>
      </c>
    </row>
    <row r="72" spans="1:12" ht="13.8" x14ac:dyDescent="0.2">
      <c r="A72" s="37" t="s">
        <v>70</v>
      </c>
      <c r="B72" s="16" t="s">
        <v>70</v>
      </c>
      <c r="C72" s="104" t="s">
        <v>196</v>
      </c>
      <c r="D72" s="16" t="s">
        <v>197</v>
      </c>
      <c r="E72" s="38">
        <v>60000</v>
      </c>
      <c r="F72" s="38">
        <v>0</v>
      </c>
      <c r="G72" s="38">
        <v>60000</v>
      </c>
      <c r="H72" s="38">
        <v>8668</v>
      </c>
      <c r="I72" s="38">
        <v>8668</v>
      </c>
      <c r="J72" s="38">
        <v>8668</v>
      </c>
      <c r="K72" s="35">
        <v>14.446666666666699</v>
      </c>
      <c r="L72" s="38">
        <v>8668</v>
      </c>
    </row>
    <row r="73" spans="1:12" ht="13.8" x14ac:dyDescent="0.2">
      <c r="A73" s="37" t="s">
        <v>70</v>
      </c>
      <c r="B73" s="16" t="s">
        <v>70</v>
      </c>
      <c r="C73" s="104" t="s">
        <v>198</v>
      </c>
      <c r="D73" s="16" t="s">
        <v>199</v>
      </c>
      <c r="E73" s="38">
        <v>77736966</v>
      </c>
      <c r="F73" s="38">
        <v>-36659852.969999999</v>
      </c>
      <c r="G73" s="38">
        <v>41077113.030000001</v>
      </c>
      <c r="H73" s="38">
        <v>41075442.310000002</v>
      </c>
      <c r="I73" s="38">
        <v>41075442.310000002</v>
      </c>
      <c r="J73" s="38">
        <v>41061442.310000002</v>
      </c>
      <c r="K73" s="35">
        <v>99.961850483531904</v>
      </c>
      <c r="L73" s="38">
        <v>41061442.310000002</v>
      </c>
    </row>
    <row r="74" spans="1:12" ht="13.8" x14ac:dyDescent="0.2">
      <c r="A74" s="37" t="s">
        <v>70</v>
      </c>
      <c r="B74" s="16" t="s">
        <v>70</v>
      </c>
      <c r="C74" s="104" t="s">
        <v>200</v>
      </c>
      <c r="D74" s="16" t="s">
        <v>201</v>
      </c>
      <c r="E74" s="38">
        <v>300000</v>
      </c>
      <c r="F74" s="38">
        <v>-100000</v>
      </c>
      <c r="G74" s="38">
        <v>200000</v>
      </c>
      <c r="H74" s="38">
        <v>6125.56</v>
      </c>
      <c r="I74" s="38">
        <v>6125.56</v>
      </c>
      <c r="J74" s="38">
        <v>6125.56</v>
      </c>
      <c r="K74" s="35">
        <v>3.0627800000000001</v>
      </c>
      <c r="L74" s="38">
        <v>6125.56</v>
      </c>
    </row>
    <row r="75" spans="1:12" ht="13.8" x14ac:dyDescent="0.2">
      <c r="A75" s="37" t="s">
        <v>70</v>
      </c>
      <c r="B75" s="16" t="s">
        <v>70</v>
      </c>
      <c r="C75" s="104" t="s">
        <v>202</v>
      </c>
      <c r="D75" s="16" t="s">
        <v>203</v>
      </c>
      <c r="E75" s="38">
        <v>19106795.350000001</v>
      </c>
      <c r="F75" s="38">
        <v>0</v>
      </c>
      <c r="G75" s="38">
        <v>19106795.350000001</v>
      </c>
      <c r="H75" s="38">
        <v>19166872.27</v>
      </c>
      <c r="I75" s="38">
        <v>19166872.27</v>
      </c>
      <c r="J75" s="38">
        <v>19166872.27</v>
      </c>
      <c r="K75" s="35">
        <v>100.31442698212599</v>
      </c>
      <c r="L75" s="38">
        <v>19166872.27</v>
      </c>
    </row>
    <row r="76" spans="1:12" ht="13.8" x14ac:dyDescent="0.2">
      <c r="A76" s="37" t="s">
        <v>70</v>
      </c>
      <c r="B76" s="16" t="s">
        <v>70</v>
      </c>
      <c r="C76" s="104" t="s">
        <v>204</v>
      </c>
      <c r="D76" s="16" t="s">
        <v>205</v>
      </c>
      <c r="E76" s="38">
        <v>3500</v>
      </c>
      <c r="F76" s="38">
        <v>0</v>
      </c>
      <c r="G76" s="38">
        <v>3500</v>
      </c>
      <c r="H76" s="38">
        <v>3208.33</v>
      </c>
      <c r="I76" s="38">
        <v>3208.33</v>
      </c>
      <c r="J76" s="38">
        <v>0</v>
      </c>
      <c r="K76" s="35">
        <v>0</v>
      </c>
      <c r="L76" s="38">
        <v>0</v>
      </c>
    </row>
    <row r="77" spans="1:12" ht="13.8" x14ac:dyDescent="0.2">
      <c r="A77" s="37" t="s">
        <v>70</v>
      </c>
      <c r="B77" s="16" t="s">
        <v>70</v>
      </c>
      <c r="C77" s="104" t="s">
        <v>206</v>
      </c>
      <c r="D77" s="16" t="s">
        <v>207</v>
      </c>
      <c r="E77" s="38">
        <v>5657931.9000000004</v>
      </c>
      <c r="F77" s="38">
        <v>339769.5</v>
      </c>
      <c r="G77" s="38">
        <v>5997701.4000000004</v>
      </c>
      <c r="H77" s="38">
        <v>7394873.6299999999</v>
      </c>
      <c r="I77" s="38">
        <v>7394873.6299999999</v>
      </c>
      <c r="J77" s="38">
        <v>7394873.6299999999</v>
      </c>
      <c r="K77" s="35">
        <v>123.295128196946</v>
      </c>
      <c r="L77" s="38">
        <v>7146331.8600000003</v>
      </c>
    </row>
    <row r="78" spans="1:12" ht="13.8" x14ac:dyDescent="0.2">
      <c r="A78" s="37" t="s">
        <v>70</v>
      </c>
      <c r="B78" s="16" t="s">
        <v>70</v>
      </c>
      <c r="C78" s="104" t="s">
        <v>208</v>
      </c>
      <c r="D78" s="16" t="s">
        <v>209</v>
      </c>
      <c r="E78" s="38">
        <v>63000</v>
      </c>
      <c r="F78" s="38">
        <v>0</v>
      </c>
      <c r="G78" s="38">
        <v>63000</v>
      </c>
      <c r="H78" s="38">
        <v>62803.46</v>
      </c>
      <c r="I78" s="38">
        <v>62802.83</v>
      </c>
      <c r="J78" s="38">
        <v>60691.75</v>
      </c>
      <c r="K78" s="35">
        <v>96.336111111111094</v>
      </c>
      <c r="L78" s="38">
        <v>50615.22</v>
      </c>
    </row>
    <row r="79" spans="1:12" ht="13.8" x14ac:dyDescent="0.2">
      <c r="A79" s="37" t="s">
        <v>70</v>
      </c>
      <c r="B79" s="16" t="s">
        <v>70</v>
      </c>
      <c r="C79" s="104" t="s">
        <v>210</v>
      </c>
      <c r="D79" s="16" t="s">
        <v>211</v>
      </c>
      <c r="E79" s="38">
        <v>11700</v>
      </c>
      <c r="F79" s="38">
        <v>102991.57</v>
      </c>
      <c r="G79" s="38">
        <v>114691.57</v>
      </c>
      <c r="H79" s="38">
        <v>4898.8500000000004</v>
      </c>
      <c r="I79" s="38">
        <v>4898.8500000000004</v>
      </c>
      <c r="J79" s="38">
        <v>4898.8500000000004</v>
      </c>
      <c r="K79" s="35">
        <v>4.2713252595635396</v>
      </c>
      <c r="L79" s="38">
        <v>4298.8500000000004</v>
      </c>
    </row>
    <row r="80" spans="1:12" ht="13.8" x14ac:dyDescent="0.2">
      <c r="A80" s="37" t="s">
        <v>70</v>
      </c>
      <c r="B80" s="16" t="s">
        <v>70</v>
      </c>
      <c r="C80" s="105" t="s">
        <v>127</v>
      </c>
      <c r="D80" s="27" t="s">
        <v>70</v>
      </c>
      <c r="E80" s="28">
        <v>151237716.49000001</v>
      </c>
      <c r="F80" s="28">
        <v>-34374955.039999999</v>
      </c>
      <c r="G80" s="28">
        <v>116862761.45</v>
      </c>
      <c r="H80" s="28">
        <v>116033703.41</v>
      </c>
      <c r="I80" s="28">
        <v>116033702.78</v>
      </c>
      <c r="J80" s="28">
        <v>116014383.37</v>
      </c>
      <c r="K80" s="29">
        <v>99.274038992854898</v>
      </c>
      <c r="L80" s="28">
        <v>115755165.06999999</v>
      </c>
    </row>
    <row r="81" spans="1:12" ht="13.8" x14ac:dyDescent="0.2">
      <c r="A81" s="37" t="s">
        <v>7</v>
      </c>
      <c r="B81" s="16" t="s">
        <v>8</v>
      </c>
      <c r="C81" s="104" t="s">
        <v>212</v>
      </c>
      <c r="D81" s="16" t="s">
        <v>213</v>
      </c>
      <c r="E81" s="38">
        <v>385565.92</v>
      </c>
      <c r="F81" s="38">
        <v>0</v>
      </c>
      <c r="G81" s="38">
        <v>385565.92</v>
      </c>
      <c r="H81" s="38">
        <v>383867.15</v>
      </c>
      <c r="I81" s="38">
        <v>383867.15</v>
      </c>
      <c r="J81" s="38">
        <v>383867.15</v>
      </c>
      <c r="K81" s="35">
        <v>99.559408673878707</v>
      </c>
      <c r="L81" s="38">
        <v>169063.04000000001</v>
      </c>
    </row>
    <row r="82" spans="1:12" ht="13.8" x14ac:dyDescent="0.2">
      <c r="A82" s="37" t="s">
        <v>70</v>
      </c>
      <c r="B82" s="16" t="s">
        <v>70</v>
      </c>
      <c r="C82" s="104" t="s">
        <v>214</v>
      </c>
      <c r="D82" s="16" t="s">
        <v>215</v>
      </c>
      <c r="E82" s="38">
        <v>768317.11</v>
      </c>
      <c r="F82" s="38">
        <v>0</v>
      </c>
      <c r="G82" s="38">
        <v>768317.11</v>
      </c>
      <c r="H82" s="38">
        <v>712817.11</v>
      </c>
      <c r="I82" s="38">
        <v>712817.11</v>
      </c>
      <c r="J82" s="38">
        <v>641688.31999999995</v>
      </c>
      <c r="K82" s="35">
        <v>83.518681498580705</v>
      </c>
      <c r="L82" s="38">
        <v>475323.29</v>
      </c>
    </row>
    <row r="83" spans="1:12" ht="13.8" x14ac:dyDescent="0.2">
      <c r="A83" s="37" t="s">
        <v>70</v>
      </c>
      <c r="B83" s="16" t="s">
        <v>70</v>
      </c>
      <c r="C83" s="104" t="s">
        <v>216</v>
      </c>
      <c r="D83" s="16" t="s">
        <v>217</v>
      </c>
      <c r="E83" s="38">
        <v>300000</v>
      </c>
      <c r="F83" s="38">
        <v>0</v>
      </c>
      <c r="G83" s="38">
        <v>300000</v>
      </c>
      <c r="H83" s="38">
        <v>247100</v>
      </c>
      <c r="I83" s="38">
        <v>246728.79</v>
      </c>
      <c r="J83" s="38">
        <v>246728.79</v>
      </c>
      <c r="K83" s="35">
        <v>82.242930000000001</v>
      </c>
      <c r="L83" s="38">
        <v>0</v>
      </c>
    </row>
    <row r="84" spans="1:12" ht="13.8" x14ac:dyDescent="0.2">
      <c r="A84" s="37" t="s">
        <v>70</v>
      </c>
      <c r="B84" s="16" t="s">
        <v>70</v>
      </c>
      <c r="C84" s="104" t="s">
        <v>218</v>
      </c>
      <c r="D84" s="16" t="s">
        <v>219</v>
      </c>
      <c r="E84" s="38">
        <v>302138750.12</v>
      </c>
      <c r="F84" s="38">
        <v>21941012.899999999</v>
      </c>
      <c r="G84" s="38">
        <v>324079763.01999998</v>
      </c>
      <c r="H84" s="38">
        <v>319216631.00999999</v>
      </c>
      <c r="I84" s="38">
        <v>318443738.94</v>
      </c>
      <c r="J84" s="38">
        <v>316712719.94999999</v>
      </c>
      <c r="K84" s="35">
        <v>97.726780900680495</v>
      </c>
      <c r="L84" s="38">
        <v>262492440.59</v>
      </c>
    </row>
    <row r="85" spans="1:12" ht="13.8" x14ac:dyDescent="0.2">
      <c r="A85" s="37" t="s">
        <v>70</v>
      </c>
      <c r="B85" s="16" t="s">
        <v>70</v>
      </c>
      <c r="C85" s="104" t="s">
        <v>220</v>
      </c>
      <c r="D85" s="16" t="s">
        <v>221</v>
      </c>
      <c r="E85" s="38">
        <v>177561</v>
      </c>
      <c r="F85" s="38">
        <v>0</v>
      </c>
      <c r="G85" s="38">
        <v>177561</v>
      </c>
      <c r="H85" s="38">
        <v>0</v>
      </c>
      <c r="I85" s="38">
        <v>0</v>
      </c>
      <c r="J85" s="38">
        <v>0</v>
      </c>
      <c r="K85" s="35">
        <v>0</v>
      </c>
      <c r="L85" s="38">
        <v>0</v>
      </c>
    </row>
    <row r="86" spans="1:12" ht="13.8" x14ac:dyDescent="0.2">
      <c r="A86" s="37" t="s">
        <v>70</v>
      </c>
      <c r="B86" s="16" t="s">
        <v>70</v>
      </c>
      <c r="C86" s="104" t="s">
        <v>222</v>
      </c>
      <c r="D86" s="16" t="s">
        <v>223</v>
      </c>
      <c r="E86" s="38">
        <v>193877352.38</v>
      </c>
      <c r="F86" s="38">
        <v>23285944.559999999</v>
      </c>
      <c r="G86" s="38">
        <v>217163296.94</v>
      </c>
      <c r="H86" s="38">
        <v>208692264.91</v>
      </c>
      <c r="I86" s="38">
        <v>206885081.53999999</v>
      </c>
      <c r="J86" s="38">
        <v>201367048.58000001</v>
      </c>
      <c r="K86" s="35">
        <v>92.726096636687004</v>
      </c>
      <c r="L86" s="38">
        <v>136534249.94</v>
      </c>
    </row>
    <row r="87" spans="1:12" ht="13.8" x14ac:dyDescent="0.2">
      <c r="A87" s="37" t="s">
        <v>70</v>
      </c>
      <c r="B87" s="16" t="s">
        <v>70</v>
      </c>
      <c r="C87" s="104" t="s">
        <v>224</v>
      </c>
      <c r="D87" s="16" t="s">
        <v>225</v>
      </c>
      <c r="E87" s="38">
        <v>501395356.5</v>
      </c>
      <c r="F87" s="38">
        <v>15302903.470000001</v>
      </c>
      <c r="G87" s="38">
        <v>516698259.97000003</v>
      </c>
      <c r="H87" s="38">
        <v>462017423.99000001</v>
      </c>
      <c r="I87" s="38">
        <v>455841296.37</v>
      </c>
      <c r="J87" s="38">
        <v>449965048.19</v>
      </c>
      <c r="K87" s="35">
        <v>87.084684244170901</v>
      </c>
      <c r="L87" s="38">
        <v>432049688.51999998</v>
      </c>
    </row>
    <row r="88" spans="1:12" ht="13.8" x14ac:dyDescent="0.2">
      <c r="A88" s="37" t="s">
        <v>70</v>
      </c>
      <c r="B88" s="16" t="s">
        <v>70</v>
      </c>
      <c r="C88" s="104" t="s">
        <v>226</v>
      </c>
      <c r="D88" s="16" t="s">
        <v>227</v>
      </c>
      <c r="E88" s="38">
        <v>820559639.75999999</v>
      </c>
      <c r="F88" s="38">
        <v>41855168.740000002</v>
      </c>
      <c r="G88" s="38">
        <v>862414808.5</v>
      </c>
      <c r="H88" s="38">
        <v>845149416.67999995</v>
      </c>
      <c r="I88" s="38">
        <v>840061537.79999995</v>
      </c>
      <c r="J88" s="38">
        <v>832725877.28999996</v>
      </c>
      <c r="K88" s="35">
        <v>96.557465048444797</v>
      </c>
      <c r="L88" s="38">
        <v>787851200.36000001</v>
      </c>
    </row>
    <row r="89" spans="1:12" s="88" customFormat="1" ht="13.8" x14ac:dyDescent="0.2">
      <c r="A89" s="37" t="s">
        <v>70</v>
      </c>
      <c r="B89" s="16" t="s">
        <v>70</v>
      </c>
      <c r="C89" s="104" t="s">
        <v>228</v>
      </c>
      <c r="D89" s="16" t="s">
        <v>229</v>
      </c>
      <c r="E89" s="38">
        <v>26000</v>
      </c>
      <c r="F89" s="38">
        <v>0</v>
      </c>
      <c r="G89" s="38">
        <v>26000</v>
      </c>
      <c r="H89" s="38">
        <v>26000</v>
      </c>
      <c r="I89" s="38">
        <v>26000</v>
      </c>
      <c r="J89" s="38">
        <v>26000</v>
      </c>
      <c r="K89" s="35">
        <v>100</v>
      </c>
      <c r="L89" s="38">
        <v>0</v>
      </c>
    </row>
    <row r="90" spans="1:12" s="88" customFormat="1" ht="13.8" x14ac:dyDescent="0.2">
      <c r="A90" s="37" t="s">
        <v>70</v>
      </c>
      <c r="B90" s="16" t="s">
        <v>70</v>
      </c>
      <c r="C90" s="105" t="s">
        <v>127</v>
      </c>
      <c r="D90" s="27" t="s">
        <v>70</v>
      </c>
      <c r="E90" s="28">
        <v>1819628542.79</v>
      </c>
      <c r="F90" s="28">
        <v>102385029.67</v>
      </c>
      <c r="G90" s="28">
        <v>1922013572.46</v>
      </c>
      <c r="H90" s="28">
        <v>1836445520.8499999</v>
      </c>
      <c r="I90" s="28">
        <v>1822601067.7</v>
      </c>
      <c r="J90" s="28">
        <v>1802068978.27</v>
      </c>
      <c r="K90" s="29">
        <v>93.7594304270972</v>
      </c>
      <c r="L90" s="28">
        <v>1619571965.74</v>
      </c>
    </row>
    <row r="91" spans="1:12" s="88" customFormat="1" ht="13.8" x14ac:dyDescent="0.2">
      <c r="A91" s="37" t="s">
        <v>17</v>
      </c>
      <c r="B91" s="16" t="s">
        <v>18</v>
      </c>
      <c r="C91" s="104" t="s">
        <v>230</v>
      </c>
      <c r="D91" s="16" t="s">
        <v>18</v>
      </c>
      <c r="E91" s="38">
        <v>31991615.309999999</v>
      </c>
      <c r="F91" s="38">
        <v>-25075292.77</v>
      </c>
      <c r="G91" s="38">
        <v>6916322.54</v>
      </c>
      <c r="H91" s="38">
        <v>0</v>
      </c>
      <c r="I91" s="38">
        <v>0</v>
      </c>
      <c r="J91" s="38">
        <v>0</v>
      </c>
      <c r="K91" s="35">
        <v>0</v>
      </c>
      <c r="L91" s="38">
        <v>0</v>
      </c>
    </row>
    <row r="92" spans="1:12" s="88" customFormat="1" ht="13.8" x14ac:dyDescent="0.2">
      <c r="A92" s="37" t="s">
        <v>70</v>
      </c>
      <c r="B92" s="16" t="s">
        <v>70</v>
      </c>
      <c r="C92" s="105" t="s">
        <v>127</v>
      </c>
      <c r="D92" s="27" t="s">
        <v>70</v>
      </c>
      <c r="E92" s="28">
        <v>31991615.309999999</v>
      </c>
      <c r="F92" s="28">
        <v>-25075292.77</v>
      </c>
      <c r="G92" s="28">
        <v>6916322.54</v>
      </c>
      <c r="H92" s="28">
        <v>0</v>
      </c>
      <c r="I92" s="28">
        <v>0</v>
      </c>
      <c r="J92" s="28">
        <v>0</v>
      </c>
      <c r="K92" s="29">
        <v>0</v>
      </c>
      <c r="L92" s="28">
        <v>0</v>
      </c>
    </row>
    <row r="93" spans="1:12" s="88" customFormat="1" ht="13.8" x14ac:dyDescent="0.2">
      <c r="A93" s="37" t="s">
        <v>9</v>
      </c>
      <c r="B93" s="16" t="s">
        <v>10</v>
      </c>
      <c r="C93" s="104" t="s">
        <v>231</v>
      </c>
      <c r="D93" s="16" t="s">
        <v>232</v>
      </c>
      <c r="E93" s="38">
        <v>8866308.9600000009</v>
      </c>
      <c r="F93" s="38">
        <v>82515.179999999993</v>
      </c>
      <c r="G93" s="38">
        <v>8948824.1400000006</v>
      </c>
      <c r="H93" s="38">
        <v>3549955.4</v>
      </c>
      <c r="I93" s="38">
        <v>3478486.83</v>
      </c>
      <c r="J93" s="38">
        <v>1752764.77</v>
      </c>
      <c r="K93" s="35">
        <v>19.586537209569101</v>
      </c>
      <c r="L93" s="38">
        <v>1405024.89</v>
      </c>
    </row>
    <row r="94" spans="1:12" s="88" customFormat="1" ht="13.8" x14ac:dyDescent="0.2">
      <c r="A94" s="37" t="s">
        <v>70</v>
      </c>
      <c r="B94" s="16" t="s">
        <v>70</v>
      </c>
      <c r="C94" s="104" t="s">
        <v>233</v>
      </c>
      <c r="D94" s="16" t="s">
        <v>234</v>
      </c>
      <c r="E94" s="38">
        <v>169734472.15000001</v>
      </c>
      <c r="F94" s="38">
        <v>49615619.399999999</v>
      </c>
      <c r="G94" s="38">
        <v>219350091.55000001</v>
      </c>
      <c r="H94" s="38">
        <v>153138730.46000001</v>
      </c>
      <c r="I94" s="38">
        <v>140243803.40000001</v>
      </c>
      <c r="J94" s="38">
        <v>125738662.51000001</v>
      </c>
      <c r="K94" s="35">
        <v>57.323277880346097</v>
      </c>
      <c r="L94" s="38">
        <v>112252921.19</v>
      </c>
    </row>
    <row r="95" spans="1:12" s="88" customFormat="1" ht="13.8" x14ac:dyDescent="0.2">
      <c r="A95" s="37" t="s">
        <v>70</v>
      </c>
      <c r="B95" s="16" t="s">
        <v>70</v>
      </c>
      <c r="C95" s="104" t="s">
        <v>235</v>
      </c>
      <c r="D95" s="16" t="s">
        <v>236</v>
      </c>
      <c r="E95" s="38">
        <v>47862542.18</v>
      </c>
      <c r="F95" s="38">
        <v>13909203.640000001</v>
      </c>
      <c r="G95" s="38">
        <v>61771745.82</v>
      </c>
      <c r="H95" s="38">
        <v>65094958.350000001</v>
      </c>
      <c r="I95" s="38">
        <v>64789235.490000002</v>
      </c>
      <c r="J95" s="38">
        <v>64492758.640000001</v>
      </c>
      <c r="K95" s="35">
        <v>104.404947251983</v>
      </c>
      <c r="L95" s="38">
        <v>54120606.979999997</v>
      </c>
    </row>
    <row r="96" spans="1:12" s="88" customFormat="1" ht="13.8" x14ac:dyDescent="0.2">
      <c r="A96" s="37" t="s">
        <v>70</v>
      </c>
      <c r="B96" s="16" t="s">
        <v>70</v>
      </c>
      <c r="C96" s="104" t="s">
        <v>237</v>
      </c>
      <c r="D96" s="16" t="s">
        <v>238</v>
      </c>
      <c r="E96" s="38">
        <v>9067687.25</v>
      </c>
      <c r="F96" s="38">
        <v>210897.66</v>
      </c>
      <c r="G96" s="38">
        <v>9278584.9100000001</v>
      </c>
      <c r="H96" s="38">
        <v>8782379.4600000009</v>
      </c>
      <c r="I96" s="38">
        <v>8780467.7799999993</v>
      </c>
      <c r="J96" s="38">
        <v>6510543.4400000004</v>
      </c>
      <c r="K96" s="35">
        <v>70.167417802937393</v>
      </c>
      <c r="L96" s="38">
        <v>5087979.93</v>
      </c>
    </row>
    <row r="97" spans="1:12" s="88" customFormat="1" ht="13.8" x14ac:dyDescent="0.2">
      <c r="A97" s="37" t="s">
        <v>70</v>
      </c>
      <c r="B97" s="16" t="s">
        <v>70</v>
      </c>
      <c r="C97" s="104" t="s">
        <v>239</v>
      </c>
      <c r="D97" s="16" t="s">
        <v>240</v>
      </c>
      <c r="E97" s="38">
        <v>3225689.33</v>
      </c>
      <c r="F97" s="38">
        <v>934374.04</v>
      </c>
      <c r="G97" s="38">
        <v>4160063.37</v>
      </c>
      <c r="H97" s="38">
        <v>3668634.09</v>
      </c>
      <c r="I97" s="38">
        <v>3587886.02</v>
      </c>
      <c r="J97" s="38">
        <v>3511494.32</v>
      </c>
      <c r="K97" s="35">
        <v>84.409635327261896</v>
      </c>
      <c r="L97" s="38">
        <v>2089047.92</v>
      </c>
    </row>
    <row r="98" spans="1:12" s="88" customFormat="1" ht="13.8" x14ac:dyDescent="0.2">
      <c r="A98" s="37" t="s">
        <v>70</v>
      </c>
      <c r="B98" s="16" t="s">
        <v>70</v>
      </c>
      <c r="C98" s="104" t="s">
        <v>241</v>
      </c>
      <c r="D98" s="16" t="s">
        <v>242</v>
      </c>
      <c r="E98" s="38">
        <v>29452891.09</v>
      </c>
      <c r="F98" s="38">
        <v>9964315.4900000002</v>
      </c>
      <c r="G98" s="38">
        <v>39417206.579999998</v>
      </c>
      <c r="H98" s="38">
        <v>15252933.439999999</v>
      </c>
      <c r="I98" s="38">
        <v>7971302.54</v>
      </c>
      <c r="J98" s="38">
        <v>7268331.7800000003</v>
      </c>
      <c r="K98" s="35">
        <v>18.4394897828399</v>
      </c>
      <c r="L98" s="38">
        <v>4005439.38</v>
      </c>
    </row>
    <row r="99" spans="1:12" s="88" customFormat="1" ht="13.8" x14ac:dyDescent="0.2">
      <c r="A99" s="37" t="s">
        <v>70</v>
      </c>
      <c r="B99" s="16" t="s">
        <v>70</v>
      </c>
      <c r="C99" s="104" t="s">
        <v>243</v>
      </c>
      <c r="D99" s="16" t="s">
        <v>244</v>
      </c>
      <c r="E99" s="38">
        <v>84307913.659999996</v>
      </c>
      <c r="F99" s="38">
        <v>10170208.6</v>
      </c>
      <c r="G99" s="38">
        <v>94478122.260000005</v>
      </c>
      <c r="H99" s="38">
        <v>80827324.569999993</v>
      </c>
      <c r="I99" s="38">
        <v>79820813.719999999</v>
      </c>
      <c r="J99" s="38">
        <v>69469892.609999999</v>
      </c>
      <c r="K99" s="35">
        <v>73.530136870017003</v>
      </c>
      <c r="L99" s="38">
        <v>49454388.829999998</v>
      </c>
    </row>
    <row r="100" spans="1:12" s="88" customFormat="1" ht="13.8" x14ac:dyDescent="0.2">
      <c r="A100" s="37" t="s">
        <v>70</v>
      </c>
      <c r="B100" s="16" t="s">
        <v>70</v>
      </c>
      <c r="C100" s="104" t="s">
        <v>245</v>
      </c>
      <c r="D100" s="16" t="s">
        <v>246</v>
      </c>
      <c r="E100" s="38">
        <v>18427177.84</v>
      </c>
      <c r="F100" s="38">
        <v>-856918.83</v>
      </c>
      <c r="G100" s="38">
        <v>17570259.010000002</v>
      </c>
      <c r="H100" s="38">
        <v>15536987.23</v>
      </c>
      <c r="I100" s="38">
        <v>14677967.74</v>
      </c>
      <c r="J100" s="38">
        <v>14222211.43</v>
      </c>
      <c r="K100" s="35">
        <v>80.944802361225996</v>
      </c>
      <c r="L100" s="38">
        <v>10672952.48</v>
      </c>
    </row>
    <row r="101" spans="1:12" s="88" customFormat="1" ht="13.8" x14ac:dyDescent="0.2">
      <c r="A101" s="37" t="s">
        <v>70</v>
      </c>
      <c r="B101" s="16" t="s">
        <v>70</v>
      </c>
      <c r="C101" s="104" t="s">
        <v>247</v>
      </c>
      <c r="D101" s="16" t="s">
        <v>248</v>
      </c>
      <c r="E101" s="38">
        <v>57845121.619999997</v>
      </c>
      <c r="F101" s="38">
        <v>-1155638.76</v>
      </c>
      <c r="G101" s="38">
        <v>56689482.859999999</v>
      </c>
      <c r="H101" s="38">
        <v>30240927.329999998</v>
      </c>
      <c r="I101" s="38">
        <v>29929941.030000001</v>
      </c>
      <c r="J101" s="38">
        <v>25842911.120000001</v>
      </c>
      <c r="K101" s="35">
        <v>45.586782267570698</v>
      </c>
      <c r="L101" s="38">
        <v>15352317.5</v>
      </c>
    </row>
    <row r="102" spans="1:12" s="88" customFormat="1" ht="13.8" x14ac:dyDescent="0.2">
      <c r="A102" s="37" t="s">
        <v>70</v>
      </c>
      <c r="B102" s="16" t="s">
        <v>70</v>
      </c>
      <c r="C102" s="104" t="s">
        <v>249</v>
      </c>
      <c r="D102" s="16" t="s">
        <v>250</v>
      </c>
      <c r="E102" s="38">
        <v>25000</v>
      </c>
      <c r="F102" s="38">
        <v>0</v>
      </c>
      <c r="G102" s="38">
        <v>25000</v>
      </c>
      <c r="H102" s="38">
        <v>23460.21</v>
      </c>
      <c r="I102" s="38">
        <v>23460.21</v>
      </c>
      <c r="J102" s="38">
        <v>23460.21</v>
      </c>
      <c r="K102" s="35">
        <v>93.84084</v>
      </c>
      <c r="L102" s="38">
        <v>23460.21</v>
      </c>
    </row>
    <row r="103" spans="1:12" s="88" customFormat="1" ht="13.8" x14ac:dyDescent="0.2">
      <c r="A103" s="37" t="s">
        <v>70</v>
      </c>
      <c r="B103" s="16" t="s">
        <v>70</v>
      </c>
      <c r="C103" s="105" t="s">
        <v>127</v>
      </c>
      <c r="D103" s="27" t="s">
        <v>70</v>
      </c>
      <c r="E103" s="28">
        <v>428814804.07999998</v>
      </c>
      <c r="F103" s="28">
        <v>82874576.420000002</v>
      </c>
      <c r="G103" s="28">
        <v>511689380.5</v>
      </c>
      <c r="H103" s="28">
        <v>376116290.54000002</v>
      </c>
      <c r="I103" s="28">
        <v>353303364.75999999</v>
      </c>
      <c r="J103" s="28">
        <v>318833030.82999998</v>
      </c>
      <c r="K103" s="29">
        <v>62.309878410697301</v>
      </c>
      <c r="L103" s="28">
        <v>254464139.31</v>
      </c>
    </row>
    <row r="104" spans="1:12" s="88" customFormat="1" ht="13.8" x14ac:dyDescent="0.2">
      <c r="A104" s="37" t="s">
        <v>11</v>
      </c>
      <c r="B104" s="16" t="s">
        <v>12</v>
      </c>
      <c r="C104" s="104" t="s">
        <v>251</v>
      </c>
      <c r="D104" s="16" t="s">
        <v>217</v>
      </c>
      <c r="E104" s="38">
        <v>100000</v>
      </c>
      <c r="F104" s="38">
        <v>0</v>
      </c>
      <c r="G104" s="38">
        <v>100000</v>
      </c>
      <c r="H104" s="38">
        <v>0</v>
      </c>
      <c r="I104" s="38">
        <v>0</v>
      </c>
      <c r="J104" s="38">
        <v>0</v>
      </c>
      <c r="K104" s="35">
        <v>0</v>
      </c>
      <c r="L104" s="38">
        <v>0</v>
      </c>
    </row>
    <row r="105" spans="1:12" s="88" customFormat="1" ht="13.8" x14ac:dyDescent="0.2">
      <c r="A105" s="37" t="s">
        <v>70</v>
      </c>
      <c r="B105" s="16" t="s">
        <v>70</v>
      </c>
      <c r="C105" s="104" t="s">
        <v>252</v>
      </c>
      <c r="D105" s="16" t="s">
        <v>219</v>
      </c>
      <c r="E105" s="38">
        <v>140542064.38999999</v>
      </c>
      <c r="F105" s="38">
        <v>6109521.3499999996</v>
      </c>
      <c r="G105" s="38">
        <v>146651585.74000001</v>
      </c>
      <c r="H105" s="38">
        <v>142071256.22</v>
      </c>
      <c r="I105" s="38">
        <v>137940663.97</v>
      </c>
      <c r="J105" s="38">
        <v>134471610.00999999</v>
      </c>
      <c r="K105" s="35">
        <v>91.694617096337396</v>
      </c>
      <c r="L105" s="38">
        <v>92508822.739999995</v>
      </c>
    </row>
    <row r="106" spans="1:12" s="88" customFormat="1" ht="13.8" x14ac:dyDescent="0.2">
      <c r="A106" s="37" t="s">
        <v>70</v>
      </c>
      <c r="B106" s="16" t="s">
        <v>70</v>
      </c>
      <c r="C106" s="104" t="s">
        <v>253</v>
      </c>
      <c r="D106" s="16" t="s">
        <v>223</v>
      </c>
      <c r="E106" s="38">
        <v>77946690.140000001</v>
      </c>
      <c r="F106" s="38">
        <v>50741576.619999997</v>
      </c>
      <c r="G106" s="38">
        <v>128688266.76000001</v>
      </c>
      <c r="H106" s="38">
        <v>105139996.16</v>
      </c>
      <c r="I106" s="38">
        <v>100262544.36</v>
      </c>
      <c r="J106" s="38">
        <v>59079453.939999998</v>
      </c>
      <c r="K106" s="35">
        <v>45.908967015758698</v>
      </c>
      <c r="L106" s="38">
        <v>36277662.119999997</v>
      </c>
    </row>
    <row r="107" spans="1:12" s="88" customFormat="1" ht="13.8" x14ac:dyDescent="0.2">
      <c r="A107" s="37" t="s">
        <v>70</v>
      </c>
      <c r="B107" s="16" t="s">
        <v>70</v>
      </c>
      <c r="C107" s="104" t="s">
        <v>254</v>
      </c>
      <c r="D107" s="16" t="s">
        <v>225</v>
      </c>
      <c r="E107" s="38">
        <v>293584361.74000001</v>
      </c>
      <c r="F107" s="38">
        <v>49920334.899999999</v>
      </c>
      <c r="G107" s="38">
        <v>343504696.63999999</v>
      </c>
      <c r="H107" s="38">
        <v>277246242.66000003</v>
      </c>
      <c r="I107" s="38">
        <v>237013164.13</v>
      </c>
      <c r="J107" s="38">
        <v>165437951.83000001</v>
      </c>
      <c r="K107" s="35">
        <v>48.161772880614301</v>
      </c>
      <c r="L107" s="38">
        <v>122972631.93000001</v>
      </c>
    </row>
    <row r="108" spans="1:12" s="88" customFormat="1" ht="13.8" x14ac:dyDescent="0.2">
      <c r="A108" s="37" t="s">
        <v>70</v>
      </c>
      <c r="B108" s="16" t="s">
        <v>70</v>
      </c>
      <c r="C108" s="104" t="s">
        <v>255</v>
      </c>
      <c r="D108" s="16" t="s">
        <v>227</v>
      </c>
      <c r="E108" s="38">
        <v>101624290.2</v>
      </c>
      <c r="F108" s="38">
        <v>57681421.359999999</v>
      </c>
      <c r="G108" s="38">
        <v>159305711.56</v>
      </c>
      <c r="H108" s="38">
        <v>76945472.140000001</v>
      </c>
      <c r="I108" s="38">
        <v>63297023.670000002</v>
      </c>
      <c r="J108" s="38">
        <v>25759927.510000002</v>
      </c>
      <c r="K108" s="35">
        <v>16.170121747516799</v>
      </c>
      <c r="L108" s="38">
        <v>16598895.970000001</v>
      </c>
    </row>
    <row r="109" spans="1:12" s="88" customFormat="1" ht="13.8" x14ac:dyDescent="0.2">
      <c r="A109" s="37" t="s">
        <v>70</v>
      </c>
      <c r="B109" s="16" t="s">
        <v>70</v>
      </c>
      <c r="C109" s="105" t="s">
        <v>127</v>
      </c>
      <c r="D109" s="27" t="s">
        <v>70</v>
      </c>
      <c r="E109" s="28">
        <v>613797406.47000003</v>
      </c>
      <c r="F109" s="28">
        <v>164452854.22999999</v>
      </c>
      <c r="G109" s="28">
        <v>778250260.70000005</v>
      </c>
      <c r="H109" s="28">
        <v>601402967.17999995</v>
      </c>
      <c r="I109" s="28">
        <v>538513396.13</v>
      </c>
      <c r="J109" s="28">
        <v>384748943.29000002</v>
      </c>
      <c r="K109" s="29">
        <v>49.437688969604203</v>
      </c>
      <c r="L109" s="28">
        <v>268358012.75999999</v>
      </c>
    </row>
    <row r="110" spans="1:12" s="88" customFormat="1" ht="13.8" x14ac:dyDescent="0.2">
      <c r="A110" s="37" t="s">
        <v>19</v>
      </c>
      <c r="B110" s="16" t="s">
        <v>20</v>
      </c>
      <c r="C110" s="104" t="s">
        <v>256</v>
      </c>
      <c r="D110" s="16" t="s">
        <v>257</v>
      </c>
      <c r="E110" s="38">
        <v>0</v>
      </c>
      <c r="F110" s="38">
        <v>1515217.48</v>
      </c>
      <c r="G110" s="38">
        <v>1515217.48</v>
      </c>
      <c r="H110" s="38">
        <v>0</v>
      </c>
      <c r="I110" s="38">
        <v>0</v>
      </c>
      <c r="J110" s="38">
        <v>0</v>
      </c>
      <c r="K110" s="35">
        <v>0</v>
      </c>
      <c r="L110" s="38">
        <v>0</v>
      </c>
    </row>
    <row r="111" spans="1:12" s="88" customFormat="1" ht="13.8" x14ac:dyDescent="0.2">
      <c r="A111" s="37" t="s">
        <v>70</v>
      </c>
      <c r="B111" s="16" t="s">
        <v>70</v>
      </c>
      <c r="C111" s="104" t="s">
        <v>258</v>
      </c>
      <c r="D111" s="16" t="s">
        <v>259</v>
      </c>
      <c r="E111" s="38">
        <v>2250000</v>
      </c>
      <c r="F111" s="38">
        <v>0</v>
      </c>
      <c r="G111" s="38">
        <v>2250000</v>
      </c>
      <c r="H111" s="38">
        <v>2250000</v>
      </c>
      <c r="I111" s="38">
        <v>2250000</v>
      </c>
      <c r="J111" s="38">
        <v>0</v>
      </c>
      <c r="K111" s="35">
        <v>0</v>
      </c>
      <c r="L111" s="38">
        <v>0</v>
      </c>
    </row>
    <row r="112" spans="1:12" s="88" customFormat="1" ht="13.8" x14ac:dyDescent="0.2">
      <c r="A112" s="37" t="s">
        <v>70</v>
      </c>
      <c r="B112" s="16" t="s">
        <v>70</v>
      </c>
      <c r="C112" s="105" t="s">
        <v>127</v>
      </c>
      <c r="D112" s="27" t="s">
        <v>70</v>
      </c>
      <c r="E112" s="28">
        <v>2250000</v>
      </c>
      <c r="F112" s="28">
        <v>1515217.48</v>
      </c>
      <c r="G112" s="28">
        <v>3765217.48</v>
      </c>
      <c r="H112" s="28">
        <v>2250000</v>
      </c>
      <c r="I112" s="28">
        <v>2250000</v>
      </c>
      <c r="J112" s="28">
        <v>0</v>
      </c>
      <c r="K112" s="29">
        <v>0</v>
      </c>
      <c r="L112" s="28">
        <v>0</v>
      </c>
    </row>
    <row r="113" spans="1:12" s="88" customFormat="1" ht="13.8" x14ac:dyDescent="0.2">
      <c r="A113" s="37" t="s">
        <v>21</v>
      </c>
      <c r="B113" s="16" t="s">
        <v>22</v>
      </c>
      <c r="C113" s="104" t="s">
        <v>260</v>
      </c>
      <c r="D113" s="16" t="s">
        <v>261</v>
      </c>
      <c r="E113" s="38">
        <v>20000000</v>
      </c>
      <c r="F113" s="38">
        <v>0</v>
      </c>
      <c r="G113" s="38">
        <v>20000000</v>
      </c>
      <c r="H113" s="38">
        <v>20000000</v>
      </c>
      <c r="I113" s="38">
        <v>20000000</v>
      </c>
      <c r="J113" s="38">
        <v>20000000</v>
      </c>
      <c r="K113" s="35">
        <v>100</v>
      </c>
      <c r="L113" s="38">
        <v>20000000</v>
      </c>
    </row>
    <row r="114" spans="1:12" s="88" customFormat="1" ht="13.8" x14ac:dyDescent="0.2">
      <c r="A114" s="37" t="s">
        <v>70</v>
      </c>
      <c r="B114" s="16" t="s">
        <v>70</v>
      </c>
      <c r="C114" s="104" t="s">
        <v>262</v>
      </c>
      <c r="D114" s="16" t="s">
        <v>263</v>
      </c>
      <c r="E114" s="38">
        <v>1140131989.3199999</v>
      </c>
      <c r="F114" s="38">
        <v>0</v>
      </c>
      <c r="G114" s="38">
        <v>1140131989.3199999</v>
      </c>
      <c r="H114" s="38">
        <v>1140131542.55</v>
      </c>
      <c r="I114" s="38">
        <v>1140131542.55</v>
      </c>
      <c r="J114" s="38">
        <v>1140131542.55</v>
      </c>
      <c r="K114" s="35">
        <v>99.999960814186096</v>
      </c>
      <c r="L114" s="38">
        <v>1140131542.55</v>
      </c>
    </row>
    <row r="115" spans="1:12" s="88" customFormat="1" ht="13.8" x14ac:dyDescent="0.2">
      <c r="A115" s="37" t="s">
        <v>70</v>
      </c>
      <c r="B115" s="16" t="s">
        <v>70</v>
      </c>
      <c r="C115" s="104" t="s">
        <v>264</v>
      </c>
      <c r="D115" s="16" t="s">
        <v>265</v>
      </c>
      <c r="E115" s="38">
        <v>185644654.88999999</v>
      </c>
      <c r="F115" s="38">
        <v>0</v>
      </c>
      <c r="G115" s="38">
        <v>185644654.88999999</v>
      </c>
      <c r="H115" s="38">
        <v>177180139.16999999</v>
      </c>
      <c r="I115" s="38">
        <v>177180139.16999999</v>
      </c>
      <c r="J115" s="38">
        <v>177180139.16999999</v>
      </c>
      <c r="K115" s="35">
        <v>95.440474316367798</v>
      </c>
      <c r="L115" s="38">
        <v>177180139.16999999</v>
      </c>
    </row>
    <row r="116" spans="1:12" ht="13.8" x14ac:dyDescent="0.2">
      <c r="A116" s="37" t="s">
        <v>70</v>
      </c>
      <c r="B116" s="16" t="s">
        <v>70</v>
      </c>
      <c r="C116" s="105" t="s">
        <v>127</v>
      </c>
      <c r="D116" s="27" t="s">
        <v>70</v>
      </c>
      <c r="E116" s="28">
        <v>1345776644.21</v>
      </c>
      <c r="F116" s="28">
        <v>0</v>
      </c>
      <c r="G116" s="28">
        <v>1345776644.21</v>
      </c>
      <c r="H116" s="28">
        <v>1337311681.72</v>
      </c>
      <c r="I116" s="28">
        <v>1337311681.72</v>
      </c>
      <c r="J116" s="28">
        <v>1337311681.72</v>
      </c>
      <c r="K116" s="29">
        <v>99.370997964155507</v>
      </c>
      <c r="L116" s="28">
        <v>1337311681.72</v>
      </c>
    </row>
    <row r="117" spans="1:12" ht="13.8" x14ac:dyDescent="0.2">
      <c r="A117" s="129" t="s">
        <v>266</v>
      </c>
      <c r="B117" s="130" t="s">
        <v>70</v>
      </c>
      <c r="C117" s="106" t="s">
        <v>70</v>
      </c>
      <c r="D117" s="65" t="s">
        <v>70</v>
      </c>
      <c r="E117" s="66">
        <v>8249589665.8900003</v>
      </c>
      <c r="F117" s="66">
        <v>475427796.82999998</v>
      </c>
      <c r="G117" s="66">
        <v>8725017462.7199993</v>
      </c>
      <c r="H117" s="66">
        <v>8179629809.4200001</v>
      </c>
      <c r="I117" s="66">
        <v>8069174818.8500004</v>
      </c>
      <c r="J117" s="66">
        <v>7832407305.3599997</v>
      </c>
      <c r="K117" s="71">
        <v>89.769531566281501</v>
      </c>
      <c r="L117" s="66">
        <v>7223293750.1300001</v>
      </c>
    </row>
    <row r="118" spans="1:12" ht="13.8" x14ac:dyDescent="0.3">
      <c r="A118" s="39" t="s">
        <v>61</v>
      </c>
      <c r="B118" s="18"/>
      <c r="C118" s="107"/>
      <c r="D118" s="18"/>
      <c r="E118" s="18"/>
      <c r="F118" s="18"/>
      <c r="G118" s="18"/>
      <c r="H118" s="18"/>
      <c r="I118" s="40"/>
      <c r="J118" s="40"/>
      <c r="K118" s="5"/>
      <c r="L118" s="4"/>
    </row>
  </sheetData>
  <mergeCells count="5">
    <mergeCell ref="A5:B6"/>
    <mergeCell ref="C5:D6"/>
    <mergeCell ref="A1:L1"/>
    <mergeCell ref="A2:L2"/>
    <mergeCell ref="A117:B117"/>
  </mergeCells>
  <printOptions horizontalCentered="1"/>
  <pageMargins left="0.70866141732283472" right="0.70866141732283472" top="1.5748031496062993" bottom="0.51181102362204722" header="0.59055118110236227" footer="0.31496062992125984"/>
  <pageSetup paperSize="9" scale="62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5"/>
  <sheetViews>
    <sheetView zoomScaleNormal="100"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31.140625" customWidth="1"/>
    <col min="3" max="3" width="11.28515625" style="108" customWidth="1"/>
    <col min="4" max="4" width="56.5703125" bestFit="1" customWidth="1"/>
    <col min="5" max="5" width="19.5703125" bestFit="1" customWidth="1"/>
    <col min="6" max="6" width="17.85546875" bestFit="1" customWidth="1"/>
    <col min="7" max="8" width="19.5703125" bestFit="1" customWidth="1"/>
    <col min="9" max="9" width="14.5703125" style="30" bestFit="1" customWidth="1"/>
    <col min="10" max="10" width="19.5703125" bestFit="1" customWidth="1"/>
  </cols>
  <sheetData>
    <row r="1" spans="1:10" s="76" customFormat="1" ht="18" customHeight="1" x14ac:dyDescent="0.35">
      <c r="A1" s="114" t="s">
        <v>66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s="76" customFormat="1" ht="18.75" customHeight="1" x14ac:dyDescent="0.35">
      <c r="A2" s="114" t="s">
        <v>55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103"/>
      <c r="D4" s="11"/>
      <c r="E4" s="9"/>
      <c r="F4" s="9"/>
      <c r="G4" s="9"/>
      <c r="H4" s="9"/>
      <c r="I4" s="12"/>
      <c r="J4" s="12"/>
    </row>
    <row r="5" spans="1:10" ht="28.8" x14ac:dyDescent="0.2">
      <c r="A5" s="117" t="s">
        <v>32</v>
      </c>
      <c r="B5" s="123"/>
      <c r="C5" s="117" t="s">
        <v>47</v>
      </c>
      <c r="D5" s="123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38</v>
      </c>
      <c r="J5" s="13" t="s">
        <v>24</v>
      </c>
    </row>
    <row r="6" spans="1:10" ht="14.4" x14ac:dyDescent="0.2">
      <c r="A6" s="124"/>
      <c r="B6" s="125"/>
      <c r="C6" s="124"/>
      <c r="D6" s="125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3</v>
      </c>
      <c r="B7" s="16" t="s">
        <v>25</v>
      </c>
      <c r="C7" s="104" t="s">
        <v>68</v>
      </c>
      <c r="D7" s="16" t="s">
        <v>267</v>
      </c>
      <c r="E7" s="38">
        <v>1926996580</v>
      </c>
      <c r="F7" s="38">
        <v>0</v>
      </c>
      <c r="G7" s="38">
        <v>1926996580</v>
      </c>
      <c r="H7" s="38">
        <v>1940148270.3599999</v>
      </c>
      <c r="I7" s="35">
        <f t="shared" ref="I7:I38" si="0">IF(G7=0,0,H7*100/G7)</f>
        <v>100.68249681896167</v>
      </c>
      <c r="J7" s="38">
        <v>1940148270.3599999</v>
      </c>
    </row>
    <row r="8" spans="1:10" ht="13.8" x14ac:dyDescent="0.2">
      <c r="A8" s="37" t="s">
        <v>70</v>
      </c>
      <c r="B8" s="16" t="s">
        <v>70</v>
      </c>
      <c r="C8" s="104" t="s">
        <v>73</v>
      </c>
      <c r="D8" s="16" t="s">
        <v>268</v>
      </c>
      <c r="E8" s="38">
        <v>146500000</v>
      </c>
      <c r="F8" s="38">
        <v>0</v>
      </c>
      <c r="G8" s="38">
        <v>146500000</v>
      </c>
      <c r="H8" s="38">
        <v>111659881.18000001</v>
      </c>
      <c r="I8" s="35">
        <f t="shared" si="0"/>
        <v>76.218348928327643</v>
      </c>
      <c r="J8" s="38">
        <v>105273318.51000001</v>
      </c>
    </row>
    <row r="9" spans="1:10" ht="13.8" x14ac:dyDescent="0.2">
      <c r="A9" s="37" t="s">
        <v>70</v>
      </c>
      <c r="B9" s="16" t="s">
        <v>70</v>
      </c>
      <c r="C9" s="104" t="s">
        <v>269</v>
      </c>
      <c r="D9" s="16" t="s">
        <v>270</v>
      </c>
      <c r="E9" s="38">
        <v>56500000</v>
      </c>
      <c r="F9" s="38">
        <v>0</v>
      </c>
      <c r="G9" s="38">
        <v>56500000</v>
      </c>
      <c r="H9" s="38">
        <v>57942015.280000001</v>
      </c>
      <c r="I9" s="35">
        <f t="shared" si="0"/>
        <v>102.55223943362832</v>
      </c>
      <c r="J9" s="38">
        <v>56710747.479999997</v>
      </c>
    </row>
    <row r="10" spans="1:10" ht="13.8" x14ac:dyDescent="0.2">
      <c r="A10" s="37" t="s">
        <v>70</v>
      </c>
      <c r="B10" s="16" t="s">
        <v>70</v>
      </c>
      <c r="C10" s="104" t="s">
        <v>271</v>
      </c>
      <c r="D10" s="16" t="s">
        <v>272</v>
      </c>
      <c r="E10" s="38">
        <v>5500000</v>
      </c>
      <c r="F10" s="38">
        <v>0</v>
      </c>
      <c r="G10" s="38">
        <v>5500000</v>
      </c>
      <c r="H10" s="38">
        <v>5573499.1399999997</v>
      </c>
      <c r="I10" s="35">
        <f t="shared" si="0"/>
        <v>101.336348</v>
      </c>
      <c r="J10" s="38">
        <v>5573499.1399999997</v>
      </c>
    </row>
    <row r="11" spans="1:10" ht="13.8" x14ac:dyDescent="0.2">
      <c r="A11" s="37" t="s">
        <v>70</v>
      </c>
      <c r="B11" s="16" t="s">
        <v>70</v>
      </c>
      <c r="C11" s="104" t="s">
        <v>273</v>
      </c>
      <c r="D11" s="16" t="s">
        <v>274</v>
      </c>
      <c r="E11" s="38">
        <v>10500000</v>
      </c>
      <c r="F11" s="38">
        <v>0</v>
      </c>
      <c r="G11" s="38">
        <v>10500000</v>
      </c>
      <c r="H11" s="38">
        <v>13311261.539999999</v>
      </c>
      <c r="I11" s="35">
        <f t="shared" si="0"/>
        <v>126.77391942857143</v>
      </c>
      <c r="J11" s="38">
        <v>13311261.539999999</v>
      </c>
    </row>
    <row r="12" spans="1:10" ht="13.8" x14ac:dyDescent="0.2">
      <c r="A12" s="37" t="s">
        <v>70</v>
      </c>
      <c r="B12" s="16" t="s">
        <v>70</v>
      </c>
      <c r="C12" s="105" t="s">
        <v>127</v>
      </c>
      <c r="D12" s="27" t="s">
        <v>70</v>
      </c>
      <c r="E12" s="28">
        <v>2145996580</v>
      </c>
      <c r="F12" s="28">
        <v>0</v>
      </c>
      <c r="G12" s="28">
        <v>2145996580</v>
      </c>
      <c r="H12" s="28">
        <v>2128634927.5</v>
      </c>
      <c r="I12" s="29">
        <f t="shared" si="0"/>
        <v>99.190974829046553</v>
      </c>
      <c r="J12" s="28">
        <v>2121017097.03</v>
      </c>
    </row>
    <row r="13" spans="1:10" ht="13.8" x14ac:dyDescent="0.2">
      <c r="A13" s="37" t="s">
        <v>5</v>
      </c>
      <c r="B13" s="16" t="s">
        <v>26</v>
      </c>
      <c r="C13" s="104" t="s">
        <v>128</v>
      </c>
      <c r="D13" s="16" t="s">
        <v>275</v>
      </c>
      <c r="E13" s="38">
        <v>165600000</v>
      </c>
      <c r="F13" s="38">
        <v>0</v>
      </c>
      <c r="G13" s="38">
        <v>165600000</v>
      </c>
      <c r="H13" s="38">
        <v>151952598.09999999</v>
      </c>
      <c r="I13" s="35">
        <f t="shared" si="0"/>
        <v>91.758815277777771</v>
      </c>
      <c r="J13" s="38">
        <v>149192786.43000001</v>
      </c>
    </row>
    <row r="14" spans="1:10" ht="13.8" x14ac:dyDescent="0.2">
      <c r="A14" s="37" t="s">
        <v>70</v>
      </c>
      <c r="B14" s="16" t="s">
        <v>70</v>
      </c>
      <c r="C14" s="104" t="s">
        <v>276</v>
      </c>
      <c r="D14" s="16" t="s">
        <v>277</v>
      </c>
      <c r="E14" s="38">
        <v>65700000</v>
      </c>
      <c r="F14" s="38">
        <v>0</v>
      </c>
      <c r="G14" s="38">
        <v>65700000</v>
      </c>
      <c r="H14" s="38">
        <v>64558004.280000001</v>
      </c>
      <c r="I14" s="35">
        <f t="shared" si="0"/>
        <v>98.26180255707763</v>
      </c>
      <c r="J14" s="38">
        <v>63448073.950000003</v>
      </c>
    </row>
    <row r="15" spans="1:10" ht="13.8" x14ac:dyDescent="0.2">
      <c r="A15" s="37" t="s">
        <v>70</v>
      </c>
      <c r="B15" s="16" t="s">
        <v>70</v>
      </c>
      <c r="C15" s="104" t="s">
        <v>142</v>
      </c>
      <c r="D15" s="16" t="s">
        <v>278</v>
      </c>
      <c r="E15" s="38">
        <v>1284112960</v>
      </c>
      <c r="F15" s="38">
        <v>0</v>
      </c>
      <c r="G15" s="38">
        <v>1284112960</v>
      </c>
      <c r="H15" s="38">
        <v>1251704039.72</v>
      </c>
      <c r="I15" s="35">
        <f t="shared" si="0"/>
        <v>97.476162822934214</v>
      </c>
      <c r="J15" s="38">
        <v>1251704039.72</v>
      </c>
    </row>
    <row r="16" spans="1:10" ht="13.8" x14ac:dyDescent="0.2">
      <c r="A16" s="37" t="s">
        <v>70</v>
      </c>
      <c r="B16" s="16" t="s">
        <v>70</v>
      </c>
      <c r="C16" s="104" t="s">
        <v>156</v>
      </c>
      <c r="D16" s="16" t="s">
        <v>279</v>
      </c>
      <c r="E16" s="38">
        <v>580588410</v>
      </c>
      <c r="F16" s="38">
        <v>0</v>
      </c>
      <c r="G16" s="38">
        <v>580588410</v>
      </c>
      <c r="H16" s="38">
        <v>592078264.51999998</v>
      </c>
      <c r="I16" s="35">
        <f t="shared" si="0"/>
        <v>101.97900170277254</v>
      </c>
      <c r="J16" s="38">
        <v>590240979.88999999</v>
      </c>
    </row>
    <row r="17" spans="1:10" ht="13.8" x14ac:dyDescent="0.2">
      <c r="A17" s="37" t="s">
        <v>70</v>
      </c>
      <c r="B17" s="16" t="s">
        <v>70</v>
      </c>
      <c r="C17" s="104" t="s">
        <v>174</v>
      </c>
      <c r="D17" s="16" t="s">
        <v>280</v>
      </c>
      <c r="E17" s="38">
        <v>68100000</v>
      </c>
      <c r="F17" s="38">
        <v>0</v>
      </c>
      <c r="G17" s="38">
        <v>68100000</v>
      </c>
      <c r="H17" s="38">
        <v>66226490.880000003</v>
      </c>
      <c r="I17" s="35">
        <f t="shared" si="0"/>
        <v>97.248885286343608</v>
      </c>
      <c r="J17" s="38">
        <v>48936941.390000001</v>
      </c>
    </row>
    <row r="18" spans="1:10" ht="13.8" x14ac:dyDescent="0.2">
      <c r="A18" s="37" t="s">
        <v>70</v>
      </c>
      <c r="B18" s="16" t="s">
        <v>70</v>
      </c>
      <c r="C18" s="104" t="s">
        <v>178</v>
      </c>
      <c r="D18" s="16" t="s">
        <v>281</v>
      </c>
      <c r="E18" s="38">
        <v>12110000</v>
      </c>
      <c r="F18" s="38">
        <v>0</v>
      </c>
      <c r="G18" s="38">
        <v>12110000</v>
      </c>
      <c r="H18" s="38">
        <v>12778772.93</v>
      </c>
      <c r="I18" s="35">
        <f t="shared" si="0"/>
        <v>105.52248497109827</v>
      </c>
      <c r="J18" s="38">
        <v>12778772.93</v>
      </c>
    </row>
    <row r="19" spans="1:10" ht="13.8" x14ac:dyDescent="0.2">
      <c r="A19" s="37" t="s">
        <v>70</v>
      </c>
      <c r="B19" s="16" t="s">
        <v>70</v>
      </c>
      <c r="C19" s="104" t="s">
        <v>180</v>
      </c>
      <c r="D19" s="16" t="s">
        <v>282</v>
      </c>
      <c r="E19" s="38">
        <v>0</v>
      </c>
      <c r="F19" s="38">
        <v>0</v>
      </c>
      <c r="G19" s="38">
        <v>0</v>
      </c>
      <c r="H19" s="38">
        <v>392958.07</v>
      </c>
      <c r="I19" s="35">
        <f t="shared" si="0"/>
        <v>0</v>
      </c>
      <c r="J19" s="38">
        <v>39296.06</v>
      </c>
    </row>
    <row r="20" spans="1:10" ht="13.8" x14ac:dyDescent="0.2">
      <c r="A20" s="37" t="s">
        <v>70</v>
      </c>
      <c r="B20" s="16" t="s">
        <v>70</v>
      </c>
      <c r="C20" s="104" t="s">
        <v>283</v>
      </c>
      <c r="D20" s="16" t="s">
        <v>284</v>
      </c>
      <c r="E20" s="38">
        <v>17045460</v>
      </c>
      <c r="F20" s="38">
        <v>0</v>
      </c>
      <c r="G20" s="38">
        <v>17045460</v>
      </c>
      <c r="H20" s="38">
        <v>14525383.210000001</v>
      </c>
      <c r="I20" s="35">
        <f t="shared" si="0"/>
        <v>85.215554229689317</v>
      </c>
      <c r="J20" s="38">
        <v>14525383.210000001</v>
      </c>
    </row>
    <row r="21" spans="1:10" ht="13.8" x14ac:dyDescent="0.2">
      <c r="A21" s="37" t="s">
        <v>70</v>
      </c>
      <c r="B21" s="16" t="s">
        <v>70</v>
      </c>
      <c r="C21" s="104" t="s">
        <v>285</v>
      </c>
      <c r="D21" s="16" t="s">
        <v>286</v>
      </c>
      <c r="E21" s="38">
        <v>2016000</v>
      </c>
      <c r="F21" s="38">
        <v>0</v>
      </c>
      <c r="G21" s="38">
        <v>2016000</v>
      </c>
      <c r="H21" s="38">
        <v>2350552.86</v>
      </c>
      <c r="I21" s="35">
        <f t="shared" si="0"/>
        <v>116.59488392857143</v>
      </c>
      <c r="J21" s="38">
        <v>2350552.86</v>
      </c>
    </row>
    <row r="22" spans="1:10" ht="13.8" x14ac:dyDescent="0.2">
      <c r="A22" s="37" t="s">
        <v>70</v>
      </c>
      <c r="B22" s="16" t="s">
        <v>70</v>
      </c>
      <c r="C22" s="104" t="s">
        <v>287</v>
      </c>
      <c r="D22" s="16" t="s">
        <v>288</v>
      </c>
      <c r="E22" s="38">
        <v>22480000</v>
      </c>
      <c r="F22" s="38">
        <v>0</v>
      </c>
      <c r="G22" s="38">
        <v>22480000</v>
      </c>
      <c r="H22" s="38">
        <v>34855574.990000002</v>
      </c>
      <c r="I22" s="35">
        <f t="shared" si="0"/>
        <v>155.05149016903914</v>
      </c>
      <c r="J22" s="38">
        <v>32009388.68</v>
      </c>
    </row>
    <row r="23" spans="1:10" ht="13.8" x14ac:dyDescent="0.2">
      <c r="A23" s="37" t="s">
        <v>70</v>
      </c>
      <c r="B23" s="16" t="s">
        <v>70</v>
      </c>
      <c r="C23" s="104" t="s">
        <v>184</v>
      </c>
      <c r="D23" s="16" t="s">
        <v>289</v>
      </c>
      <c r="E23" s="38">
        <v>3500000</v>
      </c>
      <c r="F23" s="38">
        <v>0</v>
      </c>
      <c r="G23" s="38">
        <v>3500000</v>
      </c>
      <c r="H23" s="38">
        <v>4288532.05</v>
      </c>
      <c r="I23" s="35">
        <f t="shared" si="0"/>
        <v>122.52948714285715</v>
      </c>
      <c r="J23" s="38">
        <v>4288532.05</v>
      </c>
    </row>
    <row r="24" spans="1:10" ht="13.8" x14ac:dyDescent="0.2">
      <c r="A24" s="37" t="s">
        <v>70</v>
      </c>
      <c r="B24" s="16" t="s">
        <v>70</v>
      </c>
      <c r="C24" s="105" t="s">
        <v>127</v>
      </c>
      <c r="D24" s="27" t="s">
        <v>70</v>
      </c>
      <c r="E24" s="28">
        <v>2221252830</v>
      </c>
      <c r="F24" s="28">
        <v>0</v>
      </c>
      <c r="G24" s="28">
        <v>2221252830</v>
      </c>
      <c r="H24" s="28">
        <v>2195711171.6100001</v>
      </c>
      <c r="I24" s="29">
        <f t="shared" si="0"/>
        <v>98.850123765964995</v>
      </c>
      <c r="J24" s="28">
        <v>2169514747.1700001</v>
      </c>
    </row>
    <row r="25" spans="1:10" ht="13.8" x14ac:dyDescent="0.2">
      <c r="A25" s="37" t="s">
        <v>15</v>
      </c>
      <c r="B25" s="16" t="s">
        <v>27</v>
      </c>
      <c r="C25" s="104" t="s">
        <v>194</v>
      </c>
      <c r="D25" s="16" t="s">
        <v>290</v>
      </c>
      <c r="E25" s="38">
        <v>19000</v>
      </c>
      <c r="F25" s="38">
        <v>0</v>
      </c>
      <c r="G25" s="38">
        <v>19000</v>
      </c>
      <c r="H25" s="38">
        <v>15763.66</v>
      </c>
      <c r="I25" s="35">
        <f t="shared" si="0"/>
        <v>82.966631578947371</v>
      </c>
      <c r="J25" s="38">
        <v>15763.66</v>
      </c>
    </row>
    <row r="26" spans="1:10" ht="13.8" x14ac:dyDescent="0.2">
      <c r="A26" s="37" t="s">
        <v>70</v>
      </c>
      <c r="B26" s="16" t="s">
        <v>70</v>
      </c>
      <c r="C26" s="104" t="s">
        <v>196</v>
      </c>
      <c r="D26" s="16" t="s">
        <v>291</v>
      </c>
      <c r="E26" s="38">
        <v>8000</v>
      </c>
      <c r="F26" s="38">
        <v>0</v>
      </c>
      <c r="G26" s="38">
        <v>8000</v>
      </c>
      <c r="H26" s="38">
        <v>9703.2099999999991</v>
      </c>
      <c r="I26" s="35">
        <f t="shared" si="0"/>
        <v>121.29012499999999</v>
      </c>
      <c r="J26" s="38">
        <v>7982.01</v>
      </c>
    </row>
    <row r="27" spans="1:10" ht="13.8" x14ac:dyDescent="0.2">
      <c r="A27" s="37" t="s">
        <v>70</v>
      </c>
      <c r="B27" s="16" t="s">
        <v>70</v>
      </c>
      <c r="C27" s="104" t="s">
        <v>292</v>
      </c>
      <c r="D27" s="16" t="s">
        <v>293</v>
      </c>
      <c r="E27" s="38">
        <v>160000</v>
      </c>
      <c r="F27" s="38">
        <v>0</v>
      </c>
      <c r="G27" s="38">
        <v>160000</v>
      </c>
      <c r="H27" s="38">
        <v>0</v>
      </c>
      <c r="I27" s="35">
        <f t="shared" si="0"/>
        <v>0</v>
      </c>
      <c r="J27" s="38">
        <v>0</v>
      </c>
    </row>
    <row r="28" spans="1:10" ht="13.8" x14ac:dyDescent="0.2">
      <c r="A28" s="37" t="s">
        <v>70</v>
      </c>
      <c r="B28" s="16" t="s">
        <v>70</v>
      </c>
      <c r="C28" s="104" t="s">
        <v>294</v>
      </c>
      <c r="D28" s="16" t="s">
        <v>295</v>
      </c>
      <c r="E28" s="38">
        <v>500</v>
      </c>
      <c r="F28" s="38">
        <v>0</v>
      </c>
      <c r="G28" s="38">
        <v>500</v>
      </c>
      <c r="H28" s="38">
        <v>0</v>
      </c>
      <c r="I28" s="35">
        <f t="shared" si="0"/>
        <v>0</v>
      </c>
      <c r="J28" s="38">
        <v>0</v>
      </c>
    </row>
    <row r="29" spans="1:10" ht="13.8" x14ac:dyDescent="0.2">
      <c r="A29" s="37" t="s">
        <v>70</v>
      </c>
      <c r="B29" s="16" t="s">
        <v>70</v>
      </c>
      <c r="C29" s="104" t="s">
        <v>198</v>
      </c>
      <c r="D29" s="16" t="s">
        <v>296</v>
      </c>
      <c r="E29" s="38">
        <v>300000</v>
      </c>
      <c r="F29" s="38">
        <v>0</v>
      </c>
      <c r="G29" s="38">
        <v>300000</v>
      </c>
      <c r="H29" s="38">
        <v>150000</v>
      </c>
      <c r="I29" s="35">
        <f t="shared" si="0"/>
        <v>50</v>
      </c>
      <c r="J29" s="38">
        <v>150000</v>
      </c>
    </row>
    <row r="30" spans="1:10" ht="13.8" x14ac:dyDescent="0.2">
      <c r="A30" s="37" t="s">
        <v>70</v>
      </c>
      <c r="B30" s="16" t="s">
        <v>70</v>
      </c>
      <c r="C30" s="104" t="s">
        <v>297</v>
      </c>
      <c r="D30" s="16" t="s">
        <v>298</v>
      </c>
      <c r="E30" s="38">
        <v>3807124.61</v>
      </c>
      <c r="F30" s="38">
        <v>0</v>
      </c>
      <c r="G30" s="38">
        <v>3807124.61</v>
      </c>
      <c r="H30" s="38">
        <v>3864144.62</v>
      </c>
      <c r="I30" s="35">
        <f t="shared" si="0"/>
        <v>101.49771851045348</v>
      </c>
      <c r="J30" s="38">
        <v>956761.62</v>
      </c>
    </row>
    <row r="31" spans="1:10" ht="13.8" x14ac:dyDescent="0.2">
      <c r="A31" s="37" t="s">
        <v>70</v>
      </c>
      <c r="B31" s="16" t="s">
        <v>70</v>
      </c>
      <c r="C31" s="104" t="s">
        <v>299</v>
      </c>
      <c r="D31" s="16" t="s">
        <v>300</v>
      </c>
      <c r="E31" s="38">
        <v>56824927.890000001</v>
      </c>
      <c r="F31" s="38">
        <v>42424.73</v>
      </c>
      <c r="G31" s="38">
        <v>56867352.619999997</v>
      </c>
      <c r="H31" s="38">
        <v>43644863.090000004</v>
      </c>
      <c r="I31" s="35">
        <f t="shared" si="0"/>
        <v>76.748540382465933</v>
      </c>
      <c r="J31" s="38">
        <v>37634387.719999999</v>
      </c>
    </row>
    <row r="32" spans="1:10" ht="13.8" x14ac:dyDescent="0.2">
      <c r="A32" s="37" t="s">
        <v>70</v>
      </c>
      <c r="B32" s="16" t="s">
        <v>70</v>
      </c>
      <c r="C32" s="104" t="s">
        <v>301</v>
      </c>
      <c r="D32" s="16" t="s">
        <v>302</v>
      </c>
      <c r="E32" s="38">
        <v>17343805.27</v>
      </c>
      <c r="F32" s="38">
        <v>2080943.53</v>
      </c>
      <c r="G32" s="38">
        <v>19424748.800000001</v>
      </c>
      <c r="H32" s="38">
        <v>24391435.170000002</v>
      </c>
      <c r="I32" s="35">
        <f t="shared" si="0"/>
        <v>125.56885765235738</v>
      </c>
      <c r="J32" s="38">
        <v>23298704.52</v>
      </c>
    </row>
    <row r="33" spans="1:10" ht="13.8" x14ac:dyDescent="0.2">
      <c r="A33" s="37" t="s">
        <v>70</v>
      </c>
      <c r="B33" s="16" t="s">
        <v>70</v>
      </c>
      <c r="C33" s="104" t="s">
        <v>303</v>
      </c>
      <c r="D33" s="16" t="s">
        <v>304</v>
      </c>
      <c r="E33" s="38">
        <v>12561828.050000001</v>
      </c>
      <c r="F33" s="38">
        <v>0</v>
      </c>
      <c r="G33" s="38">
        <v>12561828.050000001</v>
      </c>
      <c r="H33" s="38">
        <v>11610505.92</v>
      </c>
      <c r="I33" s="35">
        <f t="shared" si="0"/>
        <v>92.426881452178449</v>
      </c>
      <c r="J33" s="38">
        <v>1334421.0900000001</v>
      </c>
    </row>
    <row r="34" spans="1:10" ht="13.8" x14ac:dyDescent="0.2">
      <c r="A34" s="37" t="s">
        <v>70</v>
      </c>
      <c r="B34" s="16" t="s">
        <v>70</v>
      </c>
      <c r="C34" s="104" t="s">
        <v>305</v>
      </c>
      <c r="D34" s="16" t="s">
        <v>306</v>
      </c>
      <c r="E34" s="38">
        <v>1000000</v>
      </c>
      <c r="F34" s="38">
        <v>4331312.5199999996</v>
      </c>
      <c r="G34" s="38">
        <v>5331312.5199999996</v>
      </c>
      <c r="H34" s="38">
        <v>24036239.09</v>
      </c>
      <c r="I34" s="35">
        <f t="shared" si="0"/>
        <v>450.8503112475575</v>
      </c>
      <c r="J34" s="38">
        <v>23873668.640000001</v>
      </c>
    </row>
    <row r="35" spans="1:10" ht="13.8" x14ac:dyDescent="0.2">
      <c r="A35" s="37" t="s">
        <v>70</v>
      </c>
      <c r="B35" s="16" t="s">
        <v>70</v>
      </c>
      <c r="C35" s="104" t="s">
        <v>307</v>
      </c>
      <c r="D35" s="16" t="s">
        <v>308</v>
      </c>
      <c r="E35" s="38">
        <v>50000</v>
      </c>
      <c r="F35" s="38">
        <v>321063.53999999998</v>
      </c>
      <c r="G35" s="38">
        <v>371063.54</v>
      </c>
      <c r="H35" s="38">
        <v>2597719.4700000002</v>
      </c>
      <c r="I35" s="35">
        <f t="shared" si="0"/>
        <v>700.07402775276717</v>
      </c>
      <c r="J35" s="38">
        <v>2432424.11</v>
      </c>
    </row>
    <row r="36" spans="1:10" ht="13.8" x14ac:dyDescent="0.2">
      <c r="A36" s="37" t="s">
        <v>70</v>
      </c>
      <c r="B36" s="16" t="s">
        <v>70</v>
      </c>
      <c r="C36" s="104" t="s">
        <v>309</v>
      </c>
      <c r="D36" s="16" t="s">
        <v>310</v>
      </c>
      <c r="E36" s="38">
        <v>3725800</v>
      </c>
      <c r="F36" s="38">
        <v>246308.57</v>
      </c>
      <c r="G36" s="38">
        <v>3972108.57</v>
      </c>
      <c r="H36" s="38">
        <v>3306656.96</v>
      </c>
      <c r="I36" s="35">
        <f t="shared" si="0"/>
        <v>83.246892720256142</v>
      </c>
      <c r="J36" s="38">
        <v>508091.85</v>
      </c>
    </row>
    <row r="37" spans="1:10" ht="13.8" x14ac:dyDescent="0.2">
      <c r="A37" s="37" t="s">
        <v>70</v>
      </c>
      <c r="B37" s="16" t="s">
        <v>70</v>
      </c>
      <c r="C37" s="104" t="s">
        <v>311</v>
      </c>
      <c r="D37" s="16" t="s">
        <v>312</v>
      </c>
      <c r="E37" s="38">
        <v>80000</v>
      </c>
      <c r="F37" s="38">
        <v>0</v>
      </c>
      <c r="G37" s="38">
        <v>80000</v>
      </c>
      <c r="H37" s="38">
        <v>81787.210000000006</v>
      </c>
      <c r="I37" s="35">
        <f t="shared" si="0"/>
        <v>102.23401250000001</v>
      </c>
      <c r="J37" s="38">
        <v>79325.179999999993</v>
      </c>
    </row>
    <row r="38" spans="1:10" ht="13.8" x14ac:dyDescent="0.2">
      <c r="A38" s="37" t="s">
        <v>70</v>
      </c>
      <c r="B38" s="16" t="s">
        <v>70</v>
      </c>
      <c r="C38" s="104" t="s">
        <v>313</v>
      </c>
      <c r="D38" s="16" t="s">
        <v>314</v>
      </c>
      <c r="E38" s="38">
        <v>120000</v>
      </c>
      <c r="F38" s="38">
        <v>158324.38</v>
      </c>
      <c r="G38" s="38">
        <v>278324.38</v>
      </c>
      <c r="H38" s="38">
        <v>378936.34</v>
      </c>
      <c r="I38" s="35">
        <f t="shared" si="0"/>
        <v>136.14917241529469</v>
      </c>
      <c r="J38" s="38">
        <v>378936.34</v>
      </c>
    </row>
    <row r="39" spans="1:10" ht="13.8" x14ac:dyDescent="0.2">
      <c r="A39" s="37" t="s">
        <v>70</v>
      </c>
      <c r="B39" s="16" t="s">
        <v>70</v>
      </c>
      <c r="C39" s="104" t="s">
        <v>315</v>
      </c>
      <c r="D39" s="16" t="s">
        <v>316</v>
      </c>
      <c r="E39" s="38">
        <v>7443500</v>
      </c>
      <c r="F39" s="38">
        <v>0</v>
      </c>
      <c r="G39" s="38">
        <v>7443500</v>
      </c>
      <c r="H39" s="38">
        <v>11383055.720000001</v>
      </c>
      <c r="I39" s="35">
        <f t="shared" ref="I39:I70" si="1">IF(G39=0,0,H39*100/G39)</f>
        <v>152.92611970175321</v>
      </c>
      <c r="J39" s="38">
        <v>8194254</v>
      </c>
    </row>
    <row r="40" spans="1:10" ht="13.8" x14ac:dyDescent="0.2">
      <c r="A40" s="37" t="s">
        <v>70</v>
      </c>
      <c r="B40" s="16" t="s">
        <v>70</v>
      </c>
      <c r="C40" s="104" t="s">
        <v>317</v>
      </c>
      <c r="D40" s="16" t="s">
        <v>318</v>
      </c>
      <c r="E40" s="38">
        <v>353000</v>
      </c>
      <c r="F40" s="38">
        <v>582926.93999999994</v>
      </c>
      <c r="G40" s="38">
        <v>935926.94</v>
      </c>
      <c r="H40" s="38">
        <v>2717956.93</v>
      </c>
      <c r="I40" s="35">
        <f t="shared" si="1"/>
        <v>290.40268143152286</v>
      </c>
      <c r="J40" s="38">
        <v>2706107.59</v>
      </c>
    </row>
    <row r="41" spans="1:10" ht="13.8" x14ac:dyDescent="0.2">
      <c r="A41" s="37" t="s">
        <v>70</v>
      </c>
      <c r="B41" s="16" t="s">
        <v>70</v>
      </c>
      <c r="C41" s="104" t="s">
        <v>319</v>
      </c>
      <c r="D41" s="16" t="s">
        <v>320</v>
      </c>
      <c r="E41" s="38">
        <v>0</v>
      </c>
      <c r="F41" s="38">
        <v>0</v>
      </c>
      <c r="G41" s="38">
        <v>0</v>
      </c>
      <c r="H41" s="38">
        <v>5076</v>
      </c>
      <c r="I41" s="35">
        <f t="shared" si="1"/>
        <v>0</v>
      </c>
      <c r="J41" s="38">
        <v>5076</v>
      </c>
    </row>
    <row r="42" spans="1:10" ht="13.8" x14ac:dyDescent="0.2">
      <c r="A42" s="37" t="s">
        <v>70</v>
      </c>
      <c r="B42" s="16" t="s">
        <v>70</v>
      </c>
      <c r="C42" s="104" t="s">
        <v>321</v>
      </c>
      <c r="D42" s="16" t="s">
        <v>322</v>
      </c>
      <c r="E42" s="38">
        <v>515000</v>
      </c>
      <c r="F42" s="38">
        <v>7912.35</v>
      </c>
      <c r="G42" s="38">
        <v>522912.35</v>
      </c>
      <c r="H42" s="38">
        <v>2515229.3199999998</v>
      </c>
      <c r="I42" s="35">
        <f t="shared" si="1"/>
        <v>481.0040000011474</v>
      </c>
      <c r="J42" s="38">
        <v>2212348.94</v>
      </c>
    </row>
    <row r="43" spans="1:10" ht="13.8" x14ac:dyDescent="0.2">
      <c r="A43" s="37" t="s">
        <v>70</v>
      </c>
      <c r="B43" s="16" t="s">
        <v>70</v>
      </c>
      <c r="C43" s="105" t="s">
        <v>127</v>
      </c>
      <c r="D43" s="27" t="s">
        <v>70</v>
      </c>
      <c r="E43" s="28">
        <v>104312485.81999999</v>
      </c>
      <c r="F43" s="28">
        <v>7771216.5599999996</v>
      </c>
      <c r="G43" s="28">
        <v>112083702.38</v>
      </c>
      <c r="H43" s="28">
        <v>130709072.70999999</v>
      </c>
      <c r="I43" s="29">
        <f t="shared" si="1"/>
        <v>116.61737606316213</v>
      </c>
      <c r="J43" s="28">
        <v>103788253.27</v>
      </c>
    </row>
    <row r="44" spans="1:10" ht="13.8" x14ac:dyDescent="0.2">
      <c r="A44" s="37" t="s">
        <v>7</v>
      </c>
      <c r="B44" s="16" t="s">
        <v>8</v>
      </c>
      <c r="C44" s="104" t="s">
        <v>212</v>
      </c>
      <c r="D44" s="16" t="s">
        <v>323</v>
      </c>
      <c r="E44" s="38">
        <v>646584440</v>
      </c>
      <c r="F44" s="38">
        <v>0</v>
      </c>
      <c r="G44" s="38">
        <v>646584440</v>
      </c>
      <c r="H44" s="38">
        <v>662952848.39999998</v>
      </c>
      <c r="I44" s="35">
        <f t="shared" si="1"/>
        <v>102.53151906965159</v>
      </c>
      <c r="J44" s="38">
        <v>662952848.39999998</v>
      </c>
    </row>
    <row r="45" spans="1:10" ht="13.8" x14ac:dyDescent="0.2">
      <c r="A45" s="37" t="s">
        <v>70</v>
      </c>
      <c r="B45" s="16" t="s">
        <v>70</v>
      </c>
      <c r="C45" s="104" t="s">
        <v>324</v>
      </c>
      <c r="D45" s="16" t="s">
        <v>325</v>
      </c>
      <c r="E45" s="38">
        <v>3100000</v>
      </c>
      <c r="F45" s="38">
        <v>6297952.7000000002</v>
      </c>
      <c r="G45" s="38">
        <v>9397952.6999999993</v>
      </c>
      <c r="H45" s="38">
        <v>9397952.5700000003</v>
      </c>
      <c r="I45" s="35">
        <f t="shared" si="1"/>
        <v>99.999998616720006</v>
      </c>
      <c r="J45" s="38">
        <v>9397952.5700000003</v>
      </c>
    </row>
    <row r="46" spans="1:10" ht="13.8" x14ac:dyDescent="0.2">
      <c r="A46" s="37" t="s">
        <v>70</v>
      </c>
      <c r="B46" s="16" t="s">
        <v>70</v>
      </c>
      <c r="C46" s="104" t="s">
        <v>326</v>
      </c>
      <c r="D46" s="16" t="s">
        <v>327</v>
      </c>
      <c r="E46" s="38">
        <v>3126590.15</v>
      </c>
      <c r="F46" s="38">
        <v>229250</v>
      </c>
      <c r="G46" s="38">
        <v>3355840.15</v>
      </c>
      <c r="H46" s="38">
        <v>1668812.96</v>
      </c>
      <c r="I46" s="35">
        <f t="shared" si="1"/>
        <v>49.728618927215592</v>
      </c>
      <c r="J46" s="38">
        <v>1668812.96</v>
      </c>
    </row>
    <row r="47" spans="1:10" ht="13.8" x14ac:dyDescent="0.2">
      <c r="A47" s="37" t="s">
        <v>70</v>
      </c>
      <c r="B47" s="16" t="s">
        <v>70</v>
      </c>
      <c r="C47" s="104" t="s">
        <v>328</v>
      </c>
      <c r="D47" s="16" t="s">
        <v>329</v>
      </c>
      <c r="E47" s="38">
        <v>17630226.699999999</v>
      </c>
      <c r="F47" s="38">
        <v>16613896.75</v>
      </c>
      <c r="G47" s="38">
        <v>34244123.450000003</v>
      </c>
      <c r="H47" s="38">
        <v>34061309.780000001</v>
      </c>
      <c r="I47" s="35">
        <f t="shared" si="1"/>
        <v>99.466145862174187</v>
      </c>
      <c r="J47" s="38">
        <v>27962480.449999999</v>
      </c>
    </row>
    <row r="48" spans="1:10" ht="13.8" x14ac:dyDescent="0.2">
      <c r="A48" s="37" t="s">
        <v>70</v>
      </c>
      <c r="B48" s="16" t="s">
        <v>70</v>
      </c>
      <c r="C48" s="104" t="s">
        <v>214</v>
      </c>
      <c r="D48" s="16" t="s">
        <v>330</v>
      </c>
      <c r="E48" s="38">
        <v>2548905.2400000002</v>
      </c>
      <c r="F48" s="38">
        <v>3419421.51</v>
      </c>
      <c r="G48" s="38">
        <v>5968326.75</v>
      </c>
      <c r="H48" s="38">
        <v>6353374.3799999999</v>
      </c>
      <c r="I48" s="35">
        <f t="shared" si="1"/>
        <v>106.45151725313967</v>
      </c>
      <c r="J48" s="38">
        <v>953456.25</v>
      </c>
    </row>
    <row r="49" spans="1:10" ht="13.8" x14ac:dyDescent="0.2">
      <c r="A49" s="37" t="s">
        <v>70</v>
      </c>
      <c r="B49" s="16" t="s">
        <v>70</v>
      </c>
      <c r="C49" s="104" t="s">
        <v>331</v>
      </c>
      <c r="D49" s="16" t="s">
        <v>332</v>
      </c>
      <c r="E49" s="38">
        <v>765000</v>
      </c>
      <c r="F49" s="38">
        <v>6358028.5599999996</v>
      </c>
      <c r="G49" s="38">
        <v>7123028.5599999996</v>
      </c>
      <c r="H49" s="38">
        <v>9626973.3300000001</v>
      </c>
      <c r="I49" s="35">
        <f t="shared" si="1"/>
        <v>135.15281103969068</v>
      </c>
      <c r="J49" s="38">
        <v>6733462.2300000004</v>
      </c>
    </row>
    <row r="50" spans="1:10" ht="13.8" x14ac:dyDescent="0.2">
      <c r="A50" s="37" t="s">
        <v>70</v>
      </c>
      <c r="B50" s="16" t="s">
        <v>70</v>
      </c>
      <c r="C50" s="104" t="s">
        <v>333</v>
      </c>
      <c r="D50" s="16" t="s">
        <v>334</v>
      </c>
      <c r="E50" s="38">
        <v>74597923.340000004</v>
      </c>
      <c r="F50" s="38">
        <v>23151435.43</v>
      </c>
      <c r="G50" s="38">
        <v>97749358.769999996</v>
      </c>
      <c r="H50" s="38">
        <v>77660664.329999998</v>
      </c>
      <c r="I50" s="35">
        <f t="shared" si="1"/>
        <v>79.448771129775054</v>
      </c>
      <c r="J50" s="38">
        <v>65782801.780000001</v>
      </c>
    </row>
    <row r="51" spans="1:10" ht="13.8" x14ac:dyDescent="0.2">
      <c r="A51" s="37" t="s">
        <v>70</v>
      </c>
      <c r="B51" s="16" t="s">
        <v>70</v>
      </c>
      <c r="C51" s="104" t="s">
        <v>335</v>
      </c>
      <c r="D51" s="16" t="s">
        <v>336</v>
      </c>
      <c r="E51" s="38">
        <v>464000</v>
      </c>
      <c r="F51" s="38">
        <v>0</v>
      </c>
      <c r="G51" s="38">
        <v>464000</v>
      </c>
      <c r="H51" s="38">
        <v>464000</v>
      </c>
      <c r="I51" s="35">
        <f t="shared" si="1"/>
        <v>100</v>
      </c>
      <c r="J51" s="38">
        <v>0</v>
      </c>
    </row>
    <row r="52" spans="1:10" ht="13.8" x14ac:dyDescent="0.2">
      <c r="A52" s="37" t="s">
        <v>70</v>
      </c>
      <c r="B52" s="16" t="s">
        <v>70</v>
      </c>
      <c r="C52" s="104" t="s">
        <v>337</v>
      </c>
      <c r="D52" s="16" t="s">
        <v>338</v>
      </c>
      <c r="E52" s="38">
        <v>322579.40000000002</v>
      </c>
      <c r="F52" s="38">
        <v>0</v>
      </c>
      <c r="G52" s="38">
        <v>322579.40000000002</v>
      </c>
      <c r="H52" s="38">
        <v>286010.36</v>
      </c>
      <c r="I52" s="35">
        <f t="shared" si="1"/>
        <v>88.663553841317821</v>
      </c>
      <c r="J52" s="38">
        <v>286010.36</v>
      </c>
    </row>
    <row r="53" spans="1:10" ht="13.8" x14ac:dyDescent="0.2">
      <c r="A53" s="37" t="s">
        <v>70</v>
      </c>
      <c r="B53" s="16" t="s">
        <v>70</v>
      </c>
      <c r="C53" s="104" t="s">
        <v>339</v>
      </c>
      <c r="D53" s="16" t="s">
        <v>340</v>
      </c>
      <c r="E53" s="38">
        <v>68347702.519999996</v>
      </c>
      <c r="F53" s="38">
        <v>16979843.48</v>
      </c>
      <c r="G53" s="38">
        <v>85327546</v>
      </c>
      <c r="H53" s="38">
        <v>82459737.219999999</v>
      </c>
      <c r="I53" s="35">
        <f t="shared" si="1"/>
        <v>96.639058645844571</v>
      </c>
      <c r="J53" s="38">
        <v>33385000</v>
      </c>
    </row>
    <row r="54" spans="1:10" ht="13.8" x14ac:dyDescent="0.2">
      <c r="A54" s="37" t="s">
        <v>70</v>
      </c>
      <c r="B54" s="16" t="s">
        <v>70</v>
      </c>
      <c r="C54" s="104" t="s">
        <v>341</v>
      </c>
      <c r="D54" s="16" t="s">
        <v>342</v>
      </c>
      <c r="E54" s="38">
        <v>100000</v>
      </c>
      <c r="F54" s="38">
        <v>1990421.15</v>
      </c>
      <c r="G54" s="38">
        <v>2090421.15</v>
      </c>
      <c r="H54" s="38">
        <v>2093421.15</v>
      </c>
      <c r="I54" s="35">
        <f t="shared" si="1"/>
        <v>100.14351175120861</v>
      </c>
      <c r="J54" s="38">
        <v>2093421.15</v>
      </c>
    </row>
    <row r="55" spans="1:10" ht="13.8" x14ac:dyDescent="0.2">
      <c r="A55" s="37" t="s">
        <v>70</v>
      </c>
      <c r="B55" s="16" t="s">
        <v>70</v>
      </c>
      <c r="C55" s="104" t="s">
        <v>343</v>
      </c>
      <c r="D55" s="16" t="s">
        <v>344</v>
      </c>
      <c r="E55" s="38">
        <v>10000000</v>
      </c>
      <c r="F55" s="38">
        <v>0</v>
      </c>
      <c r="G55" s="38">
        <v>10000000</v>
      </c>
      <c r="H55" s="38">
        <v>4571767.34</v>
      </c>
      <c r="I55" s="35">
        <f t="shared" si="1"/>
        <v>45.717673400000002</v>
      </c>
      <c r="J55" s="38">
        <v>4571767.34</v>
      </c>
    </row>
    <row r="56" spans="1:10" ht="13.8" x14ac:dyDescent="0.2">
      <c r="A56" s="37" t="s">
        <v>70</v>
      </c>
      <c r="B56" s="16" t="s">
        <v>70</v>
      </c>
      <c r="C56" s="104" t="s">
        <v>345</v>
      </c>
      <c r="D56" s="16" t="s">
        <v>346</v>
      </c>
      <c r="E56" s="38">
        <v>81000000</v>
      </c>
      <c r="F56" s="38">
        <v>10355546.029999999</v>
      </c>
      <c r="G56" s="38">
        <v>91355546.030000001</v>
      </c>
      <c r="H56" s="38">
        <v>96667419.670000002</v>
      </c>
      <c r="I56" s="35">
        <f t="shared" si="1"/>
        <v>105.81450592857892</v>
      </c>
      <c r="J56" s="38">
        <v>96667419.670000002</v>
      </c>
    </row>
    <row r="57" spans="1:10" ht="13.8" x14ac:dyDescent="0.2">
      <c r="A57" s="37" t="s">
        <v>70</v>
      </c>
      <c r="B57" s="16" t="s">
        <v>70</v>
      </c>
      <c r="C57" s="104" t="s">
        <v>347</v>
      </c>
      <c r="D57" s="16" t="s">
        <v>348</v>
      </c>
      <c r="E57" s="38">
        <v>0</v>
      </c>
      <c r="F57" s="38">
        <v>0</v>
      </c>
      <c r="G57" s="38">
        <v>0</v>
      </c>
      <c r="H57" s="38">
        <v>5305.6</v>
      </c>
      <c r="I57" s="35">
        <f t="shared" si="1"/>
        <v>0</v>
      </c>
      <c r="J57" s="38">
        <v>5305.6</v>
      </c>
    </row>
    <row r="58" spans="1:10" ht="13.8" x14ac:dyDescent="0.2">
      <c r="A58" s="37" t="s">
        <v>70</v>
      </c>
      <c r="B58" s="16" t="s">
        <v>70</v>
      </c>
      <c r="C58" s="104" t="s">
        <v>218</v>
      </c>
      <c r="D58" s="16" t="s">
        <v>349</v>
      </c>
      <c r="E58" s="38">
        <v>265500</v>
      </c>
      <c r="F58" s="38">
        <v>1277246.51</v>
      </c>
      <c r="G58" s="38">
        <v>1542746.51</v>
      </c>
      <c r="H58" s="38">
        <v>1503790.13</v>
      </c>
      <c r="I58" s="35">
        <f t="shared" si="1"/>
        <v>97.474868376140421</v>
      </c>
      <c r="J58" s="38">
        <v>1479415.35</v>
      </c>
    </row>
    <row r="59" spans="1:10" ht="13.8" x14ac:dyDescent="0.2">
      <c r="A59" s="37" t="s">
        <v>70</v>
      </c>
      <c r="B59" s="16" t="s">
        <v>70</v>
      </c>
      <c r="C59" s="104" t="s">
        <v>220</v>
      </c>
      <c r="D59" s="16" t="s">
        <v>350</v>
      </c>
      <c r="E59" s="38">
        <v>180000</v>
      </c>
      <c r="F59" s="38">
        <v>11461701.82</v>
      </c>
      <c r="G59" s="38">
        <v>11641701.82</v>
      </c>
      <c r="H59" s="38">
        <v>10972019.07</v>
      </c>
      <c r="I59" s="35">
        <f t="shared" si="1"/>
        <v>94.247552803237838</v>
      </c>
      <c r="J59" s="38">
        <v>2190234.7200000002</v>
      </c>
    </row>
    <row r="60" spans="1:10" ht="13.8" x14ac:dyDescent="0.2">
      <c r="A60" s="37" t="s">
        <v>70</v>
      </c>
      <c r="B60" s="16" t="s">
        <v>70</v>
      </c>
      <c r="C60" s="104" t="s">
        <v>224</v>
      </c>
      <c r="D60" s="16" t="s">
        <v>351</v>
      </c>
      <c r="E60" s="38">
        <v>950836.21</v>
      </c>
      <c r="F60" s="38">
        <v>323139.15999999997</v>
      </c>
      <c r="G60" s="38">
        <v>1273975.3700000001</v>
      </c>
      <c r="H60" s="38">
        <v>352086.49</v>
      </c>
      <c r="I60" s="35">
        <f t="shared" si="1"/>
        <v>27.636836495512465</v>
      </c>
      <c r="J60" s="38">
        <v>352086.49</v>
      </c>
    </row>
    <row r="61" spans="1:10" ht="13.8" x14ac:dyDescent="0.2">
      <c r="A61" s="37" t="s">
        <v>70</v>
      </c>
      <c r="B61" s="16" t="s">
        <v>70</v>
      </c>
      <c r="C61" s="104" t="s">
        <v>226</v>
      </c>
      <c r="D61" s="16" t="s">
        <v>352</v>
      </c>
      <c r="E61" s="38">
        <v>178500</v>
      </c>
      <c r="F61" s="38">
        <v>163322.4</v>
      </c>
      <c r="G61" s="38">
        <v>341822.4</v>
      </c>
      <c r="H61" s="38">
        <v>993090.71</v>
      </c>
      <c r="I61" s="35">
        <f t="shared" si="1"/>
        <v>290.52827140643797</v>
      </c>
      <c r="J61" s="38">
        <v>993090.71</v>
      </c>
    </row>
    <row r="62" spans="1:10" ht="13.8" x14ac:dyDescent="0.2">
      <c r="A62" s="37" t="s">
        <v>70</v>
      </c>
      <c r="B62" s="16" t="s">
        <v>70</v>
      </c>
      <c r="C62" s="104" t="s">
        <v>353</v>
      </c>
      <c r="D62" s="16" t="s">
        <v>354</v>
      </c>
      <c r="E62" s="38">
        <v>8299697.2599999998</v>
      </c>
      <c r="F62" s="38">
        <v>-5332696.13</v>
      </c>
      <c r="G62" s="38">
        <v>2967001.13</v>
      </c>
      <c r="H62" s="38">
        <v>84181.05</v>
      </c>
      <c r="I62" s="35">
        <f t="shared" si="1"/>
        <v>2.8372436110261949</v>
      </c>
      <c r="J62" s="38">
        <v>84181.05</v>
      </c>
    </row>
    <row r="63" spans="1:10" ht="13.8" x14ac:dyDescent="0.2">
      <c r="A63" s="37" t="s">
        <v>70</v>
      </c>
      <c r="B63" s="16" t="s">
        <v>70</v>
      </c>
      <c r="C63" s="104" t="s">
        <v>355</v>
      </c>
      <c r="D63" s="16" t="s">
        <v>356</v>
      </c>
      <c r="E63" s="38">
        <v>5239432.34</v>
      </c>
      <c r="F63" s="38">
        <v>4848362.75</v>
      </c>
      <c r="G63" s="38">
        <v>10087795.09</v>
      </c>
      <c r="H63" s="38">
        <v>2043240.95</v>
      </c>
      <c r="I63" s="35">
        <f t="shared" si="1"/>
        <v>20.25458419576205</v>
      </c>
      <c r="J63" s="38">
        <v>1239672.95</v>
      </c>
    </row>
    <row r="64" spans="1:10" ht="13.8" x14ac:dyDescent="0.2">
      <c r="A64" s="37" t="s">
        <v>70</v>
      </c>
      <c r="B64" s="16" t="s">
        <v>70</v>
      </c>
      <c r="C64" s="104" t="s">
        <v>357</v>
      </c>
      <c r="D64" s="16" t="s">
        <v>358</v>
      </c>
      <c r="E64" s="38">
        <v>44154392.409999996</v>
      </c>
      <c r="F64" s="38">
        <v>0</v>
      </c>
      <c r="G64" s="38">
        <v>44154392.409999996</v>
      </c>
      <c r="H64" s="38">
        <v>2866162.29</v>
      </c>
      <c r="I64" s="35">
        <f t="shared" si="1"/>
        <v>6.4912280150657837</v>
      </c>
      <c r="J64" s="38">
        <v>2866162.29</v>
      </c>
    </row>
    <row r="65" spans="1:10" ht="13.8" x14ac:dyDescent="0.2">
      <c r="A65" s="37" t="s">
        <v>70</v>
      </c>
      <c r="B65" s="16" t="s">
        <v>70</v>
      </c>
      <c r="C65" s="104" t="s">
        <v>359</v>
      </c>
      <c r="D65" s="16" t="s">
        <v>360</v>
      </c>
      <c r="E65" s="38">
        <v>427777770.41000003</v>
      </c>
      <c r="F65" s="38">
        <v>0</v>
      </c>
      <c r="G65" s="38">
        <v>427777770.41000003</v>
      </c>
      <c r="H65" s="38">
        <v>383287967.38999999</v>
      </c>
      <c r="I65" s="35">
        <f t="shared" si="1"/>
        <v>89.599786127886176</v>
      </c>
      <c r="J65" s="38">
        <v>383287967.38999999</v>
      </c>
    </row>
    <row r="66" spans="1:10" ht="13.8" x14ac:dyDescent="0.2">
      <c r="A66" s="37" t="s">
        <v>70</v>
      </c>
      <c r="B66" s="16" t="s">
        <v>70</v>
      </c>
      <c r="C66" s="104" t="s">
        <v>361</v>
      </c>
      <c r="D66" s="16" t="s">
        <v>362</v>
      </c>
      <c r="E66" s="38">
        <v>7531984.7699999996</v>
      </c>
      <c r="F66" s="38">
        <v>0</v>
      </c>
      <c r="G66" s="38">
        <v>7531984.7699999996</v>
      </c>
      <c r="H66" s="38">
        <v>4183831.26</v>
      </c>
      <c r="I66" s="35">
        <f t="shared" si="1"/>
        <v>55.547526817423453</v>
      </c>
      <c r="J66" s="38">
        <v>4183831.26</v>
      </c>
    </row>
    <row r="67" spans="1:10" ht="13.8" x14ac:dyDescent="0.2">
      <c r="A67" s="37" t="s">
        <v>70</v>
      </c>
      <c r="B67" s="16" t="s">
        <v>70</v>
      </c>
      <c r="C67" s="104" t="s">
        <v>363</v>
      </c>
      <c r="D67" s="16" t="s">
        <v>364</v>
      </c>
      <c r="E67" s="38">
        <v>2373417.98</v>
      </c>
      <c r="F67" s="38">
        <v>452819.72</v>
      </c>
      <c r="G67" s="38">
        <v>2826237.7</v>
      </c>
      <c r="H67" s="38">
        <v>6220462.4199999999</v>
      </c>
      <c r="I67" s="35">
        <f t="shared" si="1"/>
        <v>220.0969302758929</v>
      </c>
      <c r="J67" s="38">
        <v>6220462.4199999999</v>
      </c>
    </row>
    <row r="68" spans="1:10" ht="13.8" x14ac:dyDescent="0.2">
      <c r="A68" s="37" t="s">
        <v>70</v>
      </c>
      <c r="B68" s="16" t="s">
        <v>70</v>
      </c>
      <c r="C68" s="105" t="s">
        <v>127</v>
      </c>
      <c r="D68" s="27" t="s">
        <v>70</v>
      </c>
      <c r="E68" s="28">
        <v>1405538898.73</v>
      </c>
      <c r="F68" s="28">
        <v>98589691.840000004</v>
      </c>
      <c r="G68" s="28">
        <v>1504128590.5699999</v>
      </c>
      <c r="H68" s="28">
        <v>1400776428.8499999</v>
      </c>
      <c r="I68" s="29">
        <f t="shared" si="1"/>
        <v>93.128768220486123</v>
      </c>
      <c r="J68" s="28">
        <v>1315357843.3900001</v>
      </c>
    </row>
    <row r="69" spans="1:10" ht="13.8" x14ac:dyDescent="0.2">
      <c r="A69" s="37" t="s">
        <v>17</v>
      </c>
      <c r="B69" s="16" t="s">
        <v>28</v>
      </c>
      <c r="C69" s="104" t="s">
        <v>365</v>
      </c>
      <c r="D69" s="16" t="s">
        <v>366</v>
      </c>
      <c r="E69" s="38">
        <v>1301522.42</v>
      </c>
      <c r="F69" s="38">
        <v>0</v>
      </c>
      <c r="G69" s="38">
        <v>1301522.42</v>
      </c>
      <c r="H69" s="38">
        <v>1781021.74</v>
      </c>
      <c r="I69" s="35">
        <f t="shared" si="1"/>
        <v>136.84141837525934</v>
      </c>
      <c r="J69" s="38">
        <v>1653405.61</v>
      </c>
    </row>
    <row r="70" spans="1:10" ht="13.8" x14ac:dyDescent="0.2">
      <c r="A70" s="37" t="s">
        <v>70</v>
      </c>
      <c r="B70" s="16" t="s">
        <v>70</v>
      </c>
      <c r="C70" s="104" t="s">
        <v>367</v>
      </c>
      <c r="D70" s="16" t="s">
        <v>368</v>
      </c>
      <c r="E70" s="38">
        <v>194700.77</v>
      </c>
      <c r="F70" s="38">
        <v>0</v>
      </c>
      <c r="G70" s="38">
        <v>194700.77</v>
      </c>
      <c r="H70" s="38">
        <v>282622.90000000002</v>
      </c>
      <c r="I70" s="35">
        <f t="shared" si="1"/>
        <v>145.15756665985452</v>
      </c>
      <c r="J70" s="38">
        <v>282622.90000000002</v>
      </c>
    </row>
    <row r="71" spans="1:10" ht="13.8" x14ac:dyDescent="0.2">
      <c r="A71" s="37" t="s">
        <v>70</v>
      </c>
      <c r="B71" s="16" t="s">
        <v>70</v>
      </c>
      <c r="C71" s="104" t="s">
        <v>369</v>
      </c>
      <c r="D71" s="16" t="s">
        <v>370</v>
      </c>
      <c r="E71" s="38">
        <v>11260</v>
      </c>
      <c r="F71" s="38">
        <v>12607338.199999999</v>
      </c>
      <c r="G71" s="38">
        <v>12618598.199999999</v>
      </c>
      <c r="H71" s="38">
        <v>16977915.73</v>
      </c>
      <c r="I71" s="35">
        <f t="shared" ref="I71:I86" si="2">IF(G71=0,0,H71*100/G71)</f>
        <v>134.54676550363575</v>
      </c>
      <c r="J71" s="38">
        <v>14851420.27</v>
      </c>
    </row>
    <row r="72" spans="1:10" ht="13.8" x14ac:dyDescent="0.2">
      <c r="A72" s="37" t="s">
        <v>70</v>
      </c>
      <c r="B72" s="16" t="s">
        <v>70</v>
      </c>
      <c r="C72" s="104" t="s">
        <v>371</v>
      </c>
      <c r="D72" s="16" t="s">
        <v>372</v>
      </c>
      <c r="E72" s="38">
        <v>1400098.03</v>
      </c>
      <c r="F72" s="38">
        <v>0</v>
      </c>
      <c r="G72" s="38">
        <v>1400098.03</v>
      </c>
      <c r="H72" s="38">
        <v>1686960.79</v>
      </c>
      <c r="I72" s="35">
        <f t="shared" si="2"/>
        <v>120.48876249043789</v>
      </c>
      <c r="J72" s="38">
        <v>1347415.98</v>
      </c>
    </row>
    <row r="73" spans="1:10" ht="13.8" x14ac:dyDescent="0.2">
      <c r="A73" s="37" t="s">
        <v>70</v>
      </c>
      <c r="B73" s="16" t="s">
        <v>70</v>
      </c>
      <c r="C73" s="104" t="s">
        <v>373</v>
      </c>
      <c r="D73" s="16" t="s">
        <v>374</v>
      </c>
      <c r="E73" s="38">
        <v>1000000</v>
      </c>
      <c r="F73" s="38">
        <v>0</v>
      </c>
      <c r="G73" s="38">
        <v>1000000</v>
      </c>
      <c r="H73" s="38">
        <v>1356259.01</v>
      </c>
      <c r="I73" s="35">
        <f t="shared" si="2"/>
        <v>135.625901</v>
      </c>
      <c r="J73" s="38">
        <v>865542.62</v>
      </c>
    </row>
    <row r="74" spans="1:10" ht="13.8" x14ac:dyDescent="0.2">
      <c r="A74" s="37" t="s">
        <v>70</v>
      </c>
      <c r="B74" s="16" t="s">
        <v>70</v>
      </c>
      <c r="C74" s="104" t="s">
        <v>375</v>
      </c>
      <c r="D74" s="16" t="s">
        <v>376</v>
      </c>
      <c r="E74" s="38">
        <v>0</v>
      </c>
      <c r="F74" s="38">
        <v>0</v>
      </c>
      <c r="G74" s="38">
        <v>0</v>
      </c>
      <c r="H74" s="38">
        <v>1662</v>
      </c>
      <c r="I74" s="35">
        <f t="shared" si="2"/>
        <v>0</v>
      </c>
      <c r="J74" s="38">
        <v>1662</v>
      </c>
    </row>
    <row r="75" spans="1:10" ht="13.8" x14ac:dyDescent="0.2">
      <c r="A75" s="37" t="s">
        <v>70</v>
      </c>
      <c r="B75" s="16" t="s">
        <v>70</v>
      </c>
      <c r="C75" s="104" t="s">
        <v>377</v>
      </c>
      <c r="D75" s="16" t="s">
        <v>378</v>
      </c>
      <c r="E75" s="38">
        <v>2050019.84</v>
      </c>
      <c r="F75" s="38">
        <v>510632.51</v>
      </c>
      <c r="G75" s="38">
        <v>2560652.35</v>
      </c>
      <c r="H75" s="38">
        <v>2927050.04</v>
      </c>
      <c r="I75" s="35">
        <f t="shared" si="2"/>
        <v>114.30876354613308</v>
      </c>
      <c r="J75" s="38">
        <v>2545971.36</v>
      </c>
    </row>
    <row r="76" spans="1:10" ht="13.8" x14ac:dyDescent="0.2">
      <c r="A76" s="37" t="s">
        <v>70</v>
      </c>
      <c r="B76" s="16" t="s">
        <v>70</v>
      </c>
      <c r="C76" s="104" t="s">
        <v>379</v>
      </c>
      <c r="D76" s="16" t="s">
        <v>380</v>
      </c>
      <c r="E76" s="38">
        <v>7203600</v>
      </c>
      <c r="F76" s="38">
        <v>811120.31</v>
      </c>
      <c r="G76" s="38">
        <v>8014720.3099999996</v>
      </c>
      <c r="H76" s="38">
        <v>9581835.2400000002</v>
      </c>
      <c r="I76" s="35">
        <f t="shared" si="2"/>
        <v>119.55295842382303</v>
      </c>
      <c r="J76" s="38">
        <v>7222271.8700000001</v>
      </c>
    </row>
    <row r="77" spans="1:10" s="88" customFormat="1" ht="13.8" x14ac:dyDescent="0.2">
      <c r="A77" s="37" t="s">
        <v>70</v>
      </c>
      <c r="B77" s="16" t="s">
        <v>70</v>
      </c>
      <c r="C77" s="104" t="s">
        <v>381</v>
      </c>
      <c r="D77" s="16" t="s">
        <v>382</v>
      </c>
      <c r="E77" s="38">
        <v>0</v>
      </c>
      <c r="F77" s="38">
        <v>0</v>
      </c>
      <c r="G77" s="38">
        <v>0</v>
      </c>
      <c r="H77" s="38">
        <v>56968.25</v>
      </c>
      <c r="I77" s="35">
        <f t="shared" si="2"/>
        <v>0</v>
      </c>
      <c r="J77" s="38">
        <v>8500.99</v>
      </c>
    </row>
    <row r="78" spans="1:10" ht="13.8" x14ac:dyDescent="0.2">
      <c r="A78" s="37" t="s">
        <v>70</v>
      </c>
      <c r="B78" s="16" t="s">
        <v>70</v>
      </c>
      <c r="C78" s="104" t="s">
        <v>383</v>
      </c>
      <c r="D78" s="16" t="s">
        <v>384</v>
      </c>
      <c r="E78" s="38">
        <v>66875</v>
      </c>
      <c r="F78" s="38">
        <v>0</v>
      </c>
      <c r="G78" s="38">
        <v>66875</v>
      </c>
      <c r="H78" s="38">
        <v>5436.79</v>
      </c>
      <c r="I78" s="35">
        <f t="shared" si="2"/>
        <v>8.1297794392523368</v>
      </c>
      <c r="J78" s="38">
        <v>5436.79</v>
      </c>
    </row>
    <row r="79" spans="1:10" ht="13.8" x14ac:dyDescent="0.2">
      <c r="A79" s="37" t="s">
        <v>70</v>
      </c>
      <c r="B79" s="16" t="s">
        <v>70</v>
      </c>
      <c r="C79" s="105" t="s">
        <v>127</v>
      </c>
      <c r="D79" s="27" t="s">
        <v>70</v>
      </c>
      <c r="E79" s="28">
        <v>13228076.060000001</v>
      </c>
      <c r="F79" s="28">
        <v>13929091.02</v>
      </c>
      <c r="G79" s="28">
        <v>27157167.079999998</v>
      </c>
      <c r="H79" s="28">
        <v>34657732.490000002</v>
      </c>
      <c r="I79" s="29">
        <f t="shared" si="2"/>
        <v>127.619101020017</v>
      </c>
      <c r="J79" s="28">
        <v>28784250.390000001</v>
      </c>
    </row>
    <row r="80" spans="1:10" ht="13.8" x14ac:dyDescent="0.2">
      <c r="A80" s="37" t="s">
        <v>9</v>
      </c>
      <c r="B80" s="16" t="s">
        <v>29</v>
      </c>
      <c r="C80" s="104" t="s">
        <v>231</v>
      </c>
      <c r="D80" s="16" t="s">
        <v>385</v>
      </c>
      <c r="E80" s="38">
        <v>5000000</v>
      </c>
      <c r="F80" s="38">
        <v>19449800</v>
      </c>
      <c r="G80" s="38">
        <v>24449800</v>
      </c>
      <c r="H80" s="38">
        <v>24449800</v>
      </c>
      <c r="I80" s="35">
        <f t="shared" si="2"/>
        <v>100</v>
      </c>
      <c r="J80" s="38">
        <v>24449800</v>
      </c>
    </row>
    <row r="81" spans="1:10" ht="13.8" x14ac:dyDescent="0.2">
      <c r="A81" s="37" t="s">
        <v>70</v>
      </c>
      <c r="B81" s="16" t="s">
        <v>70</v>
      </c>
      <c r="C81" s="104" t="s">
        <v>249</v>
      </c>
      <c r="D81" s="16" t="s">
        <v>386</v>
      </c>
      <c r="E81" s="38">
        <v>0</v>
      </c>
      <c r="F81" s="38">
        <v>1300</v>
      </c>
      <c r="G81" s="38">
        <v>1300</v>
      </c>
      <c r="H81" s="38">
        <v>26020</v>
      </c>
      <c r="I81" s="35">
        <f t="shared" si="2"/>
        <v>2001.5384615384614</v>
      </c>
      <c r="J81" s="38">
        <v>25820</v>
      </c>
    </row>
    <row r="82" spans="1:10" ht="13.8" x14ac:dyDescent="0.2">
      <c r="A82" s="37" t="s">
        <v>70</v>
      </c>
      <c r="B82" s="16" t="s">
        <v>70</v>
      </c>
      <c r="C82" s="104" t="s">
        <v>387</v>
      </c>
      <c r="D82" s="16" t="s">
        <v>388</v>
      </c>
      <c r="E82" s="38">
        <v>0</v>
      </c>
      <c r="F82" s="38">
        <v>0</v>
      </c>
      <c r="G82" s="38">
        <v>0</v>
      </c>
      <c r="H82" s="38">
        <v>187885.4</v>
      </c>
      <c r="I82" s="35">
        <f t="shared" si="2"/>
        <v>0</v>
      </c>
      <c r="J82" s="38">
        <v>187885.4</v>
      </c>
    </row>
    <row r="83" spans="1:10" ht="13.8" x14ac:dyDescent="0.2">
      <c r="A83" s="37" t="s">
        <v>70</v>
      </c>
      <c r="B83" s="16" t="s">
        <v>70</v>
      </c>
      <c r="C83" s="105" t="s">
        <v>127</v>
      </c>
      <c r="D83" s="27" t="s">
        <v>70</v>
      </c>
      <c r="E83" s="28">
        <v>5000000</v>
      </c>
      <c r="F83" s="28">
        <v>19451100</v>
      </c>
      <c r="G83" s="28">
        <v>24451100</v>
      </c>
      <c r="H83" s="28">
        <v>24663705.399999999</v>
      </c>
      <c r="I83" s="29">
        <f t="shared" si="2"/>
        <v>100.86951261906417</v>
      </c>
      <c r="J83" s="28">
        <v>24663505.399999999</v>
      </c>
    </row>
    <row r="84" spans="1:10" ht="13.8" x14ac:dyDescent="0.2">
      <c r="A84" s="37" t="s">
        <v>11</v>
      </c>
      <c r="B84" s="16" t="s">
        <v>12</v>
      </c>
      <c r="C84" s="104" t="s">
        <v>389</v>
      </c>
      <c r="D84" s="16" t="s">
        <v>390</v>
      </c>
      <c r="E84" s="38">
        <v>537662.98</v>
      </c>
      <c r="F84" s="38">
        <v>0</v>
      </c>
      <c r="G84" s="38">
        <v>537662.98</v>
      </c>
      <c r="H84" s="38">
        <v>725531.71</v>
      </c>
      <c r="I84" s="35">
        <f t="shared" si="2"/>
        <v>134.94172687879683</v>
      </c>
      <c r="J84" s="38">
        <v>725531.71</v>
      </c>
    </row>
    <row r="85" spans="1:10" ht="13.8" x14ac:dyDescent="0.2">
      <c r="A85" s="37" t="s">
        <v>70</v>
      </c>
      <c r="B85" s="16" t="s">
        <v>70</v>
      </c>
      <c r="C85" s="104" t="s">
        <v>391</v>
      </c>
      <c r="D85" s="16" t="s">
        <v>392</v>
      </c>
      <c r="E85" s="38">
        <v>0</v>
      </c>
      <c r="F85" s="38">
        <v>0</v>
      </c>
      <c r="G85" s="38">
        <v>0</v>
      </c>
      <c r="H85" s="38">
        <v>-12487.29</v>
      </c>
      <c r="I85" s="35">
        <f t="shared" si="2"/>
        <v>0</v>
      </c>
      <c r="J85" s="38">
        <v>-12487.29</v>
      </c>
    </row>
    <row r="86" spans="1:10" ht="13.8" x14ac:dyDescent="0.2">
      <c r="A86" s="37" t="s">
        <v>70</v>
      </c>
      <c r="B86" s="16" t="s">
        <v>70</v>
      </c>
      <c r="C86" s="104" t="s">
        <v>393</v>
      </c>
      <c r="D86" s="16" t="s">
        <v>394</v>
      </c>
      <c r="E86" s="38">
        <v>21242000</v>
      </c>
      <c r="F86" s="38">
        <v>0</v>
      </c>
      <c r="G86" s="38">
        <v>21242000</v>
      </c>
      <c r="H86" s="38">
        <v>21242000</v>
      </c>
      <c r="I86" s="35">
        <f t="shared" si="2"/>
        <v>100</v>
      </c>
      <c r="J86" s="38">
        <v>20985250.489999998</v>
      </c>
    </row>
    <row r="87" spans="1:10" s="88" customFormat="1" ht="13.8" x14ac:dyDescent="0.2">
      <c r="A87" s="37" t="s">
        <v>70</v>
      </c>
      <c r="B87" s="16" t="s">
        <v>70</v>
      </c>
      <c r="C87" s="104" t="s">
        <v>395</v>
      </c>
      <c r="D87" s="16" t="s">
        <v>396</v>
      </c>
      <c r="E87" s="38">
        <v>18020259.649999999</v>
      </c>
      <c r="F87" s="38">
        <v>100000</v>
      </c>
      <c r="G87" s="38">
        <v>18120259.649999999</v>
      </c>
      <c r="H87" s="38">
        <v>15932589.539999999</v>
      </c>
      <c r="I87" s="35">
        <f t="shared" ref="I87:I96" si="3">IF(G87=0,0,H87*100/G87)</f>
        <v>87.926938397927429</v>
      </c>
      <c r="J87" s="38">
        <v>15932589.539999999</v>
      </c>
    </row>
    <row r="88" spans="1:10" s="88" customFormat="1" ht="13.8" x14ac:dyDescent="0.2">
      <c r="A88" s="37" t="s">
        <v>70</v>
      </c>
      <c r="B88" s="16" t="s">
        <v>70</v>
      </c>
      <c r="C88" s="104" t="s">
        <v>397</v>
      </c>
      <c r="D88" s="16" t="s">
        <v>398</v>
      </c>
      <c r="E88" s="38">
        <v>0</v>
      </c>
      <c r="F88" s="38">
        <v>200000</v>
      </c>
      <c r="G88" s="38">
        <v>200000</v>
      </c>
      <c r="H88" s="38">
        <v>200000</v>
      </c>
      <c r="I88" s="35">
        <f t="shared" si="3"/>
        <v>100</v>
      </c>
      <c r="J88" s="38">
        <v>200000</v>
      </c>
    </row>
    <row r="89" spans="1:10" s="88" customFormat="1" ht="13.8" x14ac:dyDescent="0.2">
      <c r="A89" s="37" t="s">
        <v>70</v>
      </c>
      <c r="B89" s="16" t="s">
        <v>70</v>
      </c>
      <c r="C89" s="104" t="s">
        <v>399</v>
      </c>
      <c r="D89" s="16" t="s">
        <v>400</v>
      </c>
      <c r="E89" s="38">
        <v>2200000</v>
      </c>
      <c r="F89" s="38">
        <v>6161794.6900000004</v>
      </c>
      <c r="G89" s="38">
        <v>8361794.6900000004</v>
      </c>
      <c r="H89" s="38">
        <v>8361794.6900000004</v>
      </c>
      <c r="I89" s="35">
        <f t="shared" si="3"/>
        <v>100</v>
      </c>
      <c r="J89" s="38">
        <v>8228228.6900000004</v>
      </c>
    </row>
    <row r="90" spans="1:10" s="88" customFormat="1" ht="13.8" x14ac:dyDescent="0.2">
      <c r="A90" s="37" t="s">
        <v>70</v>
      </c>
      <c r="B90" s="16" t="s">
        <v>70</v>
      </c>
      <c r="C90" s="104" t="s">
        <v>401</v>
      </c>
      <c r="D90" s="16" t="s">
        <v>402</v>
      </c>
      <c r="E90" s="38">
        <v>100000</v>
      </c>
      <c r="F90" s="38">
        <v>368412.8</v>
      </c>
      <c r="G90" s="38">
        <v>468412.8</v>
      </c>
      <c r="H90" s="38">
        <v>468412.8</v>
      </c>
      <c r="I90" s="35">
        <f t="shared" si="3"/>
        <v>100</v>
      </c>
      <c r="J90" s="38">
        <v>0</v>
      </c>
    </row>
    <row r="91" spans="1:10" s="88" customFormat="1" ht="13.8" x14ac:dyDescent="0.2">
      <c r="A91" s="37" t="s">
        <v>70</v>
      </c>
      <c r="B91" s="16" t="s">
        <v>70</v>
      </c>
      <c r="C91" s="104" t="s">
        <v>403</v>
      </c>
      <c r="D91" s="16" t="s">
        <v>404</v>
      </c>
      <c r="E91" s="38">
        <v>436833746.66000003</v>
      </c>
      <c r="F91" s="38">
        <v>77445604.739999995</v>
      </c>
      <c r="G91" s="38">
        <v>514279351.39999998</v>
      </c>
      <c r="H91" s="38">
        <v>263961957.06</v>
      </c>
      <c r="I91" s="35">
        <f t="shared" si="3"/>
        <v>51.3265711215953</v>
      </c>
      <c r="J91" s="38">
        <v>140969033.28</v>
      </c>
    </row>
    <row r="92" spans="1:10" s="88" customFormat="1" ht="13.8" x14ac:dyDescent="0.2">
      <c r="A92" s="37" t="s">
        <v>70</v>
      </c>
      <c r="B92" s="16" t="s">
        <v>70</v>
      </c>
      <c r="C92" s="104" t="s">
        <v>405</v>
      </c>
      <c r="D92" s="16" t="s">
        <v>336</v>
      </c>
      <c r="E92" s="38">
        <v>186000</v>
      </c>
      <c r="F92" s="38">
        <v>0</v>
      </c>
      <c r="G92" s="38">
        <v>186000</v>
      </c>
      <c r="H92" s="38">
        <v>186000</v>
      </c>
      <c r="I92" s="35">
        <f t="shared" si="3"/>
        <v>100</v>
      </c>
      <c r="J92" s="38">
        <v>0</v>
      </c>
    </row>
    <row r="93" spans="1:10" s="88" customFormat="1" ht="13.8" x14ac:dyDescent="0.2">
      <c r="A93" s="37" t="s">
        <v>70</v>
      </c>
      <c r="B93" s="16" t="s">
        <v>70</v>
      </c>
      <c r="C93" s="104" t="s">
        <v>406</v>
      </c>
      <c r="D93" s="16" t="s">
        <v>338</v>
      </c>
      <c r="E93" s="38">
        <v>0</v>
      </c>
      <c r="F93" s="38">
        <v>76131.850000000006</v>
      </c>
      <c r="G93" s="38">
        <v>76131.850000000006</v>
      </c>
      <c r="H93" s="38">
        <v>228789.67</v>
      </c>
      <c r="I93" s="35">
        <f t="shared" si="3"/>
        <v>300.51768083922826</v>
      </c>
      <c r="J93" s="38">
        <v>228789.67</v>
      </c>
    </row>
    <row r="94" spans="1:10" s="88" customFormat="1" ht="13.8" x14ac:dyDescent="0.2">
      <c r="A94" s="37" t="s">
        <v>70</v>
      </c>
      <c r="B94" s="16" t="s">
        <v>70</v>
      </c>
      <c r="C94" s="104" t="s">
        <v>407</v>
      </c>
      <c r="D94" s="16" t="s">
        <v>340</v>
      </c>
      <c r="E94" s="38">
        <v>1027000</v>
      </c>
      <c r="F94" s="38">
        <v>0</v>
      </c>
      <c r="G94" s="38">
        <v>1027000</v>
      </c>
      <c r="H94" s="38">
        <v>727000</v>
      </c>
      <c r="I94" s="35">
        <f t="shared" si="3"/>
        <v>70.788704965920161</v>
      </c>
      <c r="J94" s="38">
        <v>0</v>
      </c>
    </row>
    <row r="95" spans="1:10" s="88" customFormat="1" ht="13.8" x14ac:dyDescent="0.2">
      <c r="A95" s="37" t="s">
        <v>70</v>
      </c>
      <c r="B95" s="16" t="s">
        <v>70</v>
      </c>
      <c r="C95" s="104" t="s">
        <v>408</v>
      </c>
      <c r="D95" s="16" t="s">
        <v>409</v>
      </c>
      <c r="E95" s="38">
        <v>10061943.960000001</v>
      </c>
      <c r="F95" s="38">
        <v>1738994.97</v>
      </c>
      <c r="G95" s="38">
        <v>11800938.93</v>
      </c>
      <c r="H95" s="38">
        <v>8133089.9100000001</v>
      </c>
      <c r="I95" s="35">
        <f t="shared" si="3"/>
        <v>68.919006853974125</v>
      </c>
      <c r="J95" s="38">
        <v>6426600.1399999997</v>
      </c>
    </row>
    <row r="96" spans="1:10" s="88" customFormat="1" ht="13.8" x14ac:dyDescent="0.2">
      <c r="A96" s="37" t="s">
        <v>70</v>
      </c>
      <c r="B96" s="16" t="s">
        <v>70</v>
      </c>
      <c r="C96" s="104" t="s">
        <v>252</v>
      </c>
      <c r="D96" s="16" t="s">
        <v>410</v>
      </c>
      <c r="E96" s="38">
        <v>2241763.1</v>
      </c>
      <c r="F96" s="38">
        <v>5698000</v>
      </c>
      <c r="G96" s="38">
        <v>7939763.0999999996</v>
      </c>
      <c r="H96" s="38">
        <v>6266000</v>
      </c>
      <c r="I96" s="35">
        <f t="shared" si="3"/>
        <v>78.919231229959493</v>
      </c>
      <c r="J96" s="38">
        <v>6266000</v>
      </c>
    </row>
    <row r="97" spans="1:10" s="88" customFormat="1" ht="13.8" x14ac:dyDescent="0.2">
      <c r="A97" s="37" t="s">
        <v>70</v>
      </c>
      <c r="B97" s="16" t="s">
        <v>70</v>
      </c>
      <c r="C97" s="104" t="s">
        <v>411</v>
      </c>
      <c r="D97" s="16" t="s">
        <v>350</v>
      </c>
      <c r="E97" s="38">
        <v>596904.30000000005</v>
      </c>
      <c r="F97" s="38">
        <v>48498.02</v>
      </c>
      <c r="G97" s="38">
        <v>645402.31999999995</v>
      </c>
      <c r="H97" s="38">
        <v>517722.31</v>
      </c>
      <c r="I97" s="35">
        <f t="shared" ref="I97:I103" si="4">IF(G97=0,0,H97*100/G97)</f>
        <v>80.216989303664121</v>
      </c>
      <c r="J97" s="38">
        <v>215561.53</v>
      </c>
    </row>
    <row r="98" spans="1:10" s="88" customFormat="1" ht="13.8" x14ac:dyDescent="0.2">
      <c r="A98" s="37" t="s">
        <v>70</v>
      </c>
      <c r="B98" s="16" t="s">
        <v>70</v>
      </c>
      <c r="C98" s="104" t="s">
        <v>253</v>
      </c>
      <c r="D98" s="16" t="s">
        <v>412</v>
      </c>
      <c r="E98" s="38">
        <v>55000</v>
      </c>
      <c r="F98" s="38">
        <v>950000</v>
      </c>
      <c r="G98" s="38">
        <v>1005000</v>
      </c>
      <c r="H98" s="38">
        <v>1005000</v>
      </c>
      <c r="I98" s="35">
        <f t="shared" si="4"/>
        <v>100</v>
      </c>
      <c r="J98" s="38">
        <v>550000</v>
      </c>
    </row>
    <row r="99" spans="1:10" s="88" customFormat="1" ht="13.8" x14ac:dyDescent="0.2">
      <c r="A99" s="37" t="s">
        <v>70</v>
      </c>
      <c r="B99" s="16" t="s">
        <v>70</v>
      </c>
      <c r="C99" s="104" t="s">
        <v>413</v>
      </c>
      <c r="D99" s="16" t="s">
        <v>414</v>
      </c>
      <c r="E99" s="38">
        <v>0</v>
      </c>
      <c r="F99" s="38">
        <v>279198.71999999997</v>
      </c>
      <c r="G99" s="38">
        <v>279198.71999999997</v>
      </c>
      <c r="H99" s="38">
        <v>279198.71999999997</v>
      </c>
      <c r="I99" s="35">
        <f t="shared" si="4"/>
        <v>100</v>
      </c>
      <c r="J99" s="38">
        <v>0</v>
      </c>
    </row>
    <row r="100" spans="1:10" s="88" customFormat="1" ht="13.8" x14ac:dyDescent="0.2">
      <c r="A100" s="37" t="s">
        <v>70</v>
      </c>
      <c r="B100" s="16" t="s">
        <v>70</v>
      </c>
      <c r="C100" s="104" t="s">
        <v>254</v>
      </c>
      <c r="D100" s="16" t="s">
        <v>415</v>
      </c>
      <c r="E100" s="38">
        <v>133137.26999999999</v>
      </c>
      <c r="F100" s="38">
        <v>0</v>
      </c>
      <c r="G100" s="38">
        <v>133137.26999999999</v>
      </c>
      <c r="H100" s="38">
        <v>0</v>
      </c>
      <c r="I100" s="35">
        <f t="shared" si="4"/>
        <v>0</v>
      </c>
      <c r="J100" s="38">
        <v>0</v>
      </c>
    </row>
    <row r="101" spans="1:10" s="88" customFormat="1" ht="13.8" x14ac:dyDescent="0.2">
      <c r="A101" s="37" t="s">
        <v>70</v>
      </c>
      <c r="B101" s="16" t="s">
        <v>70</v>
      </c>
      <c r="C101" s="104" t="s">
        <v>255</v>
      </c>
      <c r="D101" s="16" t="s">
        <v>416</v>
      </c>
      <c r="E101" s="38">
        <v>0</v>
      </c>
      <c r="F101" s="38">
        <v>18536</v>
      </c>
      <c r="G101" s="38">
        <v>18536</v>
      </c>
      <c r="H101" s="38">
        <v>37989.56</v>
      </c>
      <c r="I101" s="35">
        <f t="shared" si="4"/>
        <v>204.95015105740183</v>
      </c>
      <c r="J101" s="38">
        <v>37989.56</v>
      </c>
    </row>
    <row r="102" spans="1:10" s="88" customFormat="1" ht="13.8" x14ac:dyDescent="0.2">
      <c r="A102" s="37" t="s">
        <v>70</v>
      </c>
      <c r="B102" s="16" t="s">
        <v>70</v>
      </c>
      <c r="C102" s="104" t="s">
        <v>417</v>
      </c>
      <c r="D102" s="16" t="s">
        <v>354</v>
      </c>
      <c r="E102" s="38">
        <v>31532582.699999999</v>
      </c>
      <c r="F102" s="38">
        <v>5006149.0599999996</v>
      </c>
      <c r="G102" s="38">
        <v>36538731.759999998</v>
      </c>
      <c r="H102" s="38">
        <v>9749769.6799999997</v>
      </c>
      <c r="I102" s="35">
        <f t="shared" si="4"/>
        <v>26.683382838901249</v>
      </c>
      <c r="J102" s="38">
        <v>9749769.6799999997</v>
      </c>
    </row>
    <row r="103" spans="1:10" s="88" customFormat="1" ht="13.8" x14ac:dyDescent="0.2">
      <c r="A103" s="37" t="s">
        <v>70</v>
      </c>
      <c r="B103" s="16" t="s">
        <v>70</v>
      </c>
      <c r="C103" s="104" t="s">
        <v>418</v>
      </c>
      <c r="D103" s="16" t="s">
        <v>360</v>
      </c>
      <c r="E103" s="38">
        <v>23606795.640000001</v>
      </c>
      <c r="F103" s="38">
        <v>0</v>
      </c>
      <c r="G103" s="38">
        <v>23606795.640000001</v>
      </c>
      <c r="H103" s="38">
        <v>20835430.199999999</v>
      </c>
      <c r="I103" s="35">
        <f t="shared" si="4"/>
        <v>88.260306556370892</v>
      </c>
      <c r="J103" s="38">
        <v>20835430.199999999</v>
      </c>
    </row>
    <row r="104" spans="1:10" s="88" customFormat="1" ht="13.8" x14ac:dyDescent="0.2">
      <c r="A104" s="37" t="s">
        <v>70</v>
      </c>
      <c r="B104" s="16" t="s">
        <v>70</v>
      </c>
      <c r="C104" s="104" t="s">
        <v>419</v>
      </c>
      <c r="D104" s="16" t="s">
        <v>362</v>
      </c>
      <c r="E104" s="38">
        <v>91309557.549999997</v>
      </c>
      <c r="F104" s="38">
        <v>-56382.98</v>
      </c>
      <c r="G104" s="38">
        <v>91253174.569999993</v>
      </c>
      <c r="H104" s="38">
        <v>61166543.43</v>
      </c>
      <c r="I104" s="35">
        <f t="shared" ref="I104:I111" si="5">IF(G104=0,0,H104*100/G104)</f>
        <v>67.029496473111038</v>
      </c>
      <c r="J104" s="38">
        <v>61166543.43</v>
      </c>
    </row>
    <row r="105" spans="1:10" s="88" customFormat="1" ht="13.8" x14ac:dyDescent="0.2">
      <c r="A105" s="37" t="s">
        <v>70</v>
      </c>
      <c r="B105" s="16" t="s">
        <v>70</v>
      </c>
      <c r="C105" s="104" t="s">
        <v>420</v>
      </c>
      <c r="D105" s="16" t="s">
        <v>364</v>
      </c>
      <c r="E105" s="38">
        <v>504397.26</v>
      </c>
      <c r="F105" s="38">
        <v>705590.45</v>
      </c>
      <c r="G105" s="38">
        <v>1209987.71</v>
      </c>
      <c r="H105" s="38">
        <v>1134158.51</v>
      </c>
      <c r="I105" s="35">
        <f t="shared" si="5"/>
        <v>93.733060313480379</v>
      </c>
      <c r="J105" s="38">
        <v>1069558.04</v>
      </c>
    </row>
    <row r="106" spans="1:10" s="88" customFormat="1" ht="13.8" x14ac:dyDescent="0.2">
      <c r="A106" s="37" t="s">
        <v>70</v>
      </c>
      <c r="B106" s="16" t="s">
        <v>70</v>
      </c>
      <c r="C106" s="105" t="s">
        <v>127</v>
      </c>
      <c r="D106" s="27" t="s">
        <v>70</v>
      </c>
      <c r="E106" s="28">
        <v>640188751.07000005</v>
      </c>
      <c r="F106" s="28">
        <v>98740528.319999993</v>
      </c>
      <c r="G106" s="28">
        <v>738929279.38999999</v>
      </c>
      <c r="H106" s="28">
        <v>421146490.5</v>
      </c>
      <c r="I106" s="29">
        <f t="shared" si="5"/>
        <v>56.994153871892088</v>
      </c>
      <c r="J106" s="28">
        <v>293574388.67000002</v>
      </c>
    </row>
    <row r="107" spans="1:10" s="88" customFormat="1" ht="13.8" x14ac:dyDescent="0.2">
      <c r="A107" s="37" t="s">
        <v>19</v>
      </c>
      <c r="B107" s="16" t="s">
        <v>20</v>
      </c>
      <c r="C107" s="104" t="s">
        <v>421</v>
      </c>
      <c r="D107" s="16" t="s">
        <v>422</v>
      </c>
      <c r="E107" s="38">
        <v>760169.19</v>
      </c>
      <c r="F107" s="38">
        <v>0</v>
      </c>
      <c r="G107" s="38">
        <v>760169.19</v>
      </c>
      <c r="H107" s="38">
        <v>963097.22</v>
      </c>
      <c r="I107" s="35">
        <f t="shared" si="5"/>
        <v>126.69511375487345</v>
      </c>
      <c r="J107" s="38">
        <v>120656.24</v>
      </c>
    </row>
    <row r="108" spans="1:10" s="88" customFormat="1" ht="13.8" x14ac:dyDescent="0.2">
      <c r="A108" s="37" t="s">
        <v>70</v>
      </c>
      <c r="B108" s="16" t="s">
        <v>70</v>
      </c>
      <c r="C108" s="104" t="s">
        <v>423</v>
      </c>
      <c r="D108" s="16" t="s">
        <v>424</v>
      </c>
      <c r="E108" s="38">
        <v>13433757</v>
      </c>
      <c r="F108" s="38">
        <v>0</v>
      </c>
      <c r="G108" s="38">
        <v>13433757</v>
      </c>
      <c r="H108" s="38">
        <v>13902133.529999999</v>
      </c>
      <c r="I108" s="35">
        <f t="shared" si="5"/>
        <v>103.48656395973219</v>
      </c>
      <c r="J108" s="38">
        <v>13823159.32</v>
      </c>
    </row>
    <row r="109" spans="1:10" s="88" customFormat="1" ht="13.8" x14ac:dyDescent="0.2">
      <c r="A109" s="37" t="s">
        <v>70</v>
      </c>
      <c r="B109" s="16" t="s">
        <v>70</v>
      </c>
      <c r="C109" s="104" t="s">
        <v>425</v>
      </c>
      <c r="D109" s="16" t="s">
        <v>426</v>
      </c>
      <c r="E109" s="38">
        <v>0</v>
      </c>
      <c r="F109" s="38">
        <v>0</v>
      </c>
      <c r="G109" s="38">
        <v>0</v>
      </c>
      <c r="H109" s="38">
        <v>1</v>
      </c>
      <c r="I109" s="35">
        <f t="shared" si="5"/>
        <v>0</v>
      </c>
      <c r="J109" s="38">
        <v>1</v>
      </c>
    </row>
    <row r="110" spans="1:10" s="88" customFormat="1" ht="13.8" x14ac:dyDescent="0.2">
      <c r="A110" s="37" t="s">
        <v>70</v>
      </c>
      <c r="B110" s="16" t="s">
        <v>70</v>
      </c>
      <c r="C110" s="104" t="s">
        <v>427</v>
      </c>
      <c r="D110" s="16" t="s">
        <v>428</v>
      </c>
      <c r="E110" s="38">
        <v>0</v>
      </c>
      <c r="F110" s="38">
        <v>164565957.46000001</v>
      </c>
      <c r="G110" s="38">
        <v>164565957.46000001</v>
      </c>
      <c r="H110" s="38">
        <v>0</v>
      </c>
      <c r="I110" s="35">
        <f t="shared" si="5"/>
        <v>0</v>
      </c>
      <c r="J110" s="38">
        <v>0</v>
      </c>
    </row>
    <row r="111" spans="1:10" s="88" customFormat="1" ht="13.8" x14ac:dyDescent="0.2">
      <c r="A111" s="37" t="s">
        <v>70</v>
      </c>
      <c r="B111" s="16" t="s">
        <v>70</v>
      </c>
      <c r="C111" s="105" t="s">
        <v>127</v>
      </c>
      <c r="D111" s="27" t="s">
        <v>70</v>
      </c>
      <c r="E111" s="28">
        <v>14193926.189999999</v>
      </c>
      <c r="F111" s="28">
        <v>164565957.46000001</v>
      </c>
      <c r="G111" s="28">
        <v>178759883.65000001</v>
      </c>
      <c r="H111" s="28">
        <v>14865231.75</v>
      </c>
      <c r="I111" s="29">
        <f t="shared" si="5"/>
        <v>8.3157537622395967</v>
      </c>
      <c r="J111" s="28">
        <v>13943816.560000001</v>
      </c>
    </row>
    <row r="112" spans="1:10" s="88" customFormat="1" ht="13.8" x14ac:dyDescent="0.2">
      <c r="A112" s="37" t="s">
        <v>21</v>
      </c>
      <c r="B112" s="16" t="s">
        <v>22</v>
      </c>
      <c r="C112" s="104" t="s">
        <v>262</v>
      </c>
      <c r="D112" s="16" t="s">
        <v>429</v>
      </c>
      <c r="E112" s="38">
        <v>1699878118.02</v>
      </c>
      <c r="F112" s="38">
        <v>72380211.629999995</v>
      </c>
      <c r="G112" s="38">
        <v>1772258329.6500001</v>
      </c>
      <c r="H112" s="38">
        <v>1568665862.51</v>
      </c>
      <c r="I112" s="35">
        <f t="shared" ref="I112:I114" si="6">IF(G112=0,0,H112*100/G112)</f>
        <v>88.512257850117862</v>
      </c>
      <c r="J112" s="38">
        <v>1568665862.51</v>
      </c>
    </row>
    <row r="113" spans="1:10" s="88" customFormat="1" ht="13.8" x14ac:dyDescent="0.2">
      <c r="A113" s="37" t="s">
        <v>70</v>
      </c>
      <c r="B113" s="16" t="s">
        <v>70</v>
      </c>
      <c r="C113" s="105" t="s">
        <v>127</v>
      </c>
      <c r="D113" s="27" t="s">
        <v>70</v>
      </c>
      <c r="E113" s="28">
        <v>1699878118.02</v>
      </c>
      <c r="F113" s="28">
        <v>72380211.629999995</v>
      </c>
      <c r="G113" s="28">
        <v>1772258329.6500001</v>
      </c>
      <c r="H113" s="28">
        <v>1568665862.51</v>
      </c>
      <c r="I113" s="29">
        <f t="shared" si="6"/>
        <v>88.512257850117862</v>
      </c>
      <c r="J113" s="28">
        <v>1568665862.51</v>
      </c>
    </row>
    <row r="114" spans="1:10" s="88" customFormat="1" ht="13.8" x14ac:dyDescent="0.2">
      <c r="A114" s="132" t="s">
        <v>266</v>
      </c>
      <c r="B114" s="133" t="s">
        <v>70</v>
      </c>
      <c r="C114" s="109" t="s">
        <v>70</v>
      </c>
      <c r="D114" s="70" t="s">
        <v>70</v>
      </c>
      <c r="E114" s="66">
        <v>8249589665.8900003</v>
      </c>
      <c r="F114" s="66">
        <v>475427796.82999998</v>
      </c>
      <c r="G114" s="66">
        <v>8725017462.7199993</v>
      </c>
      <c r="H114" s="66">
        <v>7919830623.3199997</v>
      </c>
      <c r="I114" s="71">
        <f t="shared" si="6"/>
        <v>90.771516013115416</v>
      </c>
      <c r="J114" s="66">
        <v>7639309764.3900003</v>
      </c>
    </row>
    <row r="115" spans="1:10" ht="13.8" x14ac:dyDescent="0.3">
      <c r="A115" s="131" t="s">
        <v>62</v>
      </c>
      <c r="B115" s="131"/>
      <c r="C115" s="131"/>
      <c r="D115" s="131"/>
      <c r="E115" s="131"/>
      <c r="F115" s="131"/>
      <c r="G115" s="131"/>
      <c r="H115" s="131"/>
      <c r="I115" s="131"/>
      <c r="J115" s="131"/>
    </row>
  </sheetData>
  <mergeCells count="6">
    <mergeCell ref="A115:J115"/>
    <mergeCell ref="A5:B6"/>
    <mergeCell ref="C5:D6"/>
    <mergeCell ref="A1:J1"/>
    <mergeCell ref="A2:J2"/>
    <mergeCell ref="A114:B114"/>
  </mergeCells>
  <printOptions horizontalCentered="1"/>
  <pageMargins left="0.70866141732283472" right="0.70866141732283472" top="1.5748031496062993" bottom="0.51181102362204722" header="0.59055118110236227" footer="0.31496062992125984"/>
  <pageSetup paperSize="9" scale="76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2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4.28515625" style="30" customWidth="1"/>
    <col min="2" max="2" width="54.42578125" bestFit="1" customWidth="1"/>
    <col min="3" max="3" width="11.42578125" bestFit="1" customWidth="1"/>
    <col min="4" max="4" width="53.42578125" bestFit="1" customWidth="1"/>
    <col min="5" max="5" width="19.5703125" bestFit="1" customWidth="1"/>
    <col min="6" max="6" width="17.85546875" customWidth="1"/>
    <col min="7" max="7" width="19.28515625" customWidth="1"/>
    <col min="8" max="10" width="19.5703125" bestFit="1" customWidth="1"/>
    <col min="11" max="11" width="17.85546875" customWidth="1"/>
    <col min="12" max="12" width="19.5703125" bestFit="1" customWidth="1"/>
  </cols>
  <sheetData>
    <row r="1" spans="1:12" s="76" customFormat="1" ht="18.75" customHeight="1" x14ac:dyDescent="0.35">
      <c r="A1" s="114" t="s">
        <v>64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2" s="76" customFormat="1" ht="18.75" customHeight="1" x14ac:dyDescent="0.35">
      <c r="A2" s="114" t="s">
        <v>56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11" t="s">
        <v>67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8.8" x14ac:dyDescent="0.2">
      <c r="A5" s="117" t="s">
        <v>45</v>
      </c>
      <c r="B5" s="118"/>
      <c r="C5" s="117" t="s">
        <v>53</v>
      </c>
      <c r="D5" s="118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9"/>
      <c r="B6" s="120"/>
      <c r="C6" s="119"/>
      <c r="D6" s="120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430</v>
      </c>
      <c r="B7" s="16" t="s">
        <v>431</v>
      </c>
      <c r="C7" s="79" t="s">
        <v>3</v>
      </c>
      <c r="D7" s="80" t="s">
        <v>4</v>
      </c>
      <c r="E7" s="38">
        <v>16045034.92</v>
      </c>
      <c r="F7" s="38">
        <v>959289.1</v>
      </c>
      <c r="G7" s="38">
        <v>17004324.02</v>
      </c>
      <c r="H7" s="38">
        <v>17004324.02</v>
      </c>
      <c r="I7" s="38">
        <v>17004324.02</v>
      </c>
      <c r="J7" s="38">
        <v>17004324.02</v>
      </c>
      <c r="K7" s="35">
        <v>100</v>
      </c>
      <c r="L7" s="38">
        <v>6013920.6100000003</v>
      </c>
    </row>
    <row r="8" spans="1:12" ht="13.8" x14ac:dyDescent="0.2">
      <c r="A8" s="37" t="s">
        <v>70</v>
      </c>
      <c r="B8" s="16" t="s">
        <v>70</v>
      </c>
      <c r="C8" s="79" t="s">
        <v>5</v>
      </c>
      <c r="D8" s="80" t="s">
        <v>6</v>
      </c>
      <c r="E8" s="38">
        <v>7190758.4299999997</v>
      </c>
      <c r="F8" s="38">
        <v>0</v>
      </c>
      <c r="G8" s="38">
        <v>7190758.4299999997</v>
      </c>
      <c r="H8" s="38">
        <v>7190758.4299999997</v>
      </c>
      <c r="I8" s="38">
        <v>7190758.4299999997</v>
      </c>
      <c r="J8" s="38">
        <v>7190758.4299999997</v>
      </c>
      <c r="K8" s="35">
        <v>100</v>
      </c>
      <c r="L8" s="38">
        <v>3278397.5</v>
      </c>
    </row>
    <row r="9" spans="1:12" ht="13.8" x14ac:dyDescent="0.2">
      <c r="A9" s="37" t="s">
        <v>70</v>
      </c>
      <c r="B9" s="16" t="s">
        <v>70</v>
      </c>
      <c r="C9" s="79" t="s">
        <v>15</v>
      </c>
      <c r="D9" s="80" t="s">
        <v>16</v>
      </c>
      <c r="E9" s="38">
        <v>1200</v>
      </c>
      <c r="F9" s="38">
        <v>0</v>
      </c>
      <c r="G9" s="38">
        <v>1200</v>
      </c>
      <c r="H9" s="38">
        <v>1200</v>
      </c>
      <c r="I9" s="38">
        <v>1200</v>
      </c>
      <c r="J9" s="38">
        <v>1200</v>
      </c>
      <c r="K9" s="35">
        <v>100</v>
      </c>
      <c r="L9" s="38">
        <v>600</v>
      </c>
    </row>
    <row r="10" spans="1:12" ht="13.8" x14ac:dyDescent="0.2">
      <c r="A10" s="37" t="s">
        <v>70</v>
      </c>
      <c r="B10" s="16" t="s">
        <v>70</v>
      </c>
      <c r="C10" s="79" t="s">
        <v>7</v>
      </c>
      <c r="D10" s="80" t="s">
        <v>8</v>
      </c>
      <c r="E10" s="38">
        <v>4313602.4800000004</v>
      </c>
      <c r="F10" s="38">
        <v>0</v>
      </c>
      <c r="G10" s="38">
        <v>4313602.4800000004</v>
      </c>
      <c r="H10" s="38">
        <v>4313602.4800000004</v>
      </c>
      <c r="I10" s="38">
        <v>4313602.4800000004</v>
      </c>
      <c r="J10" s="38">
        <v>4313602.4800000004</v>
      </c>
      <c r="K10" s="35">
        <v>100</v>
      </c>
      <c r="L10" s="38">
        <v>2146941.2400000002</v>
      </c>
    </row>
    <row r="11" spans="1:12" ht="13.8" x14ac:dyDescent="0.2">
      <c r="A11" s="37" t="s">
        <v>70</v>
      </c>
      <c r="B11" s="16" t="s">
        <v>70</v>
      </c>
      <c r="C11" s="79" t="s">
        <v>9</v>
      </c>
      <c r="D11" s="80" t="s">
        <v>10</v>
      </c>
      <c r="E11" s="38">
        <v>512762.93</v>
      </c>
      <c r="F11" s="38">
        <v>0</v>
      </c>
      <c r="G11" s="38">
        <v>512762.93</v>
      </c>
      <c r="H11" s="38">
        <v>512762.93</v>
      </c>
      <c r="I11" s="38">
        <v>512762.93</v>
      </c>
      <c r="J11" s="38">
        <v>512762.93</v>
      </c>
      <c r="K11" s="35">
        <v>100</v>
      </c>
      <c r="L11" s="38">
        <v>205200.24</v>
      </c>
    </row>
    <row r="12" spans="1:12" ht="13.8" x14ac:dyDescent="0.2">
      <c r="A12" s="37" t="s">
        <v>70</v>
      </c>
      <c r="B12" s="16" t="s">
        <v>70</v>
      </c>
      <c r="C12" s="81" t="s">
        <v>127</v>
      </c>
      <c r="D12" s="82" t="s">
        <v>70</v>
      </c>
      <c r="E12" s="28">
        <v>28063358.760000002</v>
      </c>
      <c r="F12" s="28">
        <v>959289.1</v>
      </c>
      <c r="G12" s="28">
        <v>29022647.859999999</v>
      </c>
      <c r="H12" s="28">
        <v>29022647.859999999</v>
      </c>
      <c r="I12" s="28">
        <v>29022647.859999999</v>
      </c>
      <c r="J12" s="28">
        <v>29022647.859999999</v>
      </c>
      <c r="K12" s="29">
        <v>100</v>
      </c>
      <c r="L12" s="28">
        <v>11645059.59</v>
      </c>
    </row>
    <row r="13" spans="1:12" ht="13.8" x14ac:dyDescent="0.2">
      <c r="A13" s="37" t="s">
        <v>432</v>
      </c>
      <c r="B13" s="16" t="s">
        <v>433</v>
      </c>
      <c r="C13" s="79" t="s">
        <v>3</v>
      </c>
      <c r="D13" s="80" t="s">
        <v>4</v>
      </c>
      <c r="E13" s="38">
        <v>1742100.57</v>
      </c>
      <c r="F13" s="38">
        <v>0</v>
      </c>
      <c r="G13" s="38">
        <v>1742100.57</v>
      </c>
      <c r="H13" s="38">
        <v>1524694.17</v>
      </c>
      <c r="I13" s="38">
        <v>1524694.17</v>
      </c>
      <c r="J13" s="38">
        <v>1524694.17</v>
      </c>
      <c r="K13" s="35">
        <v>87.520444930455398</v>
      </c>
      <c r="L13" s="38">
        <v>1524694.17</v>
      </c>
    </row>
    <row r="14" spans="1:12" ht="13.8" x14ac:dyDescent="0.2">
      <c r="A14" s="37" t="s">
        <v>70</v>
      </c>
      <c r="B14" s="16" t="s">
        <v>70</v>
      </c>
      <c r="C14" s="79" t="s">
        <v>5</v>
      </c>
      <c r="D14" s="80" t="s">
        <v>6</v>
      </c>
      <c r="E14" s="38">
        <v>805211.37</v>
      </c>
      <c r="F14" s="38">
        <v>-312623.12</v>
      </c>
      <c r="G14" s="38">
        <v>492588.25</v>
      </c>
      <c r="H14" s="38">
        <v>348119.65</v>
      </c>
      <c r="I14" s="38">
        <v>348119.65</v>
      </c>
      <c r="J14" s="38">
        <v>337041.77</v>
      </c>
      <c r="K14" s="35">
        <v>68.422616658030293</v>
      </c>
      <c r="L14" s="38">
        <v>299955.5</v>
      </c>
    </row>
    <row r="15" spans="1:12" ht="13.8" x14ac:dyDescent="0.2">
      <c r="A15" s="37" t="s">
        <v>70</v>
      </c>
      <c r="B15" s="16" t="s">
        <v>70</v>
      </c>
      <c r="C15" s="79" t="s">
        <v>7</v>
      </c>
      <c r="D15" s="80" t="s">
        <v>8</v>
      </c>
      <c r="E15" s="38">
        <v>106270</v>
      </c>
      <c r="F15" s="38">
        <v>0</v>
      </c>
      <c r="G15" s="38">
        <v>106270</v>
      </c>
      <c r="H15" s="38">
        <v>106270</v>
      </c>
      <c r="I15" s="38">
        <v>106270</v>
      </c>
      <c r="J15" s="38">
        <v>106270</v>
      </c>
      <c r="K15" s="35">
        <v>100</v>
      </c>
      <c r="L15" s="38">
        <v>50047.4</v>
      </c>
    </row>
    <row r="16" spans="1:12" ht="13.8" x14ac:dyDescent="0.2">
      <c r="A16" s="37" t="s">
        <v>70</v>
      </c>
      <c r="B16" s="16" t="s">
        <v>70</v>
      </c>
      <c r="C16" s="79" t="s">
        <v>9</v>
      </c>
      <c r="D16" s="80" t="s">
        <v>10</v>
      </c>
      <c r="E16" s="38">
        <v>114752.02</v>
      </c>
      <c r="F16" s="38">
        <v>-18052.02</v>
      </c>
      <c r="G16" s="38">
        <v>96700</v>
      </c>
      <c r="H16" s="38">
        <v>57402.09</v>
      </c>
      <c r="I16" s="38">
        <v>57402.09</v>
      </c>
      <c r="J16" s="38">
        <v>57402.09</v>
      </c>
      <c r="K16" s="35">
        <v>59.361003102378497</v>
      </c>
      <c r="L16" s="38">
        <v>57402.09</v>
      </c>
    </row>
    <row r="17" spans="1:12" ht="13.8" x14ac:dyDescent="0.2">
      <c r="A17" s="37" t="s">
        <v>70</v>
      </c>
      <c r="B17" s="16" t="s">
        <v>70</v>
      </c>
      <c r="C17" s="81" t="s">
        <v>127</v>
      </c>
      <c r="D17" s="82" t="s">
        <v>70</v>
      </c>
      <c r="E17" s="28">
        <v>2768333.96</v>
      </c>
      <c r="F17" s="28">
        <v>-330675.14</v>
      </c>
      <c r="G17" s="28">
        <v>2437658.8199999998</v>
      </c>
      <c r="H17" s="28">
        <v>2036485.91</v>
      </c>
      <c r="I17" s="28">
        <v>2036485.91</v>
      </c>
      <c r="J17" s="28">
        <v>2025408.03</v>
      </c>
      <c r="K17" s="29">
        <v>83.088248994582401</v>
      </c>
      <c r="L17" s="28">
        <v>1932099.16</v>
      </c>
    </row>
    <row r="18" spans="1:12" ht="13.8" x14ac:dyDescent="0.2">
      <c r="A18" s="37" t="s">
        <v>434</v>
      </c>
      <c r="B18" s="16" t="s">
        <v>435</v>
      </c>
      <c r="C18" s="79" t="s">
        <v>3</v>
      </c>
      <c r="D18" s="80" t="s">
        <v>4</v>
      </c>
      <c r="E18" s="38">
        <v>141705.69</v>
      </c>
      <c r="F18" s="38">
        <v>0</v>
      </c>
      <c r="G18" s="38">
        <v>141705.69</v>
      </c>
      <c r="H18" s="38">
        <v>115744.49</v>
      </c>
      <c r="I18" s="38">
        <v>115744.49</v>
      </c>
      <c r="J18" s="38">
        <v>115744.49</v>
      </c>
      <c r="K18" s="35">
        <v>81.679493603961802</v>
      </c>
      <c r="L18" s="38">
        <v>115744.49</v>
      </c>
    </row>
    <row r="19" spans="1:12" ht="13.8" x14ac:dyDescent="0.2">
      <c r="A19" s="37" t="s">
        <v>70</v>
      </c>
      <c r="B19" s="16" t="s">
        <v>70</v>
      </c>
      <c r="C19" s="79" t="s">
        <v>5</v>
      </c>
      <c r="D19" s="80" t="s">
        <v>6</v>
      </c>
      <c r="E19" s="38">
        <v>249874</v>
      </c>
      <c r="F19" s="38">
        <v>-20928.79</v>
      </c>
      <c r="G19" s="38">
        <v>228945.21</v>
      </c>
      <c r="H19" s="38">
        <v>141170.84</v>
      </c>
      <c r="I19" s="38">
        <v>141170.84</v>
      </c>
      <c r="J19" s="38">
        <v>141149.26</v>
      </c>
      <c r="K19" s="35">
        <v>61.651982148916801</v>
      </c>
      <c r="L19" s="38">
        <v>111542.74</v>
      </c>
    </row>
    <row r="20" spans="1:12" ht="13.8" x14ac:dyDescent="0.2">
      <c r="A20" s="37" t="s">
        <v>70</v>
      </c>
      <c r="B20" s="16" t="s">
        <v>70</v>
      </c>
      <c r="C20" s="81" t="s">
        <v>127</v>
      </c>
      <c r="D20" s="82" t="s">
        <v>70</v>
      </c>
      <c r="E20" s="28">
        <v>391579.69</v>
      </c>
      <c r="F20" s="28">
        <v>-20928.79</v>
      </c>
      <c r="G20" s="28">
        <v>370650.9</v>
      </c>
      <c r="H20" s="28">
        <v>256915.33</v>
      </c>
      <c r="I20" s="28">
        <v>256915.33</v>
      </c>
      <c r="J20" s="28">
        <v>256893.75</v>
      </c>
      <c r="K20" s="29">
        <v>69.308815923555002</v>
      </c>
      <c r="L20" s="28">
        <v>227287.23</v>
      </c>
    </row>
    <row r="21" spans="1:12" ht="13.8" x14ac:dyDescent="0.2">
      <c r="A21" s="37" t="s">
        <v>436</v>
      </c>
      <c r="B21" s="16" t="s">
        <v>437</v>
      </c>
      <c r="C21" s="79" t="s">
        <v>3</v>
      </c>
      <c r="D21" s="80" t="s">
        <v>4</v>
      </c>
      <c r="E21" s="38">
        <v>259462.11</v>
      </c>
      <c r="F21" s="38">
        <v>0</v>
      </c>
      <c r="G21" s="38">
        <v>259462.11</v>
      </c>
      <c r="H21" s="38">
        <v>245008.27</v>
      </c>
      <c r="I21" s="38">
        <v>245008.27</v>
      </c>
      <c r="J21" s="38">
        <v>245008.27</v>
      </c>
      <c r="K21" s="35">
        <v>94.429306074786794</v>
      </c>
      <c r="L21" s="38">
        <v>245008.27</v>
      </c>
    </row>
    <row r="22" spans="1:12" ht="13.8" x14ac:dyDescent="0.2">
      <c r="A22" s="37" t="s">
        <v>70</v>
      </c>
      <c r="B22" s="16" t="s">
        <v>70</v>
      </c>
      <c r="C22" s="79" t="s">
        <v>5</v>
      </c>
      <c r="D22" s="80" t="s">
        <v>6</v>
      </c>
      <c r="E22" s="38">
        <v>5400</v>
      </c>
      <c r="F22" s="38">
        <v>0</v>
      </c>
      <c r="G22" s="38">
        <v>5400</v>
      </c>
      <c r="H22" s="38">
        <v>3503.92</v>
      </c>
      <c r="I22" s="38">
        <v>3503.92</v>
      </c>
      <c r="J22" s="38">
        <v>3376.64</v>
      </c>
      <c r="K22" s="35">
        <v>62.530370370370399</v>
      </c>
      <c r="L22" s="38">
        <v>3068.87</v>
      </c>
    </row>
    <row r="23" spans="1:12" ht="13.8" x14ac:dyDescent="0.2">
      <c r="A23" s="37" t="s">
        <v>70</v>
      </c>
      <c r="B23" s="16" t="s">
        <v>70</v>
      </c>
      <c r="C23" s="81" t="s">
        <v>127</v>
      </c>
      <c r="D23" s="82" t="s">
        <v>70</v>
      </c>
      <c r="E23" s="28">
        <v>264862.11</v>
      </c>
      <c r="F23" s="28">
        <v>0</v>
      </c>
      <c r="G23" s="28">
        <v>264862.11</v>
      </c>
      <c r="H23" s="28">
        <v>248512.19</v>
      </c>
      <c r="I23" s="28">
        <v>248512.19</v>
      </c>
      <c r="J23" s="28">
        <v>248384.91</v>
      </c>
      <c r="K23" s="29">
        <v>93.778951621279504</v>
      </c>
      <c r="L23" s="28">
        <v>248077.14</v>
      </c>
    </row>
    <row r="24" spans="1:12" ht="13.8" x14ac:dyDescent="0.2">
      <c r="A24" s="37" t="s">
        <v>438</v>
      </c>
      <c r="B24" s="16" t="s">
        <v>439</v>
      </c>
      <c r="C24" s="79" t="s">
        <v>3</v>
      </c>
      <c r="D24" s="80" t="s">
        <v>4</v>
      </c>
      <c r="E24" s="38">
        <v>1150276.42</v>
      </c>
      <c r="F24" s="38">
        <v>10000</v>
      </c>
      <c r="G24" s="38">
        <v>1160276.42</v>
      </c>
      <c r="H24" s="38">
        <v>1108909.1299999999</v>
      </c>
      <c r="I24" s="38">
        <v>1108909.1299999999</v>
      </c>
      <c r="J24" s="38">
        <v>1108909.1299999999</v>
      </c>
      <c r="K24" s="35">
        <v>95.572840306450402</v>
      </c>
      <c r="L24" s="38">
        <v>1108909.1299999999</v>
      </c>
    </row>
    <row r="25" spans="1:12" ht="13.8" x14ac:dyDescent="0.2">
      <c r="A25" s="37" t="s">
        <v>70</v>
      </c>
      <c r="B25" s="16" t="s">
        <v>70</v>
      </c>
      <c r="C25" s="79" t="s">
        <v>5</v>
      </c>
      <c r="D25" s="80" t="s">
        <v>6</v>
      </c>
      <c r="E25" s="38">
        <v>1225021.82</v>
      </c>
      <c r="F25" s="38">
        <v>-162811.04</v>
      </c>
      <c r="G25" s="38">
        <v>1062210.78</v>
      </c>
      <c r="H25" s="38">
        <v>481700.75</v>
      </c>
      <c r="I25" s="38">
        <v>467502.75</v>
      </c>
      <c r="J25" s="38">
        <v>400364.61</v>
      </c>
      <c r="K25" s="35">
        <v>37.691634987925802</v>
      </c>
      <c r="L25" s="38">
        <v>399332.18</v>
      </c>
    </row>
    <row r="26" spans="1:12" ht="13.8" x14ac:dyDescent="0.2">
      <c r="A26" s="37" t="s">
        <v>70</v>
      </c>
      <c r="B26" s="16" t="s">
        <v>70</v>
      </c>
      <c r="C26" s="79" t="s">
        <v>7</v>
      </c>
      <c r="D26" s="80" t="s">
        <v>8</v>
      </c>
      <c r="E26" s="38">
        <v>245000</v>
      </c>
      <c r="F26" s="38">
        <v>0</v>
      </c>
      <c r="G26" s="38">
        <v>245000</v>
      </c>
      <c r="H26" s="38">
        <v>215000</v>
      </c>
      <c r="I26" s="38">
        <v>215000</v>
      </c>
      <c r="J26" s="38">
        <v>201428.75</v>
      </c>
      <c r="K26" s="35">
        <v>82.2158163265306</v>
      </c>
      <c r="L26" s="38">
        <v>194494.31</v>
      </c>
    </row>
    <row r="27" spans="1:12" ht="13.8" x14ac:dyDescent="0.2">
      <c r="A27" s="37" t="s">
        <v>70</v>
      </c>
      <c r="B27" s="16" t="s">
        <v>70</v>
      </c>
      <c r="C27" s="79" t="s">
        <v>9</v>
      </c>
      <c r="D27" s="80" t="s">
        <v>10</v>
      </c>
      <c r="E27" s="38">
        <v>6625.94</v>
      </c>
      <c r="F27" s="38">
        <v>49824.06</v>
      </c>
      <c r="G27" s="38">
        <v>56450</v>
      </c>
      <c r="H27" s="38">
        <v>9371.2099999999991</v>
      </c>
      <c r="I27" s="38">
        <v>9371.2099999999991</v>
      </c>
      <c r="J27" s="38">
        <v>9371.2099999999991</v>
      </c>
      <c r="K27" s="35">
        <v>16.600903454384401</v>
      </c>
      <c r="L27" s="38">
        <v>9371.2099999999991</v>
      </c>
    </row>
    <row r="28" spans="1:12" ht="13.8" x14ac:dyDescent="0.2">
      <c r="A28" s="37" t="s">
        <v>70</v>
      </c>
      <c r="B28" s="16" t="s">
        <v>70</v>
      </c>
      <c r="C28" s="79" t="s">
        <v>11</v>
      </c>
      <c r="D28" s="80" t="s">
        <v>12</v>
      </c>
      <c r="E28" s="38">
        <v>60000</v>
      </c>
      <c r="F28" s="38">
        <v>0</v>
      </c>
      <c r="G28" s="38">
        <v>60000</v>
      </c>
      <c r="H28" s="38">
        <v>60000</v>
      </c>
      <c r="I28" s="38">
        <v>60000</v>
      </c>
      <c r="J28" s="38">
        <v>55773.89</v>
      </c>
      <c r="K28" s="35">
        <v>92.956483333333296</v>
      </c>
      <c r="L28" s="38">
        <v>55773.89</v>
      </c>
    </row>
    <row r="29" spans="1:12" ht="13.8" x14ac:dyDescent="0.2">
      <c r="A29" s="37" t="s">
        <v>70</v>
      </c>
      <c r="B29" s="16" t="s">
        <v>70</v>
      </c>
      <c r="C29" s="81" t="s">
        <v>127</v>
      </c>
      <c r="D29" s="82" t="s">
        <v>70</v>
      </c>
      <c r="E29" s="28">
        <v>2686924.18</v>
      </c>
      <c r="F29" s="28">
        <v>-102986.98</v>
      </c>
      <c r="G29" s="28">
        <v>2583937.2000000002</v>
      </c>
      <c r="H29" s="28">
        <v>1874981.09</v>
      </c>
      <c r="I29" s="28">
        <v>1860783.09</v>
      </c>
      <c r="J29" s="28">
        <v>1775847.59</v>
      </c>
      <c r="K29" s="29">
        <v>68.726422221097295</v>
      </c>
      <c r="L29" s="28">
        <v>1767880.72</v>
      </c>
    </row>
    <row r="30" spans="1:12" ht="13.8" x14ac:dyDescent="0.2">
      <c r="A30" s="37" t="s">
        <v>440</v>
      </c>
      <c r="B30" s="16" t="s">
        <v>441</v>
      </c>
      <c r="C30" s="79" t="s">
        <v>3</v>
      </c>
      <c r="D30" s="80" t="s">
        <v>4</v>
      </c>
      <c r="E30" s="38">
        <v>396514.86</v>
      </c>
      <c r="F30" s="38">
        <v>0</v>
      </c>
      <c r="G30" s="38">
        <v>396514.86</v>
      </c>
      <c r="H30" s="38">
        <v>357565.47</v>
      </c>
      <c r="I30" s="38">
        <v>357565.47</v>
      </c>
      <c r="J30" s="38">
        <v>357565.47</v>
      </c>
      <c r="K30" s="35">
        <v>90.177066756085793</v>
      </c>
      <c r="L30" s="38">
        <v>357565.47</v>
      </c>
    </row>
    <row r="31" spans="1:12" ht="13.8" x14ac:dyDescent="0.2">
      <c r="A31" s="37" t="s">
        <v>70</v>
      </c>
      <c r="B31" s="16" t="s">
        <v>70</v>
      </c>
      <c r="C31" s="79" t="s">
        <v>5</v>
      </c>
      <c r="D31" s="80" t="s">
        <v>6</v>
      </c>
      <c r="E31" s="38">
        <v>110036.19</v>
      </c>
      <c r="F31" s="38">
        <v>-40096.699999999997</v>
      </c>
      <c r="G31" s="38">
        <v>69939.490000000005</v>
      </c>
      <c r="H31" s="38">
        <v>57425.42</v>
      </c>
      <c r="I31" s="38">
        <v>57425.42</v>
      </c>
      <c r="J31" s="38">
        <v>57358.32</v>
      </c>
      <c r="K31" s="35">
        <v>82.011350097062504</v>
      </c>
      <c r="L31" s="38">
        <v>50113.53</v>
      </c>
    </row>
    <row r="32" spans="1:12" ht="13.8" x14ac:dyDescent="0.2">
      <c r="A32" s="37" t="s">
        <v>70</v>
      </c>
      <c r="B32" s="16" t="s">
        <v>70</v>
      </c>
      <c r="C32" s="79" t="s">
        <v>7</v>
      </c>
      <c r="D32" s="80" t="s">
        <v>8</v>
      </c>
      <c r="E32" s="38">
        <v>21550</v>
      </c>
      <c r="F32" s="38">
        <v>0</v>
      </c>
      <c r="G32" s="38">
        <v>21550</v>
      </c>
      <c r="H32" s="38">
        <v>21480</v>
      </c>
      <c r="I32" s="38">
        <v>21480</v>
      </c>
      <c r="J32" s="38">
        <v>20428.990000000002</v>
      </c>
      <c r="K32" s="35">
        <v>94.798097447795797</v>
      </c>
      <c r="L32" s="38">
        <v>17428.990000000002</v>
      </c>
    </row>
    <row r="33" spans="1:12" ht="13.8" x14ac:dyDescent="0.2">
      <c r="A33" s="37" t="s">
        <v>70</v>
      </c>
      <c r="B33" s="16" t="s">
        <v>70</v>
      </c>
      <c r="C33" s="79" t="s">
        <v>9</v>
      </c>
      <c r="D33" s="80" t="s">
        <v>10</v>
      </c>
      <c r="E33" s="38">
        <v>100</v>
      </c>
      <c r="F33" s="38">
        <v>0</v>
      </c>
      <c r="G33" s="38">
        <v>100</v>
      </c>
      <c r="H33" s="38">
        <v>0</v>
      </c>
      <c r="I33" s="38">
        <v>0</v>
      </c>
      <c r="J33" s="38">
        <v>0</v>
      </c>
      <c r="K33" s="35">
        <v>0</v>
      </c>
      <c r="L33" s="38">
        <v>0</v>
      </c>
    </row>
    <row r="34" spans="1:12" ht="13.8" x14ac:dyDescent="0.2">
      <c r="A34" s="37" t="s">
        <v>70</v>
      </c>
      <c r="B34" s="16" t="s">
        <v>70</v>
      </c>
      <c r="C34" s="81" t="s">
        <v>127</v>
      </c>
      <c r="D34" s="82" t="s">
        <v>70</v>
      </c>
      <c r="E34" s="28">
        <v>528201.05000000005</v>
      </c>
      <c r="F34" s="28">
        <v>-40096.699999999997</v>
      </c>
      <c r="G34" s="28">
        <v>488104.35</v>
      </c>
      <c r="H34" s="28">
        <v>436470.89</v>
      </c>
      <c r="I34" s="28">
        <v>436470.89</v>
      </c>
      <c r="J34" s="28">
        <v>435352.78</v>
      </c>
      <c r="K34" s="29">
        <v>89.192563024689306</v>
      </c>
      <c r="L34" s="28">
        <v>425107.99</v>
      </c>
    </row>
    <row r="35" spans="1:12" ht="13.8" x14ac:dyDescent="0.2">
      <c r="A35" s="37" t="s">
        <v>442</v>
      </c>
      <c r="B35" s="16" t="s">
        <v>443</v>
      </c>
      <c r="C35" s="79" t="s">
        <v>3</v>
      </c>
      <c r="D35" s="80" t="s">
        <v>4</v>
      </c>
      <c r="E35" s="38">
        <v>73902920.909999996</v>
      </c>
      <c r="F35" s="38">
        <v>3048882.79</v>
      </c>
      <c r="G35" s="38">
        <v>76951803.700000003</v>
      </c>
      <c r="H35" s="38">
        <v>70867045.739999995</v>
      </c>
      <c r="I35" s="38">
        <v>70867045.739999995</v>
      </c>
      <c r="J35" s="38">
        <v>70867045.739999995</v>
      </c>
      <c r="K35" s="35">
        <v>92.092767592918705</v>
      </c>
      <c r="L35" s="38">
        <v>70098597.959999993</v>
      </c>
    </row>
    <row r="36" spans="1:12" ht="13.8" x14ac:dyDescent="0.2">
      <c r="A36" s="37" t="s">
        <v>70</v>
      </c>
      <c r="B36" s="16" t="s">
        <v>70</v>
      </c>
      <c r="C36" s="79" t="s">
        <v>5</v>
      </c>
      <c r="D36" s="80" t="s">
        <v>6</v>
      </c>
      <c r="E36" s="38">
        <v>35259954.609999999</v>
      </c>
      <c r="F36" s="38">
        <v>-1414632.59</v>
      </c>
      <c r="G36" s="38">
        <v>33845322.020000003</v>
      </c>
      <c r="H36" s="38">
        <v>30989213.66</v>
      </c>
      <c r="I36" s="38">
        <v>30955375.960000001</v>
      </c>
      <c r="J36" s="38">
        <v>28878647.09</v>
      </c>
      <c r="K36" s="35">
        <v>85.325372507712999</v>
      </c>
      <c r="L36" s="38">
        <v>16412899.76</v>
      </c>
    </row>
    <row r="37" spans="1:12" ht="13.8" x14ac:dyDescent="0.2">
      <c r="A37" s="37" t="s">
        <v>70</v>
      </c>
      <c r="B37" s="16" t="s">
        <v>70</v>
      </c>
      <c r="C37" s="79" t="s">
        <v>15</v>
      </c>
      <c r="D37" s="80" t="s">
        <v>16</v>
      </c>
      <c r="E37" s="38">
        <v>18500</v>
      </c>
      <c r="F37" s="38">
        <v>21066.2</v>
      </c>
      <c r="G37" s="38">
        <v>39566.199999999997</v>
      </c>
      <c r="H37" s="38">
        <v>27417.919999999998</v>
      </c>
      <c r="I37" s="38">
        <v>27417.919999999998</v>
      </c>
      <c r="J37" s="38">
        <v>27417.919999999998</v>
      </c>
      <c r="K37" s="35">
        <v>69.296318574945303</v>
      </c>
      <c r="L37" s="38">
        <v>25913.13</v>
      </c>
    </row>
    <row r="38" spans="1:12" ht="13.8" x14ac:dyDescent="0.2">
      <c r="A38" s="37" t="s">
        <v>70</v>
      </c>
      <c r="B38" s="16" t="s">
        <v>70</v>
      </c>
      <c r="C38" s="79" t="s">
        <v>7</v>
      </c>
      <c r="D38" s="80" t="s">
        <v>8</v>
      </c>
      <c r="E38" s="38">
        <v>111649757.06</v>
      </c>
      <c r="F38" s="38">
        <v>9769635.5399999991</v>
      </c>
      <c r="G38" s="38">
        <v>121419392.59999999</v>
      </c>
      <c r="H38" s="38">
        <v>120134182.56999999</v>
      </c>
      <c r="I38" s="38">
        <v>119921751.39</v>
      </c>
      <c r="J38" s="38">
        <v>119599946.16</v>
      </c>
      <c r="K38" s="35">
        <v>98.501519072827307</v>
      </c>
      <c r="L38" s="38">
        <v>93968873.719999999</v>
      </c>
    </row>
    <row r="39" spans="1:12" ht="13.8" x14ac:dyDescent="0.2">
      <c r="A39" s="37" t="s">
        <v>70</v>
      </c>
      <c r="B39" s="16" t="s">
        <v>70</v>
      </c>
      <c r="C39" s="79" t="s">
        <v>9</v>
      </c>
      <c r="D39" s="80" t="s">
        <v>10</v>
      </c>
      <c r="E39" s="38">
        <v>15169165.15</v>
      </c>
      <c r="F39" s="38">
        <v>1571755.32</v>
      </c>
      <c r="G39" s="38">
        <v>16740920.470000001</v>
      </c>
      <c r="H39" s="38">
        <v>10339800</v>
      </c>
      <c r="I39" s="38">
        <v>10290193.67</v>
      </c>
      <c r="J39" s="38">
        <v>7040543.0099999998</v>
      </c>
      <c r="K39" s="35">
        <v>42.055889475233798</v>
      </c>
      <c r="L39" s="38">
        <v>3048297.75</v>
      </c>
    </row>
    <row r="40" spans="1:12" ht="13.8" x14ac:dyDescent="0.2">
      <c r="A40" s="37" t="s">
        <v>70</v>
      </c>
      <c r="B40" s="16" t="s">
        <v>70</v>
      </c>
      <c r="C40" s="79" t="s">
        <v>11</v>
      </c>
      <c r="D40" s="80" t="s">
        <v>12</v>
      </c>
      <c r="E40" s="38">
        <v>60697000</v>
      </c>
      <c r="F40" s="38">
        <v>-46323717.890000001</v>
      </c>
      <c r="G40" s="38">
        <v>14373282.109999999</v>
      </c>
      <c r="H40" s="38">
        <v>14207244.66</v>
      </c>
      <c r="I40" s="38">
        <v>14207167.65</v>
      </c>
      <c r="J40" s="38">
        <v>14175784.82</v>
      </c>
      <c r="K40" s="35">
        <v>98.625941601308995</v>
      </c>
      <c r="L40" s="38">
        <v>6120744.7300000004</v>
      </c>
    </row>
    <row r="41" spans="1:12" ht="13.8" x14ac:dyDescent="0.2">
      <c r="A41" s="37" t="s">
        <v>70</v>
      </c>
      <c r="B41" s="16" t="s">
        <v>70</v>
      </c>
      <c r="C41" s="81" t="s">
        <v>127</v>
      </c>
      <c r="D41" s="82" t="s">
        <v>70</v>
      </c>
      <c r="E41" s="28">
        <v>296697297.73000002</v>
      </c>
      <c r="F41" s="28">
        <v>-33327010.629999999</v>
      </c>
      <c r="G41" s="28">
        <v>263370287.09999999</v>
      </c>
      <c r="H41" s="28">
        <v>246564904.55000001</v>
      </c>
      <c r="I41" s="28">
        <v>246268952.33000001</v>
      </c>
      <c r="J41" s="28">
        <v>240589384.74000001</v>
      </c>
      <c r="K41" s="29">
        <v>91.350238247889294</v>
      </c>
      <c r="L41" s="28">
        <v>189675327.05000001</v>
      </c>
    </row>
    <row r="42" spans="1:12" ht="13.8" x14ac:dyDescent="0.2">
      <c r="A42" s="37" t="s">
        <v>444</v>
      </c>
      <c r="B42" s="16" t="s">
        <v>445</v>
      </c>
      <c r="C42" s="79" t="s">
        <v>3</v>
      </c>
      <c r="D42" s="80" t="s">
        <v>4</v>
      </c>
      <c r="E42" s="38">
        <v>7866619.6399999997</v>
      </c>
      <c r="F42" s="38">
        <v>101000</v>
      </c>
      <c r="G42" s="38">
        <v>7967619.6399999997</v>
      </c>
      <c r="H42" s="38">
        <v>7799730.6900000004</v>
      </c>
      <c r="I42" s="38">
        <v>7799730.6900000004</v>
      </c>
      <c r="J42" s="38">
        <v>7799730.6900000004</v>
      </c>
      <c r="K42" s="35">
        <v>97.892859378513194</v>
      </c>
      <c r="L42" s="38">
        <v>7799730.6900000004</v>
      </c>
    </row>
    <row r="43" spans="1:12" ht="13.8" x14ac:dyDescent="0.2">
      <c r="A43" s="37" t="s">
        <v>70</v>
      </c>
      <c r="B43" s="16" t="s">
        <v>70</v>
      </c>
      <c r="C43" s="79" t="s">
        <v>5</v>
      </c>
      <c r="D43" s="80" t="s">
        <v>6</v>
      </c>
      <c r="E43" s="38">
        <v>2759019.03</v>
      </c>
      <c r="F43" s="38">
        <v>73760.75</v>
      </c>
      <c r="G43" s="38">
        <v>2832779.78</v>
      </c>
      <c r="H43" s="38">
        <v>2559621.81</v>
      </c>
      <c r="I43" s="38">
        <v>2106135.46</v>
      </c>
      <c r="J43" s="38">
        <v>2062595.87</v>
      </c>
      <c r="K43" s="35">
        <v>72.811726649644498</v>
      </c>
      <c r="L43" s="38">
        <v>1910005.2</v>
      </c>
    </row>
    <row r="44" spans="1:12" ht="13.8" x14ac:dyDescent="0.2">
      <c r="A44" s="37" t="s">
        <v>70</v>
      </c>
      <c r="B44" s="16" t="s">
        <v>70</v>
      </c>
      <c r="C44" s="79" t="s">
        <v>7</v>
      </c>
      <c r="D44" s="80" t="s">
        <v>8</v>
      </c>
      <c r="E44" s="38">
        <v>13704360.51</v>
      </c>
      <c r="F44" s="38">
        <v>4048770.66</v>
      </c>
      <c r="G44" s="38">
        <v>17753131.170000002</v>
      </c>
      <c r="H44" s="38">
        <v>16596993.970000001</v>
      </c>
      <c r="I44" s="38">
        <v>16497343.02</v>
      </c>
      <c r="J44" s="38">
        <v>16395013.640000001</v>
      </c>
      <c r="K44" s="35">
        <v>92.349983126948302</v>
      </c>
      <c r="L44" s="38">
        <v>15965213.810000001</v>
      </c>
    </row>
    <row r="45" spans="1:12" ht="13.8" x14ac:dyDescent="0.2">
      <c r="A45" s="37" t="s">
        <v>70</v>
      </c>
      <c r="B45" s="16" t="s">
        <v>70</v>
      </c>
      <c r="C45" s="79" t="s">
        <v>9</v>
      </c>
      <c r="D45" s="80" t="s">
        <v>10</v>
      </c>
      <c r="E45" s="38">
        <v>22044202.530000001</v>
      </c>
      <c r="F45" s="38">
        <v>4934638.21</v>
      </c>
      <c r="G45" s="38">
        <v>26978840.739999998</v>
      </c>
      <c r="H45" s="38">
        <v>7054706.8399999999</v>
      </c>
      <c r="I45" s="38">
        <v>2276347.58</v>
      </c>
      <c r="J45" s="38">
        <v>2148611.75</v>
      </c>
      <c r="K45" s="35">
        <v>7.9640625433337302</v>
      </c>
      <c r="L45" s="38">
        <v>2105304.56</v>
      </c>
    </row>
    <row r="46" spans="1:12" ht="13.8" x14ac:dyDescent="0.2">
      <c r="A46" s="37" t="s">
        <v>70</v>
      </c>
      <c r="B46" s="16" t="s">
        <v>70</v>
      </c>
      <c r="C46" s="79" t="s">
        <v>11</v>
      </c>
      <c r="D46" s="80" t="s">
        <v>12</v>
      </c>
      <c r="E46" s="38">
        <v>7269698</v>
      </c>
      <c r="F46" s="38">
        <v>3831983.72</v>
      </c>
      <c r="G46" s="38">
        <v>11101681.720000001</v>
      </c>
      <c r="H46" s="38">
        <v>7351097.1200000001</v>
      </c>
      <c r="I46" s="38">
        <v>7350981.1200000001</v>
      </c>
      <c r="J46" s="38">
        <v>7269662.25</v>
      </c>
      <c r="K46" s="35">
        <v>65.482531686199295</v>
      </c>
      <c r="L46" s="38">
        <v>5839638.25</v>
      </c>
    </row>
    <row r="47" spans="1:12" ht="13.8" x14ac:dyDescent="0.2">
      <c r="A47" s="37" t="s">
        <v>70</v>
      </c>
      <c r="B47" s="16" t="s">
        <v>70</v>
      </c>
      <c r="C47" s="81" t="s">
        <v>127</v>
      </c>
      <c r="D47" s="82" t="s">
        <v>70</v>
      </c>
      <c r="E47" s="28">
        <v>53643899.710000001</v>
      </c>
      <c r="F47" s="28">
        <v>12990153.34</v>
      </c>
      <c r="G47" s="28">
        <v>66634053.049999997</v>
      </c>
      <c r="H47" s="28">
        <v>41362150.43</v>
      </c>
      <c r="I47" s="28">
        <v>36030537.869999997</v>
      </c>
      <c r="J47" s="28">
        <v>35675614.200000003</v>
      </c>
      <c r="K47" s="29">
        <v>53.539613106274899</v>
      </c>
      <c r="L47" s="28">
        <v>33619892.509999998</v>
      </c>
    </row>
    <row r="48" spans="1:12" ht="13.8" x14ac:dyDescent="0.2">
      <c r="A48" s="37" t="s">
        <v>446</v>
      </c>
      <c r="B48" s="16" t="s">
        <v>447</v>
      </c>
      <c r="C48" s="79" t="s">
        <v>3</v>
      </c>
      <c r="D48" s="80" t="s">
        <v>4</v>
      </c>
      <c r="E48" s="38">
        <v>36785236.609999999</v>
      </c>
      <c r="F48" s="38">
        <v>880038.47</v>
      </c>
      <c r="G48" s="38">
        <v>37665275.079999998</v>
      </c>
      <c r="H48" s="38">
        <v>34244374.18</v>
      </c>
      <c r="I48" s="38">
        <v>34244374.18</v>
      </c>
      <c r="J48" s="38">
        <v>34244374.18</v>
      </c>
      <c r="K48" s="35">
        <v>90.917626666115893</v>
      </c>
      <c r="L48" s="38">
        <v>34244374.18</v>
      </c>
    </row>
    <row r="49" spans="1:12" ht="13.8" x14ac:dyDescent="0.2">
      <c r="A49" s="37" t="s">
        <v>70</v>
      </c>
      <c r="B49" s="16" t="s">
        <v>70</v>
      </c>
      <c r="C49" s="79" t="s">
        <v>5</v>
      </c>
      <c r="D49" s="80" t="s">
        <v>6</v>
      </c>
      <c r="E49" s="38">
        <v>14041765.060000001</v>
      </c>
      <c r="F49" s="38">
        <v>20689038.440000001</v>
      </c>
      <c r="G49" s="38">
        <v>34730803.5</v>
      </c>
      <c r="H49" s="38">
        <v>32424261.43</v>
      </c>
      <c r="I49" s="38">
        <v>32299032.760000002</v>
      </c>
      <c r="J49" s="38">
        <v>31019382.039999999</v>
      </c>
      <c r="K49" s="35">
        <v>89.313747204264899</v>
      </c>
      <c r="L49" s="38">
        <v>29041633.98</v>
      </c>
    </row>
    <row r="50" spans="1:12" ht="13.8" x14ac:dyDescent="0.2">
      <c r="A50" s="37" t="s">
        <v>70</v>
      </c>
      <c r="B50" s="16" t="s">
        <v>70</v>
      </c>
      <c r="C50" s="79" t="s">
        <v>15</v>
      </c>
      <c r="D50" s="80" t="s">
        <v>16</v>
      </c>
      <c r="E50" s="38">
        <v>10000</v>
      </c>
      <c r="F50" s="38">
        <v>1625294.63</v>
      </c>
      <c r="G50" s="38">
        <v>1635294.63</v>
      </c>
      <c r="H50" s="38">
        <v>1627981.7</v>
      </c>
      <c r="I50" s="38">
        <v>1627981.7</v>
      </c>
      <c r="J50" s="38">
        <v>1627981.7</v>
      </c>
      <c r="K50" s="35">
        <v>99.552806578958794</v>
      </c>
      <c r="L50" s="38">
        <v>1627981.7</v>
      </c>
    </row>
    <row r="51" spans="1:12" ht="13.8" x14ac:dyDescent="0.2">
      <c r="A51" s="37" t="s">
        <v>70</v>
      </c>
      <c r="B51" s="16" t="s">
        <v>70</v>
      </c>
      <c r="C51" s="79" t="s">
        <v>7</v>
      </c>
      <c r="D51" s="80" t="s">
        <v>8</v>
      </c>
      <c r="E51" s="38">
        <v>0</v>
      </c>
      <c r="F51" s="38">
        <v>474857.77</v>
      </c>
      <c r="G51" s="38">
        <v>474857.77</v>
      </c>
      <c r="H51" s="38">
        <v>474857.77</v>
      </c>
      <c r="I51" s="38">
        <v>474857.77</v>
      </c>
      <c r="J51" s="38">
        <v>471381.17</v>
      </c>
      <c r="K51" s="35">
        <v>99.267864986183099</v>
      </c>
      <c r="L51" s="38">
        <v>237357.77</v>
      </c>
    </row>
    <row r="52" spans="1:12" ht="13.8" x14ac:dyDescent="0.2">
      <c r="A52" s="37" t="s">
        <v>70</v>
      </c>
      <c r="B52" s="16" t="s">
        <v>70</v>
      </c>
      <c r="C52" s="79" t="s">
        <v>9</v>
      </c>
      <c r="D52" s="80" t="s">
        <v>10</v>
      </c>
      <c r="E52" s="38">
        <v>5778959</v>
      </c>
      <c r="F52" s="38">
        <v>931098.34</v>
      </c>
      <c r="G52" s="38">
        <v>6710057.3399999999</v>
      </c>
      <c r="H52" s="38">
        <v>3996129.68</v>
      </c>
      <c r="I52" s="38">
        <v>3924661.11</v>
      </c>
      <c r="J52" s="38">
        <v>2926173.31</v>
      </c>
      <c r="K52" s="35">
        <v>43.608767581708904</v>
      </c>
      <c r="L52" s="38">
        <v>2214871.2999999998</v>
      </c>
    </row>
    <row r="53" spans="1:12" ht="13.8" x14ac:dyDescent="0.2">
      <c r="A53" s="37" t="s">
        <v>70</v>
      </c>
      <c r="B53" s="16" t="s">
        <v>70</v>
      </c>
      <c r="C53" s="81" t="s">
        <v>127</v>
      </c>
      <c r="D53" s="82" t="s">
        <v>70</v>
      </c>
      <c r="E53" s="28">
        <v>56615960.670000002</v>
      </c>
      <c r="F53" s="28">
        <v>24600327.649999999</v>
      </c>
      <c r="G53" s="28">
        <v>81216288.319999993</v>
      </c>
      <c r="H53" s="28">
        <v>72767604.760000005</v>
      </c>
      <c r="I53" s="28">
        <v>72570907.519999996</v>
      </c>
      <c r="J53" s="28">
        <v>70289292.400000006</v>
      </c>
      <c r="K53" s="29">
        <v>86.545807317681707</v>
      </c>
      <c r="L53" s="28">
        <v>67366218.930000007</v>
      </c>
    </row>
    <row r="54" spans="1:12" ht="13.8" x14ac:dyDescent="0.2">
      <c r="A54" s="37" t="s">
        <v>448</v>
      </c>
      <c r="B54" s="16" t="s">
        <v>449</v>
      </c>
      <c r="C54" s="79" t="s">
        <v>3</v>
      </c>
      <c r="D54" s="80" t="s">
        <v>4</v>
      </c>
      <c r="E54" s="38">
        <v>37945526.909999996</v>
      </c>
      <c r="F54" s="38">
        <v>21383.27</v>
      </c>
      <c r="G54" s="38">
        <v>37966910.18</v>
      </c>
      <c r="H54" s="38">
        <v>35647093.939999998</v>
      </c>
      <c r="I54" s="38">
        <v>35647093.939999998</v>
      </c>
      <c r="J54" s="38">
        <v>35647093.939999998</v>
      </c>
      <c r="K54" s="35">
        <v>93.889899839091896</v>
      </c>
      <c r="L54" s="38">
        <v>35647093.939999998</v>
      </c>
    </row>
    <row r="55" spans="1:12" ht="13.8" x14ac:dyDescent="0.2">
      <c r="A55" s="37" t="s">
        <v>70</v>
      </c>
      <c r="B55" s="16" t="s">
        <v>70</v>
      </c>
      <c r="C55" s="79" t="s">
        <v>5</v>
      </c>
      <c r="D55" s="80" t="s">
        <v>6</v>
      </c>
      <c r="E55" s="38">
        <v>15876680.279999999</v>
      </c>
      <c r="F55" s="38">
        <v>-2670884.34</v>
      </c>
      <c r="G55" s="38">
        <v>13205795.939999999</v>
      </c>
      <c r="H55" s="38">
        <v>8453455.2899999991</v>
      </c>
      <c r="I55" s="38">
        <v>8233046.29</v>
      </c>
      <c r="J55" s="38">
        <v>7650270.7999999998</v>
      </c>
      <c r="K55" s="35">
        <v>57.931160187229104</v>
      </c>
      <c r="L55" s="38">
        <v>5290832.58</v>
      </c>
    </row>
    <row r="56" spans="1:12" ht="13.8" x14ac:dyDescent="0.2">
      <c r="A56" s="37" t="s">
        <v>70</v>
      </c>
      <c r="B56" s="16" t="s">
        <v>70</v>
      </c>
      <c r="C56" s="79" t="s">
        <v>15</v>
      </c>
      <c r="D56" s="80" t="s">
        <v>16</v>
      </c>
      <c r="E56" s="38">
        <v>181000</v>
      </c>
      <c r="F56" s="38">
        <v>-47450.63</v>
      </c>
      <c r="G56" s="38">
        <v>133549.37</v>
      </c>
      <c r="H56" s="38">
        <v>64289.94</v>
      </c>
      <c r="I56" s="38">
        <v>64289.31</v>
      </c>
      <c r="J56" s="38">
        <v>62178.23</v>
      </c>
      <c r="K56" s="35">
        <v>46.558235355209803</v>
      </c>
      <c r="L56" s="38">
        <v>52101.7</v>
      </c>
    </row>
    <row r="57" spans="1:12" ht="13.8" x14ac:dyDescent="0.2">
      <c r="A57" s="37" t="s">
        <v>70</v>
      </c>
      <c r="B57" s="16" t="s">
        <v>70</v>
      </c>
      <c r="C57" s="79" t="s">
        <v>7</v>
      </c>
      <c r="D57" s="80" t="s">
        <v>8</v>
      </c>
      <c r="E57" s="38">
        <v>20708273.109999999</v>
      </c>
      <c r="F57" s="38">
        <v>8182604.29</v>
      </c>
      <c r="G57" s="38">
        <v>28890877.399999999</v>
      </c>
      <c r="H57" s="38">
        <v>26626711.27</v>
      </c>
      <c r="I57" s="38">
        <v>26618271.670000002</v>
      </c>
      <c r="J57" s="38">
        <v>23388011.18</v>
      </c>
      <c r="K57" s="35">
        <v>80.952927999341398</v>
      </c>
      <c r="L57" s="38">
        <v>15391643.970000001</v>
      </c>
    </row>
    <row r="58" spans="1:12" ht="13.8" x14ac:dyDescent="0.2">
      <c r="A58" s="37" t="s">
        <v>70</v>
      </c>
      <c r="B58" s="16" t="s">
        <v>70</v>
      </c>
      <c r="C58" s="79" t="s">
        <v>9</v>
      </c>
      <c r="D58" s="80" t="s">
        <v>10</v>
      </c>
      <c r="E58" s="38">
        <v>62532135.57</v>
      </c>
      <c r="F58" s="38">
        <v>3124071.86</v>
      </c>
      <c r="G58" s="38">
        <v>65656207.43</v>
      </c>
      <c r="H58" s="38">
        <v>57118241.310000002</v>
      </c>
      <c r="I58" s="38">
        <v>55347991.25</v>
      </c>
      <c r="J58" s="38">
        <v>49381100.469999999</v>
      </c>
      <c r="K58" s="35">
        <v>75.2116249216011</v>
      </c>
      <c r="L58" s="38">
        <v>37159079.229999997</v>
      </c>
    </row>
    <row r="59" spans="1:12" ht="13.8" x14ac:dyDescent="0.2">
      <c r="A59" s="37" t="s">
        <v>70</v>
      </c>
      <c r="B59" s="16" t="s">
        <v>70</v>
      </c>
      <c r="C59" s="79" t="s">
        <v>11</v>
      </c>
      <c r="D59" s="80" t="s">
        <v>12</v>
      </c>
      <c r="E59" s="38">
        <v>85482698.370000005</v>
      </c>
      <c r="F59" s="38">
        <v>68990448.650000006</v>
      </c>
      <c r="G59" s="38">
        <v>154473147.02000001</v>
      </c>
      <c r="H59" s="38">
        <v>107525513.73</v>
      </c>
      <c r="I59" s="38">
        <v>104523912.18000001</v>
      </c>
      <c r="J59" s="38">
        <v>44180336.869999997</v>
      </c>
      <c r="K59" s="35">
        <v>28.600658251805999</v>
      </c>
      <c r="L59" s="38">
        <v>15475449.140000001</v>
      </c>
    </row>
    <row r="60" spans="1:12" ht="13.8" x14ac:dyDescent="0.2">
      <c r="A60" s="37" t="s">
        <v>70</v>
      </c>
      <c r="B60" s="16" t="s">
        <v>70</v>
      </c>
      <c r="C60" s="81" t="s">
        <v>127</v>
      </c>
      <c r="D60" s="82" t="s">
        <v>70</v>
      </c>
      <c r="E60" s="28">
        <v>222726314.24000001</v>
      </c>
      <c r="F60" s="28">
        <v>77600173.099999994</v>
      </c>
      <c r="G60" s="28">
        <v>300326487.33999997</v>
      </c>
      <c r="H60" s="28">
        <v>235435305.47999999</v>
      </c>
      <c r="I60" s="28">
        <v>230434604.63999999</v>
      </c>
      <c r="J60" s="28">
        <v>160308991.49000001</v>
      </c>
      <c r="K60" s="29">
        <v>53.3782394319799</v>
      </c>
      <c r="L60" s="28">
        <v>109016200.56</v>
      </c>
    </row>
    <row r="61" spans="1:12" ht="13.8" x14ac:dyDescent="0.2">
      <c r="A61" s="37" t="s">
        <v>450</v>
      </c>
      <c r="B61" s="16" t="s">
        <v>451</v>
      </c>
      <c r="C61" s="79" t="s">
        <v>3</v>
      </c>
      <c r="D61" s="80" t="s">
        <v>4</v>
      </c>
      <c r="E61" s="38">
        <v>82974976.609999999</v>
      </c>
      <c r="F61" s="38">
        <v>2740144.58</v>
      </c>
      <c r="G61" s="38">
        <v>85715121.189999998</v>
      </c>
      <c r="H61" s="38">
        <v>83539349.010000005</v>
      </c>
      <c r="I61" s="38">
        <v>83539349.010000005</v>
      </c>
      <c r="J61" s="38">
        <v>83539349.010000005</v>
      </c>
      <c r="K61" s="35">
        <v>97.461623865435499</v>
      </c>
      <c r="L61" s="38">
        <v>83539349.010000005</v>
      </c>
    </row>
    <row r="62" spans="1:12" ht="13.8" x14ac:dyDescent="0.2">
      <c r="A62" s="37" t="s">
        <v>70</v>
      </c>
      <c r="B62" s="16" t="s">
        <v>70</v>
      </c>
      <c r="C62" s="79" t="s">
        <v>5</v>
      </c>
      <c r="D62" s="80" t="s">
        <v>6</v>
      </c>
      <c r="E62" s="38">
        <v>31183018.649999999</v>
      </c>
      <c r="F62" s="38">
        <v>-1093320.02</v>
      </c>
      <c r="G62" s="38">
        <v>30089698.629999999</v>
      </c>
      <c r="H62" s="38">
        <v>24698250.68</v>
      </c>
      <c r="I62" s="38">
        <v>24375780.949999999</v>
      </c>
      <c r="J62" s="38">
        <v>23310321.530000001</v>
      </c>
      <c r="K62" s="35">
        <v>77.469441673833103</v>
      </c>
      <c r="L62" s="38">
        <v>12701475.300000001</v>
      </c>
    </row>
    <row r="63" spans="1:12" ht="13.8" x14ac:dyDescent="0.2">
      <c r="A63" s="37" t="s">
        <v>70</v>
      </c>
      <c r="B63" s="16" t="s">
        <v>70</v>
      </c>
      <c r="C63" s="79" t="s">
        <v>15</v>
      </c>
      <c r="D63" s="80" t="s">
        <v>16</v>
      </c>
      <c r="E63" s="38">
        <v>15000</v>
      </c>
      <c r="F63" s="38">
        <v>20182.53</v>
      </c>
      <c r="G63" s="38">
        <v>35182.53</v>
      </c>
      <c r="H63" s="38">
        <v>22623.47</v>
      </c>
      <c r="I63" s="38">
        <v>22623.47</v>
      </c>
      <c r="J63" s="38">
        <v>22623.47</v>
      </c>
      <c r="K63" s="35">
        <v>64.303135675575305</v>
      </c>
      <c r="L63" s="38">
        <v>21260.15</v>
      </c>
    </row>
    <row r="64" spans="1:12" ht="13.8" x14ac:dyDescent="0.2">
      <c r="A64" s="37" t="s">
        <v>70</v>
      </c>
      <c r="B64" s="16" t="s">
        <v>70</v>
      </c>
      <c r="C64" s="79" t="s">
        <v>7</v>
      </c>
      <c r="D64" s="80" t="s">
        <v>8</v>
      </c>
      <c r="E64" s="38">
        <v>440740398.43000001</v>
      </c>
      <c r="F64" s="38">
        <v>2509322.56</v>
      </c>
      <c r="G64" s="38">
        <v>443249720.99000001</v>
      </c>
      <c r="H64" s="38">
        <v>396076284.44999999</v>
      </c>
      <c r="I64" s="38">
        <v>396068631.68000001</v>
      </c>
      <c r="J64" s="38">
        <v>395948478.97000003</v>
      </c>
      <c r="K64" s="35">
        <v>89.328534282130505</v>
      </c>
      <c r="L64" s="38">
        <v>392896477.73000002</v>
      </c>
    </row>
    <row r="65" spans="1:12" ht="13.8" x14ac:dyDescent="0.2">
      <c r="A65" s="37" t="s">
        <v>70</v>
      </c>
      <c r="B65" s="16" t="s">
        <v>70</v>
      </c>
      <c r="C65" s="79" t="s">
        <v>9</v>
      </c>
      <c r="D65" s="80" t="s">
        <v>10</v>
      </c>
      <c r="E65" s="38">
        <v>56950842.390000001</v>
      </c>
      <c r="F65" s="38">
        <v>6660965.4500000002</v>
      </c>
      <c r="G65" s="38">
        <v>63611807.840000004</v>
      </c>
      <c r="H65" s="38">
        <v>47254076.469999999</v>
      </c>
      <c r="I65" s="38">
        <v>47081836.75</v>
      </c>
      <c r="J65" s="38">
        <v>37760195.030000001</v>
      </c>
      <c r="K65" s="35">
        <v>59.3603551167365</v>
      </c>
      <c r="L65" s="38">
        <v>20829608.84</v>
      </c>
    </row>
    <row r="66" spans="1:12" ht="13.8" x14ac:dyDescent="0.2">
      <c r="A66" s="37" t="s">
        <v>70</v>
      </c>
      <c r="B66" s="16" t="s">
        <v>70</v>
      </c>
      <c r="C66" s="79" t="s">
        <v>11</v>
      </c>
      <c r="D66" s="80" t="s">
        <v>12</v>
      </c>
      <c r="E66" s="38">
        <v>225507055.16</v>
      </c>
      <c r="F66" s="38">
        <v>25442392.350000001</v>
      </c>
      <c r="G66" s="38">
        <v>250949447.50999999</v>
      </c>
      <c r="H66" s="38">
        <v>199112861.09999999</v>
      </c>
      <c r="I66" s="38">
        <v>193048833.25</v>
      </c>
      <c r="J66" s="38">
        <v>169703031.44999999</v>
      </c>
      <c r="K66" s="35">
        <v>67.624389347674295</v>
      </c>
      <c r="L66" s="38">
        <v>139191581.16999999</v>
      </c>
    </row>
    <row r="67" spans="1:12" ht="13.8" x14ac:dyDescent="0.2">
      <c r="A67" s="37" t="s">
        <v>70</v>
      </c>
      <c r="B67" s="16" t="s">
        <v>70</v>
      </c>
      <c r="C67" s="81" t="s">
        <v>127</v>
      </c>
      <c r="D67" s="82" t="s">
        <v>70</v>
      </c>
      <c r="E67" s="28">
        <v>837371291.24000001</v>
      </c>
      <c r="F67" s="28">
        <v>36279687.450000003</v>
      </c>
      <c r="G67" s="28">
        <v>873650978.69000006</v>
      </c>
      <c r="H67" s="28">
        <v>750703445.17999995</v>
      </c>
      <c r="I67" s="28">
        <v>744137055.11000001</v>
      </c>
      <c r="J67" s="28">
        <v>710283999.46000004</v>
      </c>
      <c r="K67" s="29">
        <v>81.300658590806904</v>
      </c>
      <c r="L67" s="28">
        <v>649179752.20000005</v>
      </c>
    </row>
    <row r="68" spans="1:12" ht="13.8" x14ac:dyDescent="0.2">
      <c r="A68" s="37" t="s">
        <v>452</v>
      </c>
      <c r="B68" s="16" t="s">
        <v>453</v>
      </c>
      <c r="C68" s="79" t="s">
        <v>3</v>
      </c>
      <c r="D68" s="80" t="s">
        <v>4</v>
      </c>
      <c r="E68" s="38">
        <v>9087359.2200000007</v>
      </c>
      <c r="F68" s="38">
        <v>0</v>
      </c>
      <c r="G68" s="38">
        <v>9087359.2200000007</v>
      </c>
      <c r="H68" s="38">
        <v>8253372.9400000004</v>
      </c>
      <c r="I68" s="38">
        <v>8253372.9400000004</v>
      </c>
      <c r="J68" s="38">
        <v>8253372.9400000004</v>
      </c>
      <c r="K68" s="35">
        <v>90.822567262835705</v>
      </c>
      <c r="L68" s="38">
        <v>8253372.9400000004</v>
      </c>
    </row>
    <row r="69" spans="1:12" ht="13.8" x14ac:dyDescent="0.2">
      <c r="A69" s="37" t="s">
        <v>70</v>
      </c>
      <c r="B69" s="16" t="s">
        <v>70</v>
      </c>
      <c r="C69" s="79" t="s">
        <v>5</v>
      </c>
      <c r="D69" s="80" t="s">
        <v>6</v>
      </c>
      <c r="E69" s="38">
        <v>1299049.3400000001</v>
      </c>
      <c r="F69" s="38">
        <v>-139485.13</v>
      </c>
      <c r="G69" s="38">
        <v>1159564.21</v>
      </c>
      <c r="H69" s="38">
        <v>737564.12</v>
      </c>
      <c r="I69" s="38">
        <v>652944.87</v>
      </c>
      <c r="J69" s="38">
        <v>522409.48</v>
      </c>
      <c r="K69" s="35">
        <v>45.052225266593901</v>
      </c>
      <c r="L69" s="38">
        <v>350347.19</v>
      </c>
    </row>
    <row r="70" spans="1:12" ht="13.8" x14ac:dyDescent="0.2">
      <c r="A70" s="37" t="s">
        <v>70</v>
      </c>
      <c r="B70" s="16" t="s">
        <v>70</v>
      </c>
      <c r="C70" s="79" t="s">
        <v>15</v>
      </c>
      <c r="D70" s="80" t="s">
        <v>16</v>
      </c>
      <c r="E70" s="38">
        <v>50000</v>
      </c>
      <c r="F70" s="38">
        <v>38601.800000000003</v>
      </c>
      <c r="G70" s="38">
        <v>88601.8</v>
      </c>
      <c r="H70" s="38">
        <v>69988.09</v>
      </c>
      <c r="I70" s="38">
        <v>69988.09</v>
      </c>
      <c r="J70" s="38">
        <v>69988.09</v>
      </c>
      <c r="K70" s="35">
        <v>78.991724773085906</v>
      </c>
      <c r="L70" s="38">
        <v>68997.919999999998</v>
      </c>
    </row>
    <row r="71" spans="1:12" ht="13.8" x14ac:dyDescent="0.2">
      <c r="A71" s="37" t="s">
        <v>70</v>
      </c>
      <c r="B71" s="16" t="s">
        <v>70</v>
      </c>
      <c r="C71" s="79" t="s">
        <v>7</v>
      </c>
      <c r="D71" s="80" t="s">
        <v>8</v>
      </c>
      <c r="E71" s="38">
        <v>6472226</v>
      </c>
      <c r="F71" s="38">
        <v>-475564.13</v>
      </c>
      <c r="G71" s="38">
        <v>5996661.8700000001</v>
      </c>
      <c r="H71" s="38">
        <v>5357045.55</v>
      </c>
      <c r="I71" s="38">
        <v>5204365.5199999996</v>
      </c>
      <c r="J71" s="38">
        <v>5163719.58</v>
      </c>
      <c r="K71" s="35">
        <v>86.109900673789397</v>
      </c>
      <c r="L71" s="38">
        <v>2064352.11</v>
      </c>
    </row>
    <row r="72" spans="1:12" ht="13.8" x14ac:dyDescent="0.2">
      <c r="A72" s="37" t="s">
        <v>70</v>
      </c>
      <c r="B72" s="16" t="s">
        <v>70</v>
      </c>
      <c r="C72" s="79" t="s">
        <v>9</v>
      </c>
      <c r="D72" s="80" t="s">
        <v>10</v>
      </c>
      <c r="E72" s="38">
        <v>141744.15</v>
      </c>
      <c r="F72" s="38">
        <v>-19744.150000000001</v>
      </c>
      <c r="G72" s="38">
        <v>122000</v>
      </c>
      <c r="H72" s="38">
        <v>97422.36</v>
      </c>
      <c r="I72" s="38">
        <v>97422.36</v>
      </c>
      <c r="J72" s="38">
        <v>97420.73</v>
      </c>
      <c r="K72" s="35">
        <v>79.853057377049197</v>
      </c>
      <c r="L72" s="38">
        <v>71712.039999999994</v>
      </c>
    </row>
    <row r="73" spans="1:12" ht="13.8" x14ac:dyDescent="0.2">
      <c r="A73" s="37" t="s">
        <v>70</v>
      </c>
      <c r="B73" s="16" t="s">
        <v>70</v>
      </c>
      <c r="C73" s="79" t="s">
        <v>11</v>
      </c>
      <c r="D73" s="80" t="s">
        <v>12</v>
      </c>
      <c r="E73" s="38">
        <v>17195000</v>
      </c>
      <c r="F73" s="38">
        <v>1061767.3799999999</v>
      </c>
      <c r="G73" s="38">
        <v>18256767.379999999</v>
      </c>
      <c r="H73" s="38">
        <v>16918060.850000001</v>
      </c>
      <c r="I73" s="38">
        <v>16448071.18</v>
      </c>
      <c r="J73" s="38">
        <v>10504948.720000001</v>
      </c>
      <c r="K73" s="35">
        <v>57.540026124822099</v>
      </c>
      <c r="L73" s="38">
        <v>3390024.29</v>
      </c>
    </row>
    <row r="74" spans="1:12" ht="13.8" x14ac:dyDescent="0.2">
      <c r="A74" s="37" t="s">
        <v>70</v>
      </c>
      <c r="B74" s="16" t="s">
        <v>70</v>
      </c>
      <c r="C74" s="81" t="s">
        <v>127</v>
      </c>
      <c r="D74" s="82" t="s">
        <v>70</v>
      </c>
      <c r="E74" s="28">
        <v>34245378.710000001</v>
      </c>
      <c r="F74" s="28">
        <v>465575.77</v>
      </c>
      <c r="G74" s="28">
        <v>34710954.479999997</v>
      </c>
      <c r="H74" s="28">
        <v>31433453.91</v>
      </c>
      <c r="I74" s="28">
        <v>30726164.960000001</v>
      </c>
      <c r="J74" s="28">
        <v>24611859.539999999</v>
      </c>
      <c r="K74" s="29">
        <v>70.905164979490905</v>
      </c>
      <c r="L74" s="28">
        <v>14198806.49</v>
      </c>
    </row>
    <row r="75" spans="1:12" ht="13.8" x14ac:dyDescent="0.2">
      <c r="A75" s="37" t="s">
        <v>454</v>
      </c>
      <c r="B75" s="16" t="s">
        <v>455</v>
      </c>
      <c r="C75" s="79" t="s">
        <v>3</v>
      </c>
      <c r="D75" s="80" t="s">
        <v>4</v>
      </c>
      <c r="E75" s="38">
        <v>43659496.420000002</v>
      </c>
      <c r="F75" s="38">
        <v>0</v>
      </c>
      <c r="G75" s="38">
        <v>43659496.420000002</v>
      </c>
      <c r="H75" s="38">
        <v>41623129.729999997</v>
      </c>
      <c r="I75" s="38">
        <v>41623129.729999997</v>
      </c>
      <c r="J75" s="38">
        <v>41623129.729999997</v>
      </c>
      <c r="K75" s="35">
        <v>95.335798951022397</v>
      </c>
      <c r="L75" s="38">
        <v>41623129.729999997</v>
      </c>
    </row>
    <row r="76" spans="1:12" ht="13.8" x14ac:dyDescent="0.2">
      <c r="A76" s="37" t="s">
        <v>70</v>
      </c>
      <c r="B76" s="16" t="s">
        <v>70</v>
      </c>
      <c r="C76" s="79" t="s">
        <v>5</v>
      </c>
      <c r="D76" s="80" t="s">
        <v>6</v>
      </c>
      <c r="E76" s="38">
        <v>87522497.659999996</v>
      </c>
      <c r="F76" s="38">
        <v>693290.56</v>
      </c>
      <c r="G76" s="38">
        <v>88215788.219999999</v>
      </c>
      <c r="H76" s="38">
        <v>77655963.640000001</v>
      </c>
      <c r="I76" s="38">
        <v>76626960.840000004</v>
      </c>
      <c r="J76" s="38">
        <v>70819656.579999998</v>
      </c>
      <c r="K76" s="35">
        <v>80.280024708710798</v>
      </c>
      <c r="L76" s="38">
        <v>57059413.640000001</v>
      </c>
    </row>
    <row r="77" spans="1:12" ht="13.8" x14ac:dyDescent="0.2">
      <c r="A77" s="37" t="s">
        <v>70</v>
      </c>
      <c r="B77" s="16" t="s">
        <v>70</v>
      </c>
      <c r="C77" s="79" t="s">
        <v>15</v>
      </c>
      <c r="D77" s="80" t="s">
        <v>16</v>
      </c>
      <c r="E77" s="38">
        <v>5000</v>
      </c>
      <c r="F77" s="38">
        <v>77853.48</v>
      </c>
      <c r="G77" s="38">
        <v>82853.48</v>
      </c>
      <c r="H77" s="38">
        <v>79427.19</v>
      </c>
      <c r="I77" s="38">
        <v>79427.19</v>
      </c>
      <c r="J77" s="38">
        <v>79427.19</v>
      </c>
      <c r="K77" s="35">
        <v>95.8646396023438</v>
      </c>
      <c r="L77" s="38">
        <v>79427.19</v>
      </c>
    </row>
    <row r="78" spans="1:12" ht="13.8" x14ac:dyDescent="0.2">
      <c r="A78" s="37" t="s">
        <v>70</v>
      </c>
      <c r="B78" s="16" t="s">
        <v>70</v>
      </c>
      <c r="C78" s="79" t="s">
        <v>7</v>
      </c>
      <c r="D78" s="80" t="s">
        <v>8</v>
      </c>
      <c r="E78" s="38">
        <v>12642184</v>
      </c>
      <c r="F78" s="38">
        <v>332232.90999999997</v>
      </c>
      <c r="G78" s="38">
        <v>12974416.91</v>
      </c>
      <c r="H78" s="38">
        <v>12965571.449999999</v>
      </c>
      <c r="I78" s="38">
        <v>12964346.59</v>
      </c>
      <c r="J78" s="38">
        <v>12621500.810000001</v>
      </c>
      <c r="K78" s="35">
        <v>97.279907818223506</v>
      </c>
      <c r="L78" s="38">
        <v>9954746.7699999996</v>
      </c>
    </row>
    <row r="79" spans="1:12" ht="13.8" x14ac:dyDescent="0.2">
      <c r="A79" s="37" t="s">
        <v>70</v>
      </c>
      <c r="B79" s="16" t="s">
        <v>70</v>
      </c>
      <c r="C79" s="79" t="s">
        <v>9</v>
      </c>
      <c r="D79" s="80" t="s">
        <v>10</v>
      </c>
      <c r="E79" s="38">
        <v>7341819.7699999996</v>
      </c>
      <c r="F79" s="38">
        <v>258183.3</v>
      </c>
      <c r="G79" s="38">
        <v>7600003.0700000003</v>
      </c>
      <c r="H79" s="38">
        <v>1312921.49</v>
      </c>
      <c r="I79" s="38">
        <v>1122399.99</v>
      </c>
      <c r="J79" s="38">
        <v>921812.23</v>
      </c>
      <c r="K79" s="35">
        <v>12.129103389954301</v>
      </c>
      <c r="L79" s="38">
        <v>789170.84</v>
      </c>
    </row>
    <row r="80" spans="1:12" ht="13.8" x14ac:dyDescent="0.2">
      <c r="A80" s="37" t="s">
        <v>70</v>
      </c>
      <c r="B80" s="16" t="s">
        <v>70</v>
      </c>
      <c r="C80" s="81" t="s">
        <v>127</v>
      </c>
      <c r="D80" s="82" t="s">
        <v>70</v>
      </c>
      <c r="E80" s="28">
        <v>151170997.84999999</v>
      </c>
      <c r="F80" s="28">
        <v>1361560.25</v>
      </c>
      <c r="G80" s="28">
        <v>152532558.09999999</v>
      </c>
      <c r="H80" s="28">
        <v>133637013.5</v>
      </c>
      <c r="I80" s="28">
        <v>132416264.34</v>
      </c>
      <c r="J80" s="28">
        <v>126065526.54000001</v>
      </c>
      <c r="K80" s="29">
        <v>82.648273988397804</v>
      </c>
      <c r="L80" s="28">
        <v>109505888.17</v>
      </c>
    </row>
    <row r="81" spans="1:12" ht="13.8" x14ac:dyDescent="0.2">
      <c r="A81" s="37" t="s">
        <v>456</v>
      </c>
      <c r="B81" s="16" t="s">
        <v>457</v>
      </c>
      <c r="C81" s="79" t="s">
        <v>3</v>
      </c>
      <c r="D81" s="80" t="s">
        <v>4</v>
      </c>
      <c r="E81" s="38">
        <v>5867497.3300000001</v>
      </c>
      <c r="F81" s="38">
        <v>3000</v>
      </c>
      <c r="G81" s="38">
        <v>5870497.3300000001</v>
      </c>
      <c r="H81" s="38">
        <v>5512462.0300000003</v>
      </c>
      <c r="I81" s="38">
        <v>5512462.0300000003</v>
      </c>
      <c r="J81" s="38">
        <v>5512462.0300000003</v>
      </c>
      <c r="K81" s="35">
        <v>93.901107864058901</v>
      </c>
      <c r="L81" s="38">
        <v>5512462.0300000003</v>
      </c>
    </row>
    <row r="82" spans="1:12" ht="13.8" x14ac:dyDescent="0.2">
      <c r="A82" s="37" t="s">
        <v>70</v>
      </c>
      <c r="B82" s="16" t="s">
        <v>70</v>
      </c>
      <c r="C82" s="79" t="s">
        <v>5</v>
      </c>
      <c r="D82" s="80" t="s">
        <v>6</v>
      </c>
      <c r="E82" s="38">
        <v>6823051.3200000003</v>
      </c>
      <c r="F82" s="38">
        <v>-51971.93</v>
      </c>
      <c r="G82" s="38">
        <v>6771079.3899999997</v>
      </c>
      <c r="H82" s="38">
        <v>1825609.85</v>
      </c>
      <c r="I82" s="38">
        <v>1825609.85</v>
      </c>
      <c r="J82" s="38">
        <v>1719665.05</v>
      </c>
      <c r="K82" s="35">
        <v>25.397207017535798</v>
      </c>
      <c r="L82" s="38">
        <v>1265983.1100000001</v>
      </c>
    </row>
    <row r="83" spans="1:12" ht="13.8" x14ac:dyDescent="0.2">
      <c r="A83" s="37" t="s">
        <v>70</v>
      </c>
      <c r="B83" s="16" t="s">
        <v>70</v>
      </c>
      <c r="C83" s="79" t="s">
        <v>15</v>
      </c>
      <c r="D83" s="80" t="s">
        <v>16</v>
      </c>
      <c r="E83" s="38">
        <v>230534.23</v>
      </c>
      <c r="F83" s="38">
        <v>1945465.22</v>
      </c>
      <c r="G83" s="38">
        <v>2175999.4500000002</v>
      </c>
      <c r="H83" s="38">
        <v>2168731.85</v>
      </c>
      <c r="I83" s="38">
        <v>2168731.85</v>
      </c>
      <c r="J83" s="38">
        <v>2168731.85</v>
      </c>
      <c r="K83" s="35">
        <v>99.666010944993602</v>
      </c>
      <c r="L83" s="38">
        <v>2168731.85</v>
      </c>
    </row>
    <row r="84" spans="1:12" ht="13.8" x14ac:dyDescent="0.2">
      <c r="A84" s="37" t="s">
        <v>70</v>
      </c>
      <c r="B84" s="16" t="s">
        <v>70</v>
      </c>
      <c r="C84" s="79" t="s">
        <v>7</v>
      </c>
      <c r="D84" s="80" t="s">
        <v>8</v>
      </c>
      <c r="E84" s="38">
        <v>223736205.21000001</v>
      </c>
      <c r="F84" s="38">
        <v>17660037.309999999</v>
      </c>
      <c r="G84" s="38">
        <v>241396242.52000001</v>
      </c>
      <c r="H84" s="38">
        <v>240790664.52000001</v>
      </c>
      <c r="I84" s="38">
        <v>240507157.05000001</v>
      </c>
      <c r="J84" s="38">
        <v>240118195.25999999</v>
      </c>
      <c r="K84" s="35">
        <v>99.470560416907006</v>
      </c>
      <c r="L84" s="38">
        <v>195675381.91999999</v>
      </c>
    </row>
    <row r="85" spans="1:12" ht="13.8" x14ac:dyDescent="0.2">
      <c r="A85" s="37" t="s">
        <v>70</v>
      </c>
      <c r="B85" s="16" t="s">
        <v>70</v>
      </c>
      <c r="C85" s="79" t="s">
        <v>9</v>
      </c>
      <c r="D85" s="80" t="s">
        <v>10</v>
      </c>
      <c r="E85" s="38">
        <v>11609536.880000001</v>
      </c>
      <c r="F85" s="38">
        <v>5690.2</v>
      </c>
      <c r="G85" s="38">
        <v>11615227.08</v>
      </c>
      <c r="H85" s="38">
        <v>10793313.25</v>
      </c>
      <c r="I85" s="38">
        <v>10793289.08</v>
      </c>
      <c r="J85" s="38">
        <v>9202449.1199999992</v>
      </c>
      <c r="K85" s="35">
        <v>79.227457686518207</v>
      </c>
      <c r="L85" s="38">
        <v>6176113.0700000003</v>
      </c>
    </row>
    <row r="86" spans="1:12" ht="13.8" x14ac:dyDescent="0.2">
      <c r="A86" s="37" t="s">
        <v>70</v>
      </c>
      <c r="B86" s="16" t="s">
        <v>70</v>
      </c>
      <c r="C86" s="79" t="s">
        <v>11</v>
      </c>
      <c r="D86" s="80" t="s">
        <v>12</v>
      </c>
      <c r="E86" s="38">
        <v>19051476</v>
      </c>
      <c r="F86" s="38">
        <v>885000</v>
      </c>
      <c r="G86" s="38">
        <v>19936476</v>
      </c>
      <c r="H86" s="38">
        <v>19936476</v>
      </c>
      <c r="I86" s="38">
        <v>14921226</v>
      </c>
      <c r="J86" s="38">
        <v>14921226</v>
      </c>
      <c r="K86" s="35">
        <v>74.843849033299605</v>
      </c>
      <c r="L86" s="38">
        <v>13040200</v>
      </c>
    </row>
    <row r="87" spans="1:12" ht="13.8" x14ac:dyDescent="0.2">
      <c r="A87" s="37" t="s">
        <v>70</v>
      </c>
      <c r="B87" s="16" t="s">
        <v>70</v>
      </c>
      <c r="C87" s="79" t="s">
        <v>21</v>
      </c>
      <c r="D87" s="80" t="s">
        <v>22</v>
      </c>
      <c r="E87" s="38">
        <v>9271154.0800000001</v>
      </c>
      <c r="F87" s="38">
        <v>0</v>
      </c>
      <c r="G87" s="38">
        <v>9271154.0800000001</v>
      </c>
      <c r="H87" s="38">
        <v>6797806.7699999996</v>
      </c>
      <c r="I87" s="38">
        <v>6797806.7699999996</v>
      </c>
      <c r="J87" s="38">
        <v>6797806.7699999996</v>
      </c>
      <c r="K87" s="35">
        <v>73.322120540143104</v>
      </c>
      <c r="L87" s="38">
        <v>6797806.7699999996</v>
      </c>
    </row>
    <row r="88" spans="1:12" ht="13.8" x14ac:dyDescent="0.2">
      <c r="A88" s="37" t="s">
        <v>70</v>
      </c>
      <c r="B88" s="16" t="s">
        <v>70</v>
      </c>
      <c r="C88" s="81" t="s">
        <v>127</v>
      </c>
      <c r="D88" s="82" t="s">
        <v>70</v>
      </c>
      <c r="E88" s="28">
        <v>276589455.05000001</v>
      </c>
      <c r="F88" s="28">
        <v>20447220.800000001</v>
      </c>
      <c r="G88" s="28">
        <v>297036675.85000002</v>
      </c>
      <c r="H88" s="28">
        <v>287825064.26999998</v>
      </c>
      <c r="I88" s="28">
        <v>282526282.63</v>
      </c>
      <c r="J88" s="28">
        <v>280440536.07999998</v>
      </c>
      <c r="K88" s="29">
        <v>94.412764106483294</v>
      </c>
      <c r="L88" s="28">
        <v>230636678.75</v>
      </c>
    </row>
    <row r="89" spans="1:12" ht="13.8" x14ac:dyDescent="0.2">
      <c r="A89" s="37" t="s">
        <v>458</v>
      </c>
      <c r="B89" s="16" t="s">
        <v>459</v>
      </c>
      <c r="C89" s="79" t="s">
        <v>3</v>
      </c>
      <c r="D89" s="80" t="s">
        <v>4</v>
      </c>
      <c r="E89" s="38">
        <v>828093917.99000001</v>
      </c>
      <c r="F89" s="38">
        <v>85640905.709999993</v>
      </c>
      <c r="G89" s="38">
        <v>913734823.70000005</v>
      </c>
      <c r="H89" s="38">
        <v>892165893.41999996</v>
      </c>
      <c r="I89" s="38">
        <v>892165893.41999996</v>
      </c>
      <c r="J89" s="38">
        <v>892165893.41999996</v>
      </c>
      <c r="K89" s="35">
        <v>97.639475948540493</v>
      </c>
      <c r="L89" s="38">
        <v>871732407.25</v>
      </c>
    </row>
    <row r="90" spans="1:12" ht="13.8" x14ac:dyDescent="0.2">
      <c r="A90" s="37" t="s">
        <v>70</v>
      </c>
      <c r="B90" s="16" t="s">
        <v>70</v>
      </c>
      <c r="C90" s="79" t="s">
        <v>5</v>
      </c>
      <c r="D90" s="80" t="s">
        <v>6</v>
      </c>
      <c r="E90" s="38">
        <v>84861056.030000001</v>
      </c>
      <c r="F90" s="38">
        <v>19048584.68</v>
      </c>
      <c r="G90" s="38">
        <v>103909640.70999999</v>
      </c>
      <c r="H90" s="38">
        <v>82416476.359999999</v>
      </c>
      <c r="I90" s="38">
        <v>82110743.170000002</v>
      </c>
      <c r="J90" s="38">
        <v>80076967.769999996</v>
      </c>
      <c r="K90" s="35">
        <v>77.064040663450797</v>
      </c>
      <c r="L90" s="38">
        <v>64897916.640000001</v>
      </c>
    </row>
    <row r="91" spans="1:12" ht="13.8" x14ac:dyDescent="0.2">
      <c r="A91" s="37" t="s">
        <v>70</v>
      </c>
      <c r="B91" s="16" t="s">
        <v>70</v>
      </c>
      <c r="C91" s="79" t="s">
        <v>15</v>
      </c>
      <c r="D91" s="80" t="s">
        <v>16</v>
      </c>
      <c r="E91" s="38">
        <v>17500</v>
      </c>
      <c r="F91" s="38">
        <v>790814.85</v>
      </c>
      <c r="G91" s="38">
        <v>808314.85</v>
      </c>
      <c r="H91" s="38">
        <v>406767.54</v>
      </c>
      <c r="I91" s="38">
        <v>406767.54</v>
      </c>
      <c r="J91" s="38">
        <v>406767.54</v>
      </c>
      <c r="K91" s="35">
        <v>50.322908208354697</v>
      </c>
      <c r="L91" s="38">
        <v>406767.54</v>
      </c>
    </row>
    <row r="92" spans="1:12" ht="13.8" x14ac:dyDescent="0.2">
      <c r="A92" s="37" t="s">
        <v>70</v>
      </c>
      <c r="B92" s="16" t="s">
        <v>70</v>
      </c>
      <c r="C92" s="79" t="s">
        <v>7</v>
      </c>
      <c r="D92" s="80" t="s">
        <v>8</v>
      </c>
      <c r="E92" s="38">
        <v>223389719.05000001</v>
      </c>
      <c r="F92" s="38">
        <v>18465139.059999999</v>
      </c>
      <c r="G92" s="38">
        <v>241854858.11000001</v>
      </c>
      <c r="H92" s="38">
        <v>237315062.09999999</v>
      </c>
      <c r="I92" s="38">
        <v>236900747.55000001</v>
      </c>
      <c r="J92" s="38">
        <v>235662293.66</v>
      </c>
      <c r="K92" s="35">
        <v>97.439553417122795</v>
      </c>
      <c r="L92" s="38">
        <v>216805328.56</v>
      </c>
    </row>
    <row r="93" spans="1:12" ht="13.8" x14ac:dyDescent="0.2">
      <c r="A93" s="37" t="s">
        <v>70</v>
      </c>
      <c r="B93" s="16" t="s">
        <v>70</v>
      </c>
      <c r="C93" s="79" t="s">
        <v>9</v>
      </c>
      <c r="D93" s="80" t="s">
        <v>10</v>
      </c>
      <c r="E93" s="38">
        <v>57789576.82</v>
      </c>
      <c r="F93" s="38">
        <v>30386154.48</v>
      </c>
      <c r="G93" s="38">
        <v>88175731.299999997</v>
      </c>
      <c r="H93" s="38">
        <v>61895565.18</v>
      </c>
      <c r="I93" s="38">
        <v>48639041.530000001</v>
      </c>
      <c r="J93" s="38">
        <v>42160553.979999997</v>
      </c>
      <c r="K93" s="35">
        <v>47.814237952342303</v>
      </c>
      <c r="L93" s="38">
        <v>37740928.200000003</v>
      </c>
    </row>
    <row r="94" spans="1:12" ht="13.8" x14ac:dyDescent="0.2">
      <c r="A94" s="37" t="s">
        <v>70</v>
      </c>
      <c r="B94" s="16" t="s">
        <v>70</v>
      </c>
      <c r="C94" s="79" t="s">
        <v>11</v>
      </c>
      <c r="D94" s="80" t="s">
        <v>12</v>
      </c>
      <c r="E94" s="38">
        <v>2267000</v>
      </c>
      <c r="F94" s="38">
        <v>1950580.59</v>
      </c>
      <c r="G94" s="38">
        <v>4217580.59</v>
      </c>
      <c r="H94" s="38">
        <v>3777632</v>
      </c>
      <c r="I94" s="38">
        <v>3189492.69</v>
      </c>
      <c r="J94" s="38">
        <v>2435497.79</v>
      </c>
      <c r="K94" s="35">
        <v>57.746324890024198</v>
      </c>
      <c r="L94" s="38">
        <v>849740.56</v>
      </c>
    </row>
    <row r="95" spans="1:12" ht="13.8" x14ac:dyDescent="0.2">
      <c r="A95" s="37" t="s">
        <v>70</v>
      </c>
      <c r="B95" s="16" t="s">
        <v>70</v>
      </c>
      <c r="C95" s="81" t="s">
        <v>127</v>
      </c>
      <c r="D95" s="82" t="s">
        <v>70</v>
      </c>
      <c r="E95" s="28">
        <v>1196418769.8900001</v>
      </c>
      <c r="F95" s="28">
        <v>156282179.37</v>
      </c>
      <c r="G95" s="28">
        <v>1352700949.26</v>
      </c>
      <c r="H95" s="28">
        <v>1277977396.5999999</v>
      </c>
      <c r="I95" s="28">
        <v>1263412685.9000001</v>
      </c>
      <c r="J95" s="28">
        <v>1252907974.1600001</v>
      </c>
      <c r="K95" s="29">
        <v>92.622687582603405</v>
      </c>
      <c r="L95" s="28">
        <v>1192433088.75</v>
      </c>
    </row>
    <row r="96" spans="1:12" ht="13.8" x14ac:dyDescent="0.2">
      <c r="A96" s="37" t="s">
        <v>460</v>
      </c>
      <c r="B96" s="16" t="s">
        <v>461</v>
      </c>
      <c r="C96" s="79" t="s">
        <v>3</v>
      </c>
      <c r="D96" s="80" t="s">
        <v>4</v>
      </c>
      <c r="E96" s="38">
        <v>14832852.220000001</v>
      </c>
      <c r="F96" s="38">
        <v>3240189.47</v>
      </c>
      <c r="G96" s="38">
        <v>18073041.690000001</v>
      </c>
      <c r="H96" s="38">
        <v>14451939.85</v>
      </c>
      <c r="I96" s="38">
        <v>14451939.85</v>
      </c>
      <c r="J96" s="38">
        <v>14451939.85</v>
      </c>
      <c r="K96" s="35">
        <v>79.964070785032305</v>
      </c>
      <c r="L96" s="38">
        <v>14451939.85</v>
      </c>
    </row>
    <row r="97" spans="1:12" ht="13.8" x14ac:dyDescent="0.2">
      <c r="A97" s="37" t="s">
        <v>70</v>
      </c>
      <c r="B97" s="16" t="s">
        <v>70</v>
      </c>
      <c r="C97" s="79" t="s">
        <v>5</v>
      </c>
      <c r="D97" s="80" t="s">
        <v>6</v>
      </c>
      <c r="E97" s="38">
        <v>4500408.22</v>
      </c>
      <c r="F97" s="38">
        <v>-252382.55</v>
      </c>
      <c r="G97" s="38">
        <v>4248025.67</v>
      </c>
      <c r="H97" s="38">
        <v>3577083.32</v>
      </c>
      <c r="I97" s="38">
        <v>3562178.98</v>
      </c>
      <c r="J97" s="38">
        <v>3458815.53</v>
      </c>
      <c r="K97" s="35">
        <v>81.421719139470298</v>
      </c>
      <c r="L97" s="38">
        <v>2162633.67</v>
      </c>
    </row>
    <row r="98" spans="1:12" ht="13.8" x14ac:dyDescent="0.2">
      <c r="A98" s="37" t="s">
        <v>70</v>
      </c>
      <c r="B98" s="16" t="s">
        <v>70</v>
      </c>
      <c r="C98" s="79" t="s">
        <v>15</v>
      </c>
      <c r="D98" s="80" t="s">
        <v>16</v>
      </c>
      <c r="E98" s="38">
        <v>5000</v>
      </c>
      <c r="F98" s="38">
        <v>2792.42</v>
      </c>
      <c r="G98" s="38">
        <v>7792.42</v>
      </c>
      <c r="H98" s="38">
        <v>3660.56</v>
      </c>
      <c r="I98" s="38">
        <v>3660.56</v>
      </c>
      <c r="J98" s="38">
        <v>3660.56</v>
      </c>
      <c r="K98" s="35">
        <v>46.975907356123003</v>
      </c>
      <c r="L98" s="38">
        <v>3660.56</v>
      </c>
    </row>
    <row r="99" spans="1:12" ht="13.8" x14ac:dyDescent="0.2">
      <c r="A99" s="37" t="s">
        <v>70</v>
      </c>
      <c r="B99" s="16" t="s">
        <v>70</v>
      </c>
      <c r="C99" s="79" t="s">
        <v>7</v>
      </c>
      <c r="D99" s="80" t="s">
        <v>8</v>
      </c>
      <c r="E99" s="38">
        <v>12420560</v>
      </c>
      <c r="F99" s="38">
        <v>7761516.25</v>
      </c>
      <c r="G99" s="38">
        <v>20182076.25</v>
      </c>
      <c r="H99" s="38">
        <v>19235625.809999999</v>
      </c>
      <c r="I99" s="38">
        <v>19121392.129999999</v>
      </c>
      <c r="J99" s="38">
        <v>18765992.469999999</v>
      </c>
      <c r="K99" s="35">
        <v>92.983458379313205</v>
      </c>
      <c r="L99" s="38">
        <v>6246554.3300000001</v>
      </c>
    </row>
    <row r="100" spans="1:12" ht="13.8" x14ac:dyDescent="0.2">
      <c r="A100" s="37" t="s">
        <v>70</v>
      </c>
      <c r="B100" s="16" t="s">
        <v>70</v>
      </c>
      <c r="C100" s="79" t="s">
        <v>9</v>
      </c>
      <c r="D100" s="80" t="s">
        <v>10</v>
      </c>
      <c r="E100" s="38">
        <v>11153669.949999999</v>
      </c>
      <c r="F100" s="38">
        <v>-1684443.51</v>
      </c>
      <c r="G100" s="38">
        <v>9469226.4399999995</v>
      </c>
      <c r="H100" s="38">
        <v>2841437.7</v>
      </c>
      <c r="I100" s="38">
        <v>2822178.2</v>
      </c>
      <c r="J100" s="38">
        <v>1722364.14</v>
      </c>
      <c r="K100" s="35">
        <v>18.1890690957011</v>
      </c>
      <c r="L100" s="38">
        <v>1284409.0900000001</v>
      </c>
    </row>
    <row r="101" spans="1:12" ht="13.8" x14ac:dyDescent="0.2">
      <c r="A101" s="37" t="s">
        <v>70</v>
      </c>
      <c r="B101" s="16" t="s">
        <v>70</v>
      </c>
      <c r="C101" s="79" t="s">
        <v>11</v>
      </c>
      <c r="D101" s="80" t="s">
        <v>12</v>
      </c>
      <c r="E101" s="38">
        <v>154614544.72</v>
      </c>
      <c r="F101" s="38">
        <v>64466849.009999998</v>
      </c>
      <c r="G101" s="38">
        <v>219081393.72999999</v>
      </c>
      <c r="H101" s="38">
        <v>167053969.69</v>
      </c>
      <c r="I101" s="38">
        <v>121616801.08</v>
      </c>
      <c r="J101" s="38">
        <v>58967942.090000004</v>
      </c>
      <c r="K101" s="35">
        <v>26.915997331417898</v>
      </c>
      <c r="L101" s="38">
        <v>30808202.18</v>
      </c>
    </row>
    <row r="102" spans="1:12" ht="13.8" x14ac:dyDescent="0.2">
      <c r="A102" s="37" t="s">
        <v>70</v>
      </c>
      <c r="B102" s="16" t="s">
        <v>70</v>
      </c>
      <c r="C102" s="81" t="s">
        <v>127</v>
      </c>
      <c r="D102" s="82" t="s">
        <v>70</v>
      </c>
      <c r="E102" s="28">
        <v>197527035.11000001</v>
      </c>
      <c r="F102" s="28">
        <v>73534521.090000004</v>
      </c>
      <c r="G102" s="28">
        <v>271061556.19999999</v>
      </c>
      <c r="H102" s="28">
        <v>207163716.93000001</v>
      </c>
      <c r="I102" s="28">
        <v>161578150.80000001</v>
      </c>
      <c r="J102" s="28">
        <v>97370714.640000001</v>
      </c>
      <c r="K102" s="29">
        <v>35.921993515065601</v>
      </c>
      <c r="L102" s="28">
        <v>54957399.68</v>
      </c>
    </row>
    <row r="103" spans="1:12" ht="13.8" x14ac:dyDescent="0.2">
      <c r="A103" s="37" t="s">
        <v>462</v>
      </c>
      <c r="B103" s="16" t="s">
        <v>463</v>
      </c>
      <c r="C103" s="79" t="s">
        <v>5</v>
      </c>
      <c r="D103" s="80" t="s">
        <v>6</v>
      </c>
      <c r="E103" s="38">
        <v>3789679</v>
      </c>
      <c r="F103" s="38">
        <v>1394383.78</v>
      </c>
      <c r="G103" s="38">
        <v>5184062.78</v>
      </c>
      <c r="H103" s="38">
        <v>3423179.51</v>
      </c>
      <c r="I103" s="38">
        <v>3423179.51</v>
      </c>
      <c r="J103" s="38">
        <v>3070328.95</v>
      </c>
      <c r="K103" s="35">
        <v>59.226307247768297</v>
      </c>
      <c r="L103" s="38">
        <v>2481459.2000000002</v>
      </c>
    </row>
    <row r="104" spans="1:12" ht="13.8" x14ac:dyDescent="0.2">
      <c r="A104" s="37" t="s">
        <v>70</v>
      </c>
      <c r="B104" s="16" t="s">
        <v>70</v>
      </c>
      <c r="C104" s="79" t="s">
        <v>7</v>
      </c>
      <c r="D104" s="80" t="s">
        <v>8</v>
      </c>
      <c r="E104" s="38">
        <v>63521435.890000001</v>
      </c>
      <c r="F104" s="38">
        <v>0</v>
      </c>
      <c r="G104" s="38">
        <v>63521435.890000001</v>
      </c>
      <c r="H104" s="38">
        <v>63521435.890000001</v>
      </c>
      <c r="I104" s="38">
        <v>63521435.890000001</v>
      </c>
      <c r="J104" s="38">
        <v>63521435.890000001</v>
      </c>
      <c r="K104" s="35">
        <v>100</v>
      </c>
      <c r="L104" s="38">
        <v>47641076.670000002</v>
      </c>
    </row>
    <row r="105" spans="1:12" ht="13.8" x14ac:dyDescent="0.2">
      <c r="A105" s="37" t="s">
        <v>70</v>
      </c>
      <c r="B105" s="16" t="s">
        <v>70</v>
      </c>
      <c r="C105" s="81" t="s">
        <v>127</v>
      </c>
      <c r="D105" s="82" t="s">
        <v>70</v>
      </c>
      <c r="E105" s="28">
        <v>67311114.890000001</v>
      </c>
      <c r="F105" s="28">
        <v>1394383.78</v>
      </c>
      <c r="G105" s="28">
        <v>68705498.670000002</v>
      </c>
      <c r="H105" s="28">
        <v>66944615.399999999</v>
      </c>
      <c r="I105" s="28">
        <v>66944615.399999999</v>
      </c>
      <c r="J105" s="28">
        <v>66591764.840000004</v>
      </c>
      <c r="K105" s="29">
        <v>96.9234866627597</v>
      </c>
      <c r="L105" s="28">
        <v>50122535.869999997</v>
      </c>
    </row>
    <row r="106" spans="1:12" ht="13.8" x14ac:dyDescent="0.2">
      <c r="A106" s="37" t="s">
        <v>464</v>
      </c>
      <c r="B106" s="16" t="s">
        <v>465</v>
      </c>
      <c r="C106" s="79" t="s">
        <v>3</v>
      </c>
      <c r="D106" s="80" t="s">
        <v>4</v>
      </c>
      <c r="E106" s="38">
        <v>136395110.69999999</v>
      </c>
      <c r="F106" s="38">
        <v>-133195501.58</v>
      </c>
      <c r="G106" s="38">
        <v>3199609.12</v>
      </c>
      <c r="H106" s="38">
        <v>74743.990000000005</v>
      </c>
      <c r="I106" s="38">
        <v>74743.990000000005</v>
      </c>
      <c r="J106" s="38">
        <v>74743.990000000005</v>
      </c>
      <c r="K106" s="35">
        <v>2.3360350341794298</v>
      </c>
      <c r="L106" s="38">
        <v>62621.29</v>
      </c>
    </row>
    <row r="107" spans="1:12" ht="13.8" x14ac:dyDescent="0.2">
      <c r="A107" s="37" t="s">
        <v>70</v>
      </c>
      <c r="B107" s="16" t="s">
        <v>70</v>
      </c>
      <c r="C107" s="79" t="s">
        <v>15</v>
      </c>
      <c r="D107" s="80" t="s">
        <v>16</v>
      </c>
      <c r="E107" s="38">
        <v>145271050.36000001</v>
      </c>
      <c r="F107" s="38">
        <v>-36659852.969999999</v>
      </c>
      <c r="G107" s="38">
        <v>108611197.39</v>
      </c>
      <c r="H107" s="38">
        <v>108345054.51000001</v>
      </c>
      <c r="I107" s="38">
        <v>108345054.51000001</v>
      </c>
      <c r="J107" s="38">
        <v>108331054.51000001</v>
      </c>
      <c r="K107" s="35">
        <v>99.742068141469701</v>
      </c>
      <c r="L107" s="38">
        <v>108331054.51000001</v>
      </c>
    </row>
    <row r="108" spans="1:12" ht="13.8" x14ac:dyDescent="0.2">
      <c r="A108" s="37" t="s">
        <v>70</v>
      </c>
      <c r="B108" s="16" t="s">
        <v>70</v>
      </c>
      <c r="C108" s="79" t="s">
        <v>17</v>
      </c>
      <c r="D108" s="80" t="s">
        <v>18</v>
      </c>
      <c r="E108" s="38">
        <v>31991615.309999999</v>
      </c>
      <c r="F108" s="38">
        <v>-25075292.77</v>
      </c>
      <c r="G108" s="38">
        <v>6916322.54</v>
      </c>
      <c r="H108" s="38">
        <v>0</v>
      </c>
      <c r="I108" s="38">
        <v>0</v>
      </c>
      <c r="J108" s="38">
        <v>0</v>
      </c>
      <c r="K108" s="35">
        <v>0</v>
      </c>
      <c r="L108" s="38">
        <v>0</v>
      </c>
    </row>
    <row r="109" spans="1:12" ht="13.8" x14ac:dyDescent="0.2">
      <c r="A109" s="37" t="s">
        <v>70</v>
      </c>
      <c r="B109" s="16" t="s">
        <v>70</v>
      </c>
      <c r="C109" s="79" t="s">
        <v>9</v>
      </c>
      <c r="D109" s="80" t="s">
        <v>10</v>
      </c>
      <c r="E109" s="38">
        <v>6199985.2300000004</v>
      </c>
      <c r="F109" s="38">
        <v>-5006149.0599999996</v>
      </c>
      <c r="G109" s="38">
        <v>1193836.17</v>
      </c>
      <c r="H109" s="38">
        <v>0</v>
      </c>
      <c r="I109" s="38">
        <v>0</v>
      </c>
      <c r="J109" s="38">
        <v>0</v>
      </c>
      <c r="K109" s="35">
        <v>0</v>
      </c>
      <c r="L109" s="38">
        <v>0</v>
      </c>
    </row>
    <row r="110" spans="1:12" ht="13.8" x14ac:dyDescent="0.2">
      <c r="A110" s="37" t="s">
        <v>70</v>
      </c>
      <c r="B110" s="16" t="s">
        <v>70</v>
      </c>
      <c r="C110" s="79" t="s">
        <v>11</v>
      </c>
      <c r="D110" s="80" t="s">
        <v>12</v>
      </c>
      <c r="E110" s="38">
        <v>7830992.5800000001</v>
      </c>
      <c r="F110" s="38">
        <v>35411681.549999997</v>
      </c>
      <c r="G110" s="38">
        <v>43242674.130000003</v>
      </c>
      <c r="H110" s="38">
        <v>43242674.130000003</v>
      </c>
      <c r="I110" s="38">
        <v>43242674.130000003</v>
      </c>
      <c r="J110" s="38">
        <v>43242674.130000003</v>
      </c>
      <c r="K110" s="35">
        <v>100</v>
      </c>
      <c r="L110" s="38">
        <v>34908771.119999997</v>
      </c>
    </row>
    <row r="111" spans="1:12" ht="13.8" x14ac:dyDescent="0.2">
      <c r="A111" s="37" t="s">
        <v>70</v>
      </c>
      <c r="B111" s="16" t="s">
        <v>70</v>
      </c>
      <c r="C111" s="79" t="s">
        <v>19</v>
      </c>
      <c r="D111" s="80" t="s">
        <v>20</v>
      </c>
      <c r="E111" s="38">
        <v>2250000</v>
      </c>
      <c r="F111" s="38">
        <v>0</v>
      </c>
      <c r="G111" s="38">
        <v>2250000</v>
      </c>
      <c r="H111" s="38">
        <v>2250000</v>
      </c>
      <c r="I111" s="38">
        <v>2250000</v>
      </c>
      <c r="J111" s="38">
        <v>0</v>
      </c>
      <c r="K111" s="35">
        <v>0</v>
      </c>
      <c r="L111" s="38">
        <v>0</v>
      </c>
    </row>
    <row r="112" spans="1:12" ht="13.8" x14ac:dyDescent="0.2">
      <c r="A112" s="37" t="s">
        <v>70</v>
      </c>
      <c r="B112" s="16" t="s">
        <v>70</v>
      </c>
      <c r="C112" s="79" t="s">
        <v>21</v>
      </c>
      <c r="D112" s="80" t="s">
        <v>22</v>
      </c>
      <c r="E112" s="38">
        <v>1335841717.98</v>
      </c>
      <c r="F112" s="38">
        <v>0</v>
      </c>
      <c r="G112" s="38">
        <v>1335841717.98</v>
      </c>
      <c r="H112" s="38">
        <v>1329850549.5699999</v>
      </c>
      <c r="I112" s="38">
        <v>1329850549.5699999</v>
      </c>
      <c r="J112" s="38">
        <v>1329850549.5699999</v>
      </c>
      <c r="K112" s="35">
        <v>99.551506115630303</v>
      </c>
      <c r="L112" s="38">
        <v>1329850549.5699999</v>
      </c>
    </row>
    <row r="113" spans="1:12" ht="13.8" x14ac:dyDescent="0.2">
      <c r="A113" s="37" t="s">
        <v>70</v>
      </c>
      <c r="B113" s="16" t="s">
        <v>70</v>
      </c>
      <c r="C113" s="81" t="s">
        <v>127</v>
      </c>
      <c r="D113" s="82" t="s">
        <v>70</v>
      </c>
      <c r="E113" s="28">
        <v>1665780472.1600001</v>
      </c>
      <c r="F113" s="28">
        <v>-164525114.83000001</v>
      </c>
      <c r="G113" s="28">
        <v>1501255357.3299999</v>
      </c>
      <c r="H113" s="28">
        <v>1483763022.2</v>
      </c>
      <c r="I113" s="28">
        <v>1483763022.2</v>
      </c>
      <c r="J113" s="28">
        <v>1481499022.2</v>
      </c>
      <c r="K113" s="29">
        <v>98.684012347830205</v>
      </c>
      <c r="L113" s="28">
        <v>1473152996.49</v>
      </c>
    </row>
    <row r="114" spans="1:12" ht="13.8" x14ac:dyDescent="0.2">
      <c r="A114" s="37" t="s">
        <v>466</v>
      </c>
      <c r="B114" s="16" t="s">
        <v>467</v>
      </c>
      <c r="C114" s="79" t="s">
        <v>3</v>
      </c>
      <c r="D114" s="80" t="s">
        <v>4</v>
      </c>
      <c r="E114" s="38">
        <v>24525644.600000001</v>
      </c>
      <c r="F114" s="38">
        <v>89481.55</v>
      </c>
      <c r="G114" s="38">
        <v>24615126.149999999</v>
      </c>
      <c r="H114" s="38">
        <v>23607295.18</v>
      </c>
      <c r="I114" s="38">
        <v>23607295.18</v>
      </c>
      <c r="J114" s="38">
        <v>23607295.18</v>
      </c>
      <c r="K114" s="35">
        <v>95.905643692994005</v>
      </c>
      <c r="L114" s="38">
        <v>22713114.579999998</v>
      </c>
    </row>
    <row r="115" spans="1:12" ht="13.8" x14ac:dyDescent="0.2">
      <c r="A115" s="37" t="s">
        <v>70</v>
      </c>
      <c r="B115" s="16" t="s">
        <v>70</v>
      </c>
      <c r="C115" s="79" t="s">
        <v>5</v>
      </c>
      <c r="D115" s="80" t="s">
        <v>6</v>
      </c>
      <c r="E115" s="38">
        <v>10778626.66</v>
      </c>
      <c r="F115" s="38">
        <v>1429062.82</v>
      </c>
      <c r="G115" s="38">
        <v>12207689.48</v>
      </c>
      <c r="H115" s="38">
        <v>7739539.0199999996</v>
      </c>
      <c r="I115" s="38">
        <v>7569537.9199999999</v>
      </c>
      <c r="J115" s="38">
        <v>7035503.5099999998</v>
      </c>
      <c r="K115" s="35">
        <v>57.631737123772197</v>
      </c>
      <c r="L115" s="38">
        <v>5387642</v>
      </c>
    </row>
    <row r="116" spans="1:12" ht="13.8" x14ac:dyDescent="0.2">
      <c r="A116" s="37" t="s">
        <v>70</v>
      </c>
      <c r="B116" s="16" t="s">
        <v>70</v>
      </c>
      <c r="C116" s="79" t="s">
        <v>15</v>
      </c>
      <c r="D116" s="80" t="s">
        <v>16</v>
      </c>
      <c r="E116" s="38">
        <v>12000</v>
      </c>
      <c r="F116" s="38">
        <v>0</v>
      </c>
      <c r="G116" s="38">
        <v>12000</v>
      </c>
      <c r="H116" s="38">
        <v>4791.0600000000004</v>
      </c>
      <c r="I116" s="38">
        <v>4791.0600000000004</v>
      </c>
      <c r="J116" s="38">
        <v>4791.0600000000004</v>
      </c>
      <c r="K116" s="35">
        <v>39.9255</v>
      </c>
      <c r="L116" s="38">
        <v>4791.0600000000004</v>
      </c>
    </row>
    <row r="117" spans="1:12" ht="13.8" x14ac:dyDescent="0.2">
      <c r="A117" s="37" t="s">
        <v>70</v>
      </c>
      <c r="B117" s="16" t="s">
        <v>70</v>
      </c>
      <c r="C117" s="79" t="s">
        <v>7</v>
      </c>
      <c r="D117" s="80" t="s">
        <v>8</v>
      </c>
      <c r="E117" s="38">
        <v>117933659.06999999</v>
      </c>
      <c r="F117" s="38">
        <v>23378645.43</v>
      </c>
      <c r="G117" s="38">
        <v>141312304.5</v>
      </c>
      <c r="H117" s="38">
        <v>121895136.20999999</v>
      </c>
      <c r="I117" s="38">
        <v>109397836.14</v>
      </c>
      <c r="J117" s="38">
        <v>99657754.890000001</v>
      </c>
      <c r="K117" s="35">
        <v>70.5230554710825</v>
      </c>
      <c r="L117" s="38">
        <v>64819595.490000002</v>
      </c>
    </row>
    <row r="118" spans="1:12" ht="13.8" x14ac:dyDescent="0.2">
      <c r="A118" s="37" t="s">
        <v>70</v>
      </c>
      <c r="B118" s="16" t="s">
        <v>70</v>
      </c>
      <c r="C118" s="79" t="s">
        <v>9</v>
      </c>
      <c r="D118" s="80" t="s">
        <v>10</v>
      </c>
      <c r="E118" s="38">
        <v>3628700</v>
      </c>
      <c r="F118" s="38">
        <v>165702.69</v>
      </c>
      <c r="G118" s="38">
        <v>3794402.69</v>
      </c>
      <c r="H118" s="38">
        <v>2140808.91</v>
      </c>
      <c r="I118" s="38">
        <v>2140808.91</v>
      </c>
      <c r="J118" s="38">
        <v>1946722.37</v>
      </c>
      <c r="K118" s="35">
        <v>51.305107260505302</v>
      </c>
      <c r="L118" s="38">
        <v>1455804.62</v>
      </c>
    </row>
    <row r="119" spans="1:12" ht="13.8" x14ac:dyDescent="0.2">
      <c r="A119" s="37" t="s">
        <v>70</v>
      </c>
      <c r="B119" s="16" t="s">
        <v>70</v>
      </c>
      <c r="C119" s="79" t="s">
        <v>11</v>
      </c>
      <c r="D119" s="80" t="s">
        <v>12</v>
      </c>
      <c r="E119" s="38">
        <v>300000</v>
      </c>
      <c r="F119" s="38">
        <v>0</v>
      </c>
      <c r="G119" s="38">
        <v>300000</v>
      </c>
      <c r="H119" s="38">
        <v>108890.22</v>
      </c>
      <c r="I119" s="38">
        <v>108890.22</v>
      </c>
      <c r="J119" s="38">
        <v>108890.22</v>
      </c>
      <c r="K119" s="35">
        <v>36.29674</v>
      </c>
      <c r="L119" s="38">
        <v>108890.22</v>
      </c>
    </row>
    <row r="120" spans="1:12" ht="13.8" x14ac:dyDescent="0.2">
      <c r="A120" s="37" t="s">
        <v>70</v>
      </c>
      <c r="B120" s="16" t="s">
        <v>70</v>
      </c>
      <c r="C120" s="81" t="s">
        <v>127</v>
      </c>
      <c r="D120" s="82" t="s">
        <v>70</v>
      </c>
      <c r="E120" s="28">
        <v>157178630.33000001</v>
      </c>
      <c r="F120" s="28">
        <v>25062892.489999998</v>
      </c>
      <c r="G120" s="28">
        <v>182241522.81999999</v>
      </c>
      <c r="H120" s="28">
        <v>155496460.59999999</v>
      </c>
      <c r="I120" s="28">
        <v>142829159.43000001</v>
      </c>
      <c r="J120" s="28">
        <v>132360957.23</v>
      </c>
      <c r="K120" s="29">
        <v>72.629417918512999</v>
      </c>
      <c r="L120" s="28">
        <v>94489837.969999999</v>
      </c>
    </row>
    <row r="121" spans="1:12" ht="13.8" x14ac:dyDescent="0.2">
      <c r="A121" s="37" t="s">
        <v>468</v>
      </c>
      <c r="B121" s="16" t="s">
        <v>469</v>
      </c>
      <c r="C121" s="79" t="s">
        <v>3</v>
      </c>
      <c r="D121" s="80" t="s">
        <v>4</v>
      </c>
      <c r="E121" s="38">
        <v>1234129754.71</v>
      </c>
      <c r="F121" s="38">
        <v>84969387.560000002</v>
      </c>
      <c r="G121" s="38">
        <v>1319099142.27</v>
      </c>
      <c r="H121" s="38">
        <v>1318968856.02</v>
      </c>
      <c r="I121" s="38">
        <v>1318968856.02</v>
      </c>
      <c r="J121" s="38">
        <v>1318968856.02</v>
      </c>
      <c r="K121" s="35">
        <v>99.990123088869893</v>
      </c>
      <c r="L121" s="38">
        <v>1277834252.03</v>
      </c>
    </row>
    <row r="122" spans="1:12" ht="13.8" x14ac:dyDescent="0.2">
      <c r="A122" s="37" t="s">
        <v>70</v>
      </c>
      <c r="B122" s="16" t="s">
        <v>70</v>
      </c>
      <c r="C122" s="79" t="s">
        <v>5</v>
      </c>
      <c r="D122" s="80" t="s">
        <v>6</v>
      </c>
      <c r="E122" s="38">
        <v>605788281.27999997</v>
      </c>
      <c r="F122" s="38">
        <v>63501049.729999997</v>
      </c>
      <c r="G122" s="38">
        <v>669289331.00999999</v>
      </c>
      <c r="H122" s="38">
        <v>666620135.64999998</v>
      </c>
      <c r="I122" s="38">
        <v>666480198.52999997</v>
      </c>
      <c r="J122" s="38">
        <v>665062073.30999994</v>
      </c>
      <c r="K122" s="35">
        <v>99.368396072649105</v>
      </c>
      <c r="L122" s="38">
        <v>587994836.21000004</v>
      </c>
    </row>
    <row r="123" spans="1:12" ht="13.8" x14ac:dyDescent="0.2">
      <c r="A123" s="37" t="s">
        <v>70</v>
      </c>
      <c r="B123" s="16" t="s">
        <v>70</v>
      </c>
      <c r="C123" s="79" t="s">
        <v>15</v>
      </c>
      <c r="D123" s="80" t="s">
        <v>16</v>
      </c>
      <c r="E123" s="38">
        <v>5382931.9000000004</v>
      </c>
      <c r="F123" s="38">
        <v>-2189722.5699999998</v>
      </c>
      <c r="G123" s="38">
        <v>3193209.33</v>
      </c>
      <c r="H123" s="38">
        <v>3193209.33</v>
      </c>
      <c r="I123" s="38">
        <v>3193209.33</v>
      </c>
      <c r="J123" s="38">
        <v>3193209.33</v>
      </c>
      <c r="K123" s="35">
        <v>100</v>
      </c>
      <c r="L123" s="38">
        <v>2948525.84</v>
      </c>
    </row>
    <row r="124" spans="1:12" ht="13.8" x14ac:dyDescent="0.2">
      <c r="A124" s="37" t="s">
        <v>70</v>
      </c>
      <c r="B124" s="16" t="s">
        <v>70</v>
      </c>
      <c r="C124" s="79" t="s">
        <v>7</v>
      </c>
      <c r="D124" s="80" t="s">
        <v>8</v>
      </c>
      <c r="E124" s="38">
        <v>415372932.61000001</v>
      </c>
      <c r="F124" s="38">
        <v>-14782107.4</v>
      </c>
      <c r="G124" s="38">
        <v>400590825.20999998</v>
      </c>
      <c r="H124" s="38">
        <v>400590825.20999998</v>
      </c>
      <c r="I124" s="38">
        <v>400590825.20999998</v>
      </c>
      <c r="J124" s="38">
        <v>400126825.20999998</v>
      </c>
      <c r="K124" s="35">
        <v>99.884171086605207</v>
      </c>
      <c r="L124" s="38">
        <v>400126825.20999998</v>
      </c>
    </row>
    <row r="125" spans="1:12" ht="13.8" x14ac:dyDescent="0.2">
      <c r="A125" s="37" t="s">
        <v>70</v>
      </c>
      <c r="B125" s="16" t="s">
        <v>70</v>
      </c>
      <c r="C125" s="79" t="s">
        <v>9</v>
      </c>
      <c r="D125" s="80" t="s">
        <v>10</v>
      </c>
      <c r="E125" s="38">
        <v>112205180.66</v>
      </c>
      <c r="F125" s="38">
        <v>17021246.460000001</v>
      </c>
      <c r="G125" s="38">
        <v>129226427.12</v>
      </c>
      <c r="H125" s="38">
        <v>116480400.7</v>
      </c>
      <c r="I125" s="38">
        <v>114230360.08</v>
      </c>
      <c r="J125" s="38">
        <v>111934529.33</v>
      </c>
      <c r="K125" s="35">
        <v>86.618915205368396</v>
      </c>
      <c r="L125" s="38">
        <v>96718724.620000005</v>
      </c>
    </row>
    <row r="126" spans="1:12" ht="13.8" x14ac:dyDescent="0.2">
      <c r="A126" s="37" t="s">
        <v>70</v>
      </c>
      <c r="B126" s="16" t="s">
        <v>70</v>
      </c>
      <c r="C126" s="79" t="s">
        <v>11</v>
      </c>
      <c r="D126" s="80" t="s">
        <v>12</v>
      </c>
      <c r="E126" s="38">
        <v>216000</v>
      </c>
      <c r="F126" s="38">
        <v>0</v>
      </c>
      <c r="G126" s="38">
        <v>216000</v>
      </c>
      <c r="H126" s="38">
        <v>186000</v>
      </c>
      <c r="I126" s="38">
        <v>186000</v>
      </c>
      <c r="J126" s="38">
        <v>0</v>
      </c>
      <c r="K126" s="35">
        <v>0</v>
      </c>
      <c r="L126" s="38">
        <v>0</v>
      </c>
    </row>
    <row r="127" spans="1:12" ht="13.8" x14ac:dyDescent="0.2">
      <c r="A127" s="37" t="s">
        <v>70</v>
      </c>
      <c r="B127" s="16" t="s">
        <v>70</v>
      </c>
      <c r="C127" s="81" t="s">
        <v>127</v>
      </c>
      <c r="D127" s="82" t="s">
        <v>70</v>
      </c>
      <c r="E127" s="28">
        <v>2373095081.1599998</v>
      </c>
      <c r="F127" s="28">
        <v>148519853.78</v>
      </c>
      <c r="G127" s="28">
        <v>2521614934.9400001</v>
      </c>
      <c r="H127" s="28">
        <v>2506039426.9099998</v>
      </c>
      <c r="I127" s="28">
        <v>2503649449.1700001</v>
      </c>
      <c r="J127" s="28">
        <v>2499285493.1999998</v>
      </c>
      <c r="K127" s="29">
        <v>99.114478526019198</v>
      </c>
      <c r="L127" s="28">
        <v>2365623163.9099998</v>
      </c>
    </row>
    <row r="128" spans="1:12" ht="13.8" x14ac:dyDescent="0.2">
      <c r="A128" s="37" t="s">
        <v>470</v>
      </c>
      <c r="B128" s="16" t="s">
        <v>471</v>
      </c>
      <c r="C128" s="79" t="s">
        <v>3</v>
      </c>
      <c r="D128" s="80" t="s">
        <v>4</v>
      </c>
      <c r="E128" s="38">
        <v>93786515.689999998</v>
      </c>
      <c r="F128" s="38">
        <v>2374245.0499999998</v>
      </c>
      <c r="G128" s="38">
        <v>96160760.739999995</v>
      </c>
      <c r="H128" s="38">
        <v>95481226.829999998</v>
      </c>
      <c r="I128" s="38">
        <v>95481226.829999998</v>
      </c>
      <c r="J128" s="38">
        <v>95481226.829999998</v>
      </c>
      <c r="K128" s="35">
        <v>99.293335551038993</v>
      </c>
      <c r="L128" s="38">
        <v>92249554.769999996</v>
      </c>
    </row>
    <row r="129" spans="1:12" ht="13.8" x14ac:dyDescent="0.2">
      <c r="A129" s="37" t="s">
        <v>70</v>
      </c>
      <c r="B129" s="16" t="s">
        <v>70</v>
      </c>
      <c r="C129" s="79" t="s">
        <v>5</v>
      </c>
      <c r="D129" s="80" t="s">
        <v>6</v>
      </c>
      <c r="E129" s="38">
        <v>162698551.44999999</v>
      </c>
      <c r="F129" s="38">
        <v>-981264.73</v>
      </c>
      <c r="G129" s="38">
        <v>161717286.72</v>
      </c>
      <c r="H129" s="38">
        <v>155531285.28</v>
      </c>
      <c r="I129" s="38">
        <v>147793174.03</v>
      </c>
      <c r="J129" s="38">
        <v>141461773.56</v>
      </c>
      <c r="K129" s="35">
        <v>87.474738433454704</v>
      </c>
      <c r="L129" s="38">
        <v>127643300.23</v>
      </c>
    </row>
    <row r="130" spans="1:12" ht="13.8" x14ac:dyDescent="0.2">
      <c r="A130" s="37" t="s">
        <v>70</v>
      </c>
      <c r="B130" s="16" t="s">
        <v>70</v>
      </c>
      <c r="C130" s="79" t="s">
        <v>15</v>
      </c>
      <c r="D130" s="80" t="s">
        <v>16</v>
      </c>
      <c r="E130" s="38">
        <v>25000</v>
      </c>
      <c r="F130" s="38">
        <v>0</v>
      </c>
      <c r="G130" s="38">
        <v>25000</v>
      </c>
      <c r="H130" s="38">
        <v>14636.56</v>
      </c>
      <c r="I130" s="38">
        <v>14636.56</v>
      </c>
      <c r="J130" s="38">
        <v>14636.56</v>
      </c>
      <c r="K130" s="35">
        <v>58.546239999999997</v>
      </c>
      <c r="L130" s="38">
        <v>14636.56</v>
      </c>
    </row>
    <row r="131" spans="1:12" ht="13.8" x14ac:dyDescent="0.2">
      <c r="A131" s="37" t="s">
        <v>70</v>
      </c>
      <c r="B131" s="16" t="s">
        <v>70</v>
      </c>
      <c r="C131" s="79" t="s">
        <v>7</v>
      </c>
      <c r="D131" s="80" t="s">
        <v>8</v>
      </c>
      <c r="E131" s="38">
        <v>141752247.96000001</v>
      </c>
      <c r="F131" s="38">
        <v>21069789.25</v>
      </c>
      <c r="G131" s="38">
        <v>162822037.21000001</v>
      </c>
      <c r="H131" s="38">
        <v>156549199.30000001</v>
      </c>
      <c r="I131" s="38">
        <v>156548959.30000001</v>
      </c>
      <c r="J131" s="38">
        <v>152850535.97999999</v>
      </c>
      <c r="K131" s="35">
        <v>93.875828235007702</v>
      </c>
      <c r="L131" s="38">
        <v>145067109.52000001</v>
      </c>
    </row>
    <row r="132" spans="1:12" ht="13.8" x14ac:dyDescent="0.2">
      <c r="A132" s="37" t="s">
        <v>70</v>
      </c>
      <c r="B132" s="16" t="s">
        <v>70</v>
      </c>
      <c r="C132" s="79" t="s">
        <v>9</v>
      </c>
      <c r="D132" s="80" t="s">
        <v>10</v>
      </c>
      <c r="E132" s="38">
        <v>17742881.149999999</v>
      </c>
      <c r="F132" s="38">
        <v>7242022.7300000004</v>
      </c>
      <c r="G132" s="38">
        <v>24984903.879999999</v>
      </c>
      <c r="H132" s="38">
        <v>7005015.9800000004</v>
      </c>
      <c r="I132" s="38">
        <v>6887839.8700000001</v>
      </c>
      <c r="J132" s="38">
        <v>5910726.2400000002</v>
      </c>
      <c r="K132" s="35">
        <v>23.657190231303801</v>
      </c>
      <c r="L132" s="38">
        <v>4116505.35</v>
      </c>
    </row>
    <row r="133" spans="1:12" ht="13.8" x14ac:dyDescent="0.2">
      <c r="A133" s="37" t="s">
        <v>70</v>
      </c>
      <c r="B133" s="16" t="s">
        <v>70</v>
      </c>
      <c r="C133" s="79" t="s">
        <v>11</v>
      </c>
      <c r="D133" s="80" t="s">
        <v>12</v>
      </c>
      <c r="E133" s="38">
        <v>555000</v>
      </c>
      <c r="F133" s="38">
        <v>3000000</v>
      </c>
      <c r="G133" s="38">
        <v>3555000</v>
      </c>
      <c r="H133" s="38">
        <v>3553499.88</v>
      </c>
      <c r="I133" s="38">
        <v>3515218.12</v>
      </c>
      <c r="J133" s="38">
        <v>3515218.12</v>
      </c>
      <c r="K133" s="35">
        <v>98.880959774964793</v>
      </c>
      <c r="L133" s="38">
        <v>3512367.1</v>
      </c>
    </row>
    <row r="134" spans="1:12" ht="13.8" x14ac:dyDescent="0.2">
      <c r="A134" s="37" t="s">
        <v>70</v>
      </c>
      <c r="B134" s="16" t="s">
        <v>70</v>
      </c>
      <c r="C134" s="81" t="s">
        <v>127</v>
      </c>
      <c r="D134" s="82" t="s">
        <v>70</v>
      </c>
      <c r="E134" s="28">
        <v>416560196.25</v>
      </c>
      <c r="F134" s="28">
        <v>32704792.300000001</v>
      </c>
      <c r="G134" s="28">
        <v>449264988.55000001</v>
      </c>
      <c r="H134" s="28">
        <v>418134863.82999998</v>
      </c>
      <c r="I134" s="28">
        <v>410241054.70999998</v>
      </c>
      <c r="J134" s="28">
        <v>399234117.29000002</v>
      </c>
      <c r="K134" s="29">
        <v>88.863839262998397</v>
      </c>
      <c r="L134" s="28">
        <v>372603473.52999997</v>
      </c>
    </row>
    <row r="135" spans="1:12" ht="13.8" x14ac:dyDescent="0.2">
      <c r="A135" s="37" t="s">
        <v>472</v>
      </c>
      <c r="B135" s="16" t="s">
        <v>473</v>
      </c>
      <c r="C135" s="79" t="s">
        <v>3</v>
      </c>
      <c r="D135" s="80" t="s">
        <v>4</v>
      </c>
      <c r="E135" s="38">
        <v>1364939.6</v>
      </c>
      <c r="F135" s="38">
        <v>103395.89</v>
      </c>
      <c r="G135" s="38">
        <v>1468335.49</v>
      </c>
      <c r="H135" s="38">
        <v>1283383.68</v>
      </c>
      <c r="I135" s="38">
        <v>1283383.68</v>
      </c>
      <c r="J135" s="38">
        <v>1283383.68</v>
      </c>
      <c r="K135" s="35">
        <v>87.403981497443795</v>
      </c>
      <c r="L135" s="38">
        <v>1238776.92</v>
      </c>
    </row>
    <row r="136" spans="1:12" ht="13.8" x14ac:dyDescent="0.2">
      <c r="A136" s="37" t="s">
        <v>70</v>
      </c>
      <c r="B136" s="16" t="s">
        <v>70</v>
      </c>
      <c r="C136" s="79" t="s">
        <v>5</v>
      </c>
      <c r="D136" s="80" t="s">
        <v>6</v>
      </c>
      <c r="E136" s="38">
        <v>2489436.52</v>
      </c>
      <c r="F136" s="38">
        <v>952909.3</v>
      </c>
      <c r="G136" s="38">
        <v>3442345.82</v>
      </c>
      <c r="H136" s="38">
        <v>2126024.59</v>
      </c>
      <c r="I136" s="38">
        <v>2076701.68</v>
      </c>
      <c r="J136" s="38">
        <v>1775230.4</v>
      </c>
      <c r="K136" s="35">
        <v>51.570367790648099</v>
      </c>
      <c r="L136" s="38">
        <v>1330004.8500000001</v>
      </c>
    </row>
    <row r="137" spans="1:12" ht="13.8" x14ac:dyDescent="0.2">
      <c r="A137" s="37" t="s">
        <v>70</v>
      </c>
      <c r="B137" s="16" t="s">
        <v>70</v>
      </c>
      <c r="C137" s="79" t="s">
        <v>7</v>
      </c>
      <c r="D137" s="80" t="s">
        <v>8</v>
      </c>
      <c r="E137" s="38">
        <v>3060381.41</v>
      </c>
      <c r="F137" s="38">
        <v>3777656.62</v>
      </c>
      <c r="G137" s="38">
        <v>6838038.0300000003</v>
      </c>
      <c r="H137" s="38">
        <v>6254531.6600000001</v>
      </c>
      <c r="I137" s="38">
        <v>6222084.1100000003</v>
      </c>
      <c r="J137" s="38">
        <v>6002227.8399999999</v>
      </c>
      <c r="K137" s="35">
        <v>87.777046773751294</v>
      </c>
      <c r="L137" s="38">
        <v>3467769.86</v>
      </c>
    </row>
    <row r="138" spans="1:12" ht="13.8" x14ac:dyDescent="0.2">
      <c r="A138" s="37" t="s">
        <v>70</v>
      </c>
      <c r="B138" s="16" t="s">
        <v>70</v>
      </c>
      <c r="C138" s="79" t="s">
        <v>9</v>
      </c>
      <c r="D138" s="80" t="s">
        <v>10</v>
      </c>
      <c r="E138" s="38">
        <v>1339660.52</v>
      </c>
      <c r="F138" s="38">
        <v>1651299.99</v>
      </c>
      <c r="G138" s="38">
        <v>2990960.51</v>
      </c>
      <c r="H138" s="38">
        <v>1125778.96</v>
      </c>
      <c r="I138" s="38">
        <v>1104435.5900000001</v>
      </c>
      <c r="J138" s="38">
        <v>209710.46</v>
      </c>
      <c r="K138" s="35">
        <v>7.0114753872159996</v>
      </c>
      <c r="L138" s="38">
        <v>151019.12</v>
      </c>
    </row>
    <row r="139" spans="1:12" ht="13.8" x14ac:dyDescent="0.2">
      <c r="A139" s="37" t="s">
        <v>70</v>
      </c>
      <c r="B139" s="16" t="s">
        <v>70</v>
      </c>
      <c r="C139" s="81" t="s">
        <v>127</v>
      </c>
      <c r="D139" s="82" t="s">
        <v>70</v>
      </c>
      <c r="E139" s="28">
        <v>8254418.0499999998</v>
      </c>
      <c r="F139" s="28">
        <v>6485261.7999999998</v>
      </c>
      <c r="G139" s="28">
        <v>14739679.85</v>
      </c>
      <c r="H139" s="28">
        <v>10789718.890000001</v>
      </c>
      <c r="I139" s="28">
        <v>10686605.060000001</v>
      </c>
      <c r="J139" s="28">
        <v>9270552.3800000008</v>
      </c>
      <c r="K139" s="29">
        <v>62.895208541452803</v>
      </c>
      <c r="L139" s="28">
        <v>6187570.75</v>
      </c>
    </row>
    <row r="140" spans="1:12" ht="13.8" x14ac:dyDescent="0.2">
      <c r="A140" s="37" t="s">
        <v>474</v>
      </c>
      <c r="B140" s="16" t="s">
        <v>475</v>
      </c>
      <c r="C140" s="79" t="s">
        <v>3</v>
      </c>
      <c r="D140" s="80" t="s">
        <v>4</v>
      </c>
      <c r="E140" s="38">
        <v>4048057.66</v>
      </c>
      <c r="F140" s="38">
        <v>33126.629999999997</v>
      </c>
      <c r="G140" s="38">
        <v>4081184.29</v>
      </c>
      <c r="H140" s="38">
        <v>3393698</v>
      </c>
      <c r="I140" s="38">
        <v>3393698</v>
      </c>
      <c r="J140" s="38">
        <v>3393698</v>
      </c>
      <c r="K140" s="35">
        <v>83.154735460377907</v>
      </c>
      <c r="L140" s="38">
        <v>3270172.34</v>
      </c>
    </row>
    <row r="141" spans="1:12" ht="13.8" x14ac:dyDescent="0.2">
      <c r="A141" s="37" t="s">
        <v>70</v>
      </c>
      <c r="B141" s="16" t="s">
        <v>70</v>
      </c>
      <c r="C141" s="79" t="s">
        <v>5</v>
      </c>
      <c r="D141" s="80" t="s">
        <v>6</v>
      </c>
      <c r="E141" s="38">
        <v>1948250</v>
      </c>
      <c r="F141" s="38">
        <v>22580.77</v>
      </c>
      <c r="G141" s="38">
        <v>1970830.77</v>
      </c>
      <c r="H141" s="38">
        <v>1893737.42</v>
      </c>
      <c r="I141" s="38">
        <v>1887461.42</v>
      </c>
      <c r="J141" s="38">
        <v>1763709.12</v>
      </c>
      <c r="K141" s="35">
        <v>89.490642567956201</v>
      </c>
      <c r="L141" s="38">
        <v>1632657.67</v>
      </c>
    </row>
    <row r="142" spans="1:12" ht="13.8" x14ac:dyDescent="0.2">
      <c r="A142" s="37" t="s">
        <v>70</v>
      </c>
      <c r="B142" s="16" t="s">
        <v>70</v>
      </c>
      <c r="C142" s="79" t="s">
        <v>7</v>
      </c>
      <c r="D142" s="80" t="s">
        <v>8</v>
      </c>
      <c r="E142" s="38">
        <v>965242</v>
      </c>
      <c r="F142" s="38">
        <v>0</v>
      </c>
      <c r="G142" s="38">
        <v>965242</v>
      </c>
      <c r="H142" s="38">
        <v>934205.62</v>
      </c>
      <c r="I142" s="38">
        <v>932294.97</v>
      </c>
      <c r="J142" s="38">
        <v>898713.31</v>
      </c>
      <c r="K142" s="35">
        <v>93.107563699051596</v>
      </c>
      <c r="L142" s="38">
        <v>898035.31</v>
      </c>
    </row>
    <row r="143" spans="1:12" ht="13.8" x14ac:dyDescent="0.2">
      <c r="A143" s="37" t="s">
        <v>70</v>
      </c>
      <c r="B143" s="16" t="s">
        <v>70</v>
      </c>
      <c r="C143" s="79" t="s">
        <v>9</v>
      </c>
      <c r="D143" s="80" t="s">
        <v>10</v>
      </c>
      <c r="E143" s="38">
        <v>425000</v>
      </c>
      <c r="F143" s="38">
        <v>350027.82</v>
      </c>
      <c r="G143" s="38">
        <v>775027.82</v>
      </c>
      <c r="H143" s="38">
        <v>405367.72</v>
      </c>
      <c r="I143" s="38">
        <v>386184.08</v>
      </c>
      <c r="J143" s="38">
        <v>378948.9</v>
      </c>
      <c r="K143" s="35">
        <v>48.894877089702398</v>
      </c>
      <c r="L143" s="38">
        <v>375531.58</v>
      </c>
    </row>
    <row r="144" spans="1:12" ht="13.8" x14ac:dyDescent="0.2">
      <c r="A144" s="37" t="s">
        <v>70</v>
      </c>
      <c r="B144" s="16" t="s">
        <v>70</v>
      </c>
      <c r="C144" s="79" t="s">
        <v>11</v>
      </c>
      <c r="D144" s="80" t="s">
        <v>12</v>
      </c>
      <c r="E144" s="38">
        <v>55000</v>
      </c>
      <c r="F144" s="38">
        <v>0</v>
      </c>
      <c r="G144" s="38">
        <v>55000</v>
      </c>
      <c r="H144" s="38">
        <v>55000</v>
      </c>
      <c r="I144" s="38">
        <v>52787.88</v>
      </c>
      <c r="J144" s="38">
        <v>37323.61</v>
      </c>
      <c r="K144" s="35">
        <v>67.861109090909096</v>
      </c>
      <c r="L144" s="38">
        <v>37323.61</v>
      </c>
    </row>
    <row r="145" spans="1:12" ht="13.8" x14ac:dyDescent="0.2">
      <c r="A145" s="37" t="s">
        <v>70</v>
      </c>
      <c r="B145" s="16" t="s">
        <v>70</v>
      </c>
      <c r="C145" s="81" t="s">
        <v>127</v>
      </c>
      <c r="D145" s="82" t="s">
        <v>70</v>
      </c>
      <c r="E145" s="28">
        <v>7441549.6600000001</v>
      </c>
      <c r="F145" s="28">
        <v>405735.22</v>
      </c>
      <c r="G145" s="28">
        <v>7847284.8799999999</v>
      </c>
      <c r="H145" s="28">
        <v>6682008.7599999998</v>
      </c>
      <c r="I145" s="28">
        <v>6652426.3499999996</v>
      </c>
      <c r="J145" s="28">
        <v>6472392.9400000004</v>
      </c>
      <c r="K145" s="29">
        <v>82.479393050912194</v>
      </c>
      <c r="L145" s="28">
        <v>6213720.5099999998</v>
      </c>
    </row>
    <row r="146" spans="1:12" ht="13.8" x14ac:dyDescent="0.2">
      <c r="A146" s="37" t="s">
        <v>476</v>
      </c>
      <c r="B146" s="16" t="s">
        <v>477</v>
      </c>
      <c r="C146" s="79" t="s">
        <v>3</v>
      </c>
      <c r="D146" s="80" t="s">
        <v>4</v>
      </c>
      <c r="E146" s="38">
        <v>4513471.49</v>
      </c>
      <c r="F146" s="38">
        <v>850505.1</v>
      </c>
      <c r="G146" s="38">
        <v>5363976.59</v>
      </c>
      <c r="H146" s="38">
        <v>4999005.97</v>
      </c>
      <c r="I146" s="38">
        <v>4999005.97</v>
      </c>
      <c r="J146" s="38">
        <v>4999005.97</v>
      </c>
      <c r="K146" s="35">
        <v>93.1958946151926</v>
      </c>
      <c r="L146" s="38">
        <v>4911402.28</v>
      </c>
    </row>
    <row r="147" spans="1:12" ht="13.8" x14ac:dyDescent="0.2">
      <c r="A147" s="37" t="s">
        <v>70</v>
      </c>
      <c r="B147" s="16" t="s">
        <v>70</v>
      </c>
      <c r="C147" s="79" t="s">
        <v>5</v>
      </c>
      <c r="D147" s="80" t="s">
        <v>6</v>
      </c>
      <c r="E147" s="38">
        <v>6159434.6200000001</v>
      </c>
      <c r="F147" s="38">
        <v>26516009.16</v>
      </c>
      <c r="G147" s="38">
        <v>32675443.780000001</v>
      </c>
      <c r="H147" s="38">
        <v>31650401.690000001</v>
      </c>
      <c r="I147" s="38">
        <v>31650401.690000001</v>
      </c>
      <c r="J147" s="38">
        <v>30420033.02</v>
      </c>
      <c r="K147" s="35">
        <v>93.097535950283003</v>
      </c>
      <c r="L147" s="38">
        <v>26699031.539999999</v>
      </c>
    </row>
    <row r="148" spans="1:12" ht="13.8" x14ac:dyDescent="0.2">
      <c r="A148" s="37" t="s">
        <v>70</v>
      </c>
      <c r="B148" s="16" t="s">
        <v>70</v>
      </c>
      <c r="C148" s="79" t="s">
        <v>7</v>
      </c>
      <c r="D148" s="80" t="s">
        <v>8</v>
      </c>
      <c r="E148" s="38">
        <v>0</v>
      </c>
      <c r="F148" s="38">
        <v>60000</v>
      </c>
      <c r="G148" s="38">
        <v>60000</v>
      </c>
      <c r="H148" s="38">
        <v>60000</v>
      </c>
      <c r="I148" s="38">
        <v>60000</v>
      </c>
      <c r="J148" s="38">
        <v>60000</v>
      </c>
      <c r="K148" s="35">
        <v>100</v>
      </c>
      <c r="L148" s="38">
        <v>60000</v>
      </c>
    </row>
    <row r="149" spans="1:12" ht="13.8" x14ac:dyDescent="0.2">
      <c r="A149" s="37" t="s">
        <v>70</v>
      </c>
      <c r="B149" s="16" t="s">
        <v>70</v>
      </c>
      <c r="C149" s="79" t="s">
        <v>9</v>
      </c>
      <c r="D149" s="80" t="s">
        <v>10</v>
      </c>
      <c r="E149" s="38">
        <v>15581862.119999999</v>
      </c>
      <c r="F149" s="38">
        <v>4774638.22</v>
      </c>
      <c r="G149" s="38">
        <v>20356500.34</v>
      </c>
      <c r="H149" s="38">
        <v>19302604.649999999</v>
      </c>
      <c r="I149" s="38">
        <v>19302604.649999999</v>
      </c>
      <c r="J149" s="38">
        <v>19164674.359999999</v>
      </c>
      <c r="K149" s="35">
        <v>94.145231448953496</v>
      </c>
      <c r="L149" s="38">
        <v>18188911.359999999</v>
      </c>
    </row>
    <row r="150" spans="1:12" ht="13.8" x14ac:dyDescent="0.2">
      <c r="A150" s="37" t="s">
        <v>70</v>
      </c>
      <c r="B150" s="16" t="s">
        <v>70</v>
      </c>
      <c r="C150" s="79" t="s">
        <v>21</v>
      </c>
      <c r="D150" s="80" t="s">
        <v>22</v>
      </c>
      <c r="E150" s="38">
        <v>181468</v>
      </c>
      <c r="F150" s="38">
        <v>0</v>
      </c>
      <c r="G150" s="38">
        <v>181468</v>
      </c>
      <c r="H150" s="38">
        <v>181467.77</v>
      </c>
      <c r="I150" s="38">
        <v>181467.77</v>
      </c>
      <c r="J150" s="38">
        <v>181467.77</v>
      </c>
      <c r="K150" s="35">
        <v>99.999873255890805</v>
      </c>
      <c r="L150" s="38">
        <v>181467.77</v>
      </c>
    </row>
    <row r="151" spans="1:12" ht="13.8" x14ac:dyDescent="0.2">
      <c r="A151" s="37" t="s">
        <v>70</v>
      </c>
      <c r="B151" s="16" t="s">
        <v>70</v>
      </c>
      <c r="C151" s="81" t="s">
        <v>127</v>
      </c>
      <c r="D151" s="82" t="s">
        <v>70</v>
      </c>
      <c r="E151" s="28">
        <v>26436236.23</v>
      </c>
      <c r="F151" s="28">
        <v>32201152.48</v>
      </c>
      <c r="G151" s="28">
        <v>58637388.710000001</v>
      </c>
      <c r="H151" s="28">
        <v>56193480.079999998</v>
      </c>
      <c r="I151" s="28">
        <v>56193480.079999998</v>
      </c>
      <c r="J151" s="28">
        <v>54825181.119999997</v>
      </c>
      <c r="K151" s="29">
        <v>93.498674354593405</v>
      </c>
      <c r="L151" s="28">
        <v>50040812.950000003</v>
      </c>
    </row>
    <row r="152" spans="1:12" ht="13.8" x14ac:dyDescent="0.2">
      <c r="A152" s="37" t="s">
        <v>478</v>
      </c>
      <c r="B152" s="16" t="s">
        <v>479</v>
      </c>
      <c r="C152" s="79" t="s">
        <v>3</v>
      </c>
      <c r="D152" s="80" t="s">
        <v>4</v>
      </c>
      <c r="E152" s="38">
        <v>2937176.27</v>
      </c>
      <c r="F152" s="38">
        <v>0</v>
      </c>
      <c r="G152" s="38">
        <v>2937176.27</v>
      </c>
      <c r="H152" s="38">
        <v>2779515.3</v>
      </c>
      <c r="I152" s="38">
        <v>2779515.3</v>
      </c>
      <c r="J152" s="38">
        <v>2779515.3</v>
      </c>
      <c r="K152" s="35">
        <v>94.632226481933301</v>
      </c>
      <c r="L152" s="38">
        <v>2727596.36</v>
      </c>
    </row>
    <row r="153" spans="1:12" ht="13.8" x14ac:dyDescent="0.2">
      <c r="A153" s="37" t="s">
        <v>70</v>
      </c>
      <c r="B153" s="16" t="s">
        <v>70</v>
      </c>
      <c r="C153" s="79" t="s">
        <v>5</v>
      </c>
      <c r="D153" s="80" t="s">
        <v>6</v>
      </c>
      <c r="E153" s="38">
        <v>61274256</v>
      </c>
      <c r="F153" s="38">
        <v>-520528.75</v>
      </c>
      <c r="G153" s="38">
        <v>60753727.25</v>
      </c>
      <c r="H153" s="38">
        <v>60341920.600000001</v>
      </c>
      <c r="I153" s="38">
        <v>60329196.960000001</v>
      </c>
      <c r="J153" s="38">
        <v>58904179.149999999</v>
      </c>
      <c r="K153" s="35">
        <v>96.955663160567696</v>
      </c>
      <c r="L153" s="38">
        <v>54233440.57</v>
      </c>
    </row>
    <row r="154" spans="1:12" ht="13.8" x14ac:dyDescent="0.2">
      <c r="A154" s="37" t="s">
        <v>70</v>
      </c>
      <c r="B154" s="16" t="s">
        <v>70</v>
      </c>
      <c r="C154" s="79" t="s">
        <v>15</v>
      </c>
      <c r="D154" s="80" t="s">
        <v>16</v>
      </c>
      <c r="E154" s="38">
        <v>6000</v>
      </c>
      <c r="F154" s="38">
        <v>0</v>
      </c>
      <c r="G154" s="38">
        <v>6000</v>
      </c>
      <c r="H154" s="38">
        <v>3208.33</v>
      </c>
      <c r="I154" s="38">
        <v>3208.33</v>
      </c>
      <c r="J154" s="38">
        <v>0</v>
      </c>
      <c r="K154" s="35">
        <v>0</v>
      </c>
      <c r="L154" s="38">
        <v>0</v>
      </c>
    </row>
    <row r="155" spans="1:12" ht="13.8" x14ac:dyDescent="0.2">
      <c r="A155" s="37" t="s">
        <v>70</v>
      </c>
      <c r="B155" s="16" t="s">
        <v>70</v>
      </c>
      <c r="C155" s="79" t="s">
        <v>7</v>
      </c>
      <c r="D155" s="80" t="s">
        <v>8</v>
      </c>
      <c r="E155" s="38">
        <v>570216</v>
      </c>
      <c r="F155" s="38">
        <v>152493.54999999999</v>
      </c>
      <c r="G155" s="38">
        <v>722709.55</v>
      </c>
      <c r="H155" s="38">
        <v>708943.2</v>
      </c>
      <c r="I155" s="38">
        <v>708943.2</v>
      </c>
      <c r="J155" s="38">
        <v>548447.25</v>
      </c>
      <c r="K155" s="35">
        <v>75.8876439366271</v>
      </c>
      <c r="L155" s="38">
        <v>484637.38</v>
      </c>
    </row>
    <row r="156" spans="1:12" ht="13.8" x14ac:dyDescent="0.2">
      <c r="A156" s="37" t="s">
        <v>70</v>
      </c>
      <c r="B156" s="16" t="s">
        <v>70</v>
      </c>
      <c r="C156" s="79" t="s">
        <v>9</v>
      </c>
      <c r="D156" s="80" t="s">
        <v>10</v>
      </c>
      <c r="E156" s="38">
        <v>10300197.380000001</v>
      </c>
      <c r="F156" s="38">
        <v>1343759.89</v>
      </c>
      <c r="G156" s="38">
        <v>11643957.27</v>
      </c>
      <c r="H156" s="38">
        <v>9865364.8599999994</v>
      </c>
      <c r="I156" s="38">
        <v>9859693.4800000004</v>
      </c>
      <c r="J156" s="38">
        <v>8979648.4700000007</v>
      </c>
      <c r="K156" s="35">
        <v>77.118528192606504</v>
      </c>
      <c r="L156" s="38">
        <v>7567139.8899999997</v>
      </c>
    </row>
    <row r="157" spans="1:12" ht="13.8" x14ac:dyDescent="0.2">
      <c r="A157" s="37" t="s">
        <v>70</v>
      </c>
      <c r="B157" s="16" t="s">
        <v>70</v>
      </c>
      <c r="C157" s="79" t="s">
        <v>11</v>
      </c>
      <c r="D157" s="80" t="s">
        <v>12</v>
      </c>
      <c r="E157" s="38">
        <v>9750898</v>
      </c>
      <c r="F157" s="38">
        <v>977060.96</v>
      </c>
      <c r="G157" s="38">
        <v>10727958.960000001</v>
      </c>
      <c r="H157" s="38">
        <v>10430426.640000001</v>
      </c>
      <c r="I157" s="38">
        <v>10363124.970000001</v>
      </c>
      <c r="J157" s="38">
        <v>10113987.640000001</v>
      </c>
      <c r="K157" s="35">
        <v>94.2769046536323</v>
      </c>
      <c r="L157" s="38">
        <v>9549166.9000000004</v>
      </c>
    </row>
    <row r="158" spans="1:12" ht="13.8" x14ac:dyDescent="0.2">
      <c r="A158" s="37" t="s">
        <v>70</v>
      </c>
      <c r="B158" s="16" t="s">
        <v>70</v>
      </c>
      <c r="C158" s="81" t="s">
        <v>127</v>
      </c>
      <c r="D158" s="82" t="s">
        <v>70</v>
      </c>
      <c r="E158" s="28">
        <v>84838743.650000006</v>
      </c>
      <c r="F158" s="28">
        <v>1952785.65</v>
      </c>
      <c r="G158" s="28">
        <v>86791529.299999997</v>
      </c>
      <c r="H158" s="28">
        <v>84129378.930000007</v>
      </c>
      <c r="I158" s="28">
        <v>84043682.239999995</v>
      </c>
      <c r="J158" s="28">
        <v>81325777.810000002</v>
      </c>
      <c r="K158" s="29">
        <v>93.702436707725994</v>
      </c>
      <c r="L158" s="28">
        <v>74561981.099999994</v>
      </c>
    </row>
    <row r="159" spans="1:12" ht="13.8" x14ac:dyDescent="0.2">
      <c r="A159" s="37" t="s">
        <v>480</v>
      </c>
      <c r="B159" s="16" t="s">
        <v>481</v>
      </c>
      <c r="C159" s="79" t="s">
        <v>3</v>
      </c>
      <c r="D159" s="80" t="s">
        <v>4</v>
      </c>
      <c r="E159" s="38">
        <v>6453607.6500000004</v>
      </c>
      <c r="F159" s="38">
        <v>654592.93999999994</v>
      </c>
      <c r="G159" s="38">
        <v>7108200.5899999999</v>
      </c>
      <c r="H159" s="38">
        <v>6345247.0700000003</v>
      </c>
      <c r="I159" s="38">
        <v>6345247.0700000003</v>
      </c>
      <c r="J159" s="38">
        <v>6345247.0700000003</v>
      </c>
      <c r="K159" s="35">
        <v>89.266573018868598</v>
      </c>
      <c r="L159" s="38">
        <v>6235060.1299999999</v>
      </c>
    </row>
    <row r="160" spans="1:12" ht="13.8" x14ac:dyDescent="0.2">
      <c r="A160" s="37" t="s">
        <v>70</v>
      </c>
      <c r="B160" s="16" t="s">
        <v>70</v>
      </c>
      <c r="C160" s="79" t="s">
        <v>5</v>
      </c>
      <c r="D160" s="80" t="s">
        <v>6</v>
      </c>
      <c r="E160" s="38">
        <v>4039793.9</v>
      </c>
      <c r="F160" s="38">
        <v>-50217.79</v>
      </c>
      <c r="G160" s="38">
        <v>3989576.11</v>
      </c>
      <c r="H160" s="38">
        <v>3620882.12</v>
      </c>
      <c r="I160" s="38">
        <v>3500669.39</v>
      </c>
      <c r="J160" s="38">
        <v>3277556.81</v>
      </c>
      <c r="K160" s="35">
        <v>82.153008731546706</v>
      </c>
      <c r="L160" s="38">
        <v>3094474.27</v>
      </c>
    </row>
    <row r="161" spans="1:12" s="88" customFormat="1" ht="13.8" x14ac:dyDescent="0.2">
      <c r="A161" s="37" t="s">
        <v>70</v>
      </c>
      <c r="B161" s="16" t="s">
        <v>70</v>
      </c>
      <c r="C161" s="79" t="s">
        <v>7</v>
      </c>
      <c r="D161" s="80" t="s">
        <v>8</v>
      </c>
      <c r="E161" s="38">
        <v>457250</v>
      </c>
      <c r="F161" s="38">
        <v>0</v>
      </c>
      <c r="G161" s="38">
        <v>457250</v>
      </c>
      <c r="H161" s="38">
        <v>256500</v>
      </c>
      <c r="I161" s="38">
        <v>256500</v>
      </c>
      <c r="J161" s="38">
        <v>256500</v>
      </c>
      <c r="K161" s="35">
        <v>56.096227446692197</v>
      </c>
      <c r="L161" s="38">
        <v>68000</v>
      </c>
    </row>
    <row r="162" spans="1:12" s="88" customFormat="1" ht="13.8" x14ac:dyDescent="0.2">
      <c r="A162" s="37" t="s">
        <v>70</v>
      </c>
      <c r="B162" s="16" t="s">
        <v>70</v>
      </c>
      <c r="C162" s="79" t="s">
        <v>9</v>
      </c>
      <c r="D162" s="80" t="s">
        <v>10</v>
      </c>
      <c r="E162" s="38">
        <v>2212914.58</v>
      </c>
      <c r="F162" s="38">
        <v>2715424</v>
      </c>
      <c r="G162" s="38">
        <v>4928338.58</v>
      </c>
      <c r="H162" s="38">
        <v>4494749.12</v>
      </c>
      <c r="I162" s="38">
        <v>4454317.25</v>
      </c>
      <c r="J162" s="38">
        <v>4419436.99</v>
      </c>
      <c r="K162" s="35">
        <v>89.673972643332505</v>
      </c>
      <c r="L162" s="38">
        <v>4145138.3</v>
      </c>
    </row>
    <row r="163" spans="1:12" s="88" customFormat="1" ht="13.8" x14ac:dyDescent="0.2">
      <c r="A163" s="37" t="s">
        <v>70</v>
      </c>
      <c r="B163" s="16" t="s">
        <v>70</v>
      </c>
      <c r="C163" s="79" t="s">
        <v>21</v>
      </c>
      <c r="D163" s="80" t="s">
        <v>22</v>
      </c>
      <c r="E163" s="38">
        <v>439000</v>
      </c>
      <c r="F163" s="38">
        <v>0</v>
      </c>
      <c r="G163" s="38">
        <v>439000</v>
      </c>
      <c r="H163" s="38">
        <v>438553.46</v>
      </c>
      <c r="I163" s="38">
        <v>438553.46</v>
      </c>
      <c r="J163" s="38">
        <v>438553.46</v>
      </c>
      <c r="K163" s="35">
        <v>99.898282460136699</v>
      </c>
      <c r="L163" s="38">
        <v>438553.46</v>
      </c>
    </row>
    <row r="164" spans="1:12" s="88" customFormat="1" ht="13.8" x14ac:dyDescent="0.2">
      <c r="A164" s="37" t="s">
        <v>70</v>
      </c>
      <c r="B164" s="16" t="s">
        <v>70</v>
      </c>
      <c r="C164" s="81" t="s">
        <v>127</v>
      </c>
      <c r="D164" s="82" t="s">
        <v>70</v>
      </c>
      <c r="E164" s="28">
        <v>13602566.130000001</v>
      </c>
      <c r="F164" s="28">
        <v>3319799.15</v>
      </c>
      <c r="G164" s="28">
        <v>16922365.280000001</v>
      </c>
      <c r="H164" s="28">
        <v>15155931.77</v>
      </c>
      <c r="I164" s="28">
        <v>14995287.17</v>
      </c>
      <c r="J164" s="28">
        <v>14737294.33</v>
      </c>
      <c r="K164" s="29">
        <v>87.087674129204203</v>
      </c>
      <c r="L164" s="28">
        <v>13981226.16</v>
      </c>
    </row>
    <row r="165" spans="1:12" s="88" customFormat="1" ht="13.8" x14ac:dyDescent="0.2">
      <c r="A165" s="37" t="s">
        <v>482</v>
      </c>
      <c r="B165" s="16" t="s">
        <v>483</v>
      </c>
      <c r="C165" s="79" t="s">
        <v>3</v>
      </c>
      <c r="D165" s="80" t="s">
        <v>4</v>
      </c>
      <c r="E165" s="38">
        <v>8257889.2400000002</v>
      </c>
      <c r="F165" s="38">
        <v>178612.65</v>
      </c>
      <c r="G165" s="38">
        <v>8436501.8900000006</v>
      </c>
      <c r="H165" s="38">
        <v>8435627.6099999994</v>
      </c>
      <c r="I165" s="38">
        <v>8435627.6099999994</v>
      </c>
      <c r="J165" s="38">
        <v>8434456.9499999993</v>
      </c>
      <c r="K165" s="35">
        <v>99.975760806710397</v>
      </c>
      <c r="L165" s="38">
        <v>8275584.6799999997</v>
      </c>
    </row>
    <row r="166" spans="1:12" s="88" customFormat="1" ht="13.8" x14ac:dyDescent="0.2">
      <c r="A166" s="37" t="s">
        <v>70</v>
      </c>
      <c r="B166" s="16" t="s">
        <v>70</v>
      </c>
      <c r="C166" s="79" t="s">
        <v>5</v>
      </c>
      <c r="D166" s="80" t="s">
        <v>6</v>
      </c>
      <c r="E166" s="38">
        <v>1251050.01</v>
      </c>
      <c r="F166" s="38">
        <v>-117378.48</v>
      </c>
      <c r="G166" s="38">
        <v>1133671.53</v>
      </c>
      <c r="H166" s="38">
        <v>1133612.8799999999</v>
      </c>
      <c r="I166" s="38">
        <v>1133612.8799999999</v>
      </c>
      <c r="J166" s="38">
        <v>1133611.46</v>
      </c>
      <c r="K166" s="35">
        <v>99.994701287065098</v>
      </c>
      <c r="L166" s="38">
        <v>1002950.79</v>
      </c>
    </row>
    <row r="167" spans="1:12" s="88" customFormat="1" ht="13.8" x14ac:dyDescent="0.2">
      <c r="A167" s="37" t="s">
        <v>70</v>
      </c>
      <c r="B167" s="16" t="s">
        <v>70</v>
      </c>
      <c r="C167" s="79" t="s">
        <v>9</v>
      </c>
      <c r="D167" s="80" t="s">
        <v>10</v>
      </c>
      <c r="E167" s="38">
        <v>7631478.3399999999</v>
      </c>
      <c r="F167" s="38">
        <v>2014704.01</v>
      </c>
      <c r="G167" s="38">
        <v>9646182.3499999996</v>
      </c>
      <c r="H167" s="38">
        <v>8135368.4400000004</v>
      </c>
      <c r="I167" s="38">
        <v>8135368.4400000004</v>
      </c>
      <c r="J167" s="38">
        <v>8122058.3499999996</v>
      </c>
      <c r="K167" s="35">
        <v>84.199718140306601</v>
      </c>
      <c r="L167" s="38">
        <v>6872842.0999999996</v>
      </c>
    </row>
    <row r="168" spans="1:12" s="88" customFormat="1" ht="13.8" x14ac:dyDescent="0.2">
      <c r="A168" s="37" t="s">
        <v>70</v>
      </c>
      <c r="B168" s="16" t="s">
        <v>70</v>
      </c>
      <c r="C168" s="81" t="s">
        <v>127</v>
      </c>
      <c r="D168" s="82" t="s">
        <v>70</v>
      </c>
      <c r="E168" s="28">
        <v>17140417.59</v>
      </c>
      <c r="F168" s="28">
        <v>2075938.18</v>
      </c>
      <c r="G168" s="28">
        <v>19216355.77</v>
      </c>
      <c r="H168" s="28">
        <v>17704608.93</v>
      </c>
      <c r="I168" s="28">
        <v>17704608.93</v>
      </c>
      <c r="J168" s="28">
        <v>17690126.760000002</v>
      </c>
      <c r="K168" s="29">
        <v>92.057656361760806</v>
      </c>
      <c r="L168" s="28">
        <v>16151377.57</v>
      </c>
    </row>
    <row r="169" spans="1:12" s="88" customFormat="1" ht="13.8" x14ac:dyDescent="0.2">
      <c r="A169" s="37" t="s">
        <v>484</v>
      </c>
      <c r="B169" s="16" t="s">
        <v>485</v>
      </c>
      <c r="C169" s="79" t="s">
        <v>3</v>
      </c>
      <c r="D169" s="80" t="s">
        <v>4</v>
      </c>
      <c r="E169" s="38">
        <v>3403288.41</v>
      </c>
      <c r="F169" s="38">
        <v>270512.67</v>
      </c>
      <c r="G169" s="38">
        <v>3673801.08</v>
      </c>
      <c r="H169" s="38">
        <v>3493921.82</v>
      </c>
      <c r="I169" s="38">
        <v>3493921.82</v>
      </c>
      <c r="J169" s="38">
        <v>3493921.82</v>
      </c>
      <c r="K169" s="35">
        <v>95.103728915012496</v>
      </c>
      <c r="L169" s="38">
        <v>3435623.29</v>
      </c>
    </row>
    <row r="170" spans="1:12" s="88" customFormat="1" ht="13.8" x14ac:dyDescent="0.2">
      <c r="A170" s="37" t="s">
        <v>70</v>
      </c>
      <c r="B170" s="16" t="s">
        <v>70</v>
      </c>
      <c r="C170" s="79" t="s">
        <v>5</v>
      </c>
      <c r="D170" s="80" t="s">
        <v>6</v>
      </c>
      <c r="E170" s="38">
        <v>2854474.59</v>
      </c>
      <c r="F170" s="38">
        <v>-338015.23</v>
      </c>
      <c r="G170" s="38">
        <v>2516459.36</v>
      </c>
      <c r="H170" s="38">
        <v>2226715.9900000002</v>
      </c>
      <c r="I170" s="38">
        <v>2226715.9900000002</v>
      </c>
      <c r="J170" s="38">
        <v>2111649.7999999998</v>
      </c>
      <c r="K170" s="35">
        <v>83.913526821271603</v>
      </c>
      <c r="L170" s="38">
        <v>2108200.7599999998</v>
      </c>
    </row>
    <row r="171" spans="1:12" s="88" customFormat="1" ht="13.8" x14ac:dyDescent="0.2">
      <c r="A171" s="37" t="s">
        <v>70</v>
      </c>
      <c r="B171" s="16" t="s">
        <v>70</v>
      </c>
      <c r="C171" s="79" t="s">
        <v>9</v>
      </c>
      <c r="D171" s="80" t="s">
        <v>10</v>
      </c>
      <c r="E171" s="38">
        <v>14400</v>
      </c>
      <c r="F171" s="38">
        <v>0</v>
      </c>
      <c r="G171" s="38">
        <v>14400</v>
      </c>
      <c r="H171" s="38">
        <v>475.49</v>
      </c>
      <c r="I171" s="38">
        <v>475.49</v>
      </c>
      <c r="J171" s="38">
        <v>475.49</v>
      </c>
      <c r="K171" s="35">
        <v>3.3020138888888901</v>
      </c>
      <c r="L171" s="38">
        <v>475.49</v>
      </c>
    </row>
    <row r="172" spans="1:12" s="88" customFormat="1" ht="13.8" x14ac:dyDescent="0.2">
      <c r="A172" s="37" t="s">
        <v>70</v>
      </c>
      <c r="B172" s="16" t="s">
        <v>70</v>
      </c>
      <c r="C172" s="81" t="s">
        <v>127</v>
      </c>
      <c r="D172" s="82" t="s">
        <v>70</v>
      </c>
      <c r="E172" s="28">
        <v>6272163</v>
      </c>
      <c r="F172" s="28">
        <v>-67502.559999999998</v>
      </c>
      <c r="G172" s="28">
        <v>6204660.4400000004</v>
      </c>
      <c r="H172" s="28">
        <v>5721113.2999999998</v>
      </c>
      <c r="I172" s="28">
        <v>5721113.2999999998</v>
      </c>
      <c r="J172" s="28">
        <v>5606047.1100000003</v>
      </c>
      <c r="K172" s="29">
        <v>90.352198387185197</v>
      </c>
      <c r="L172" s="28">
        <v>5544299.54</v>
      </c>
    </row>
    <row r="173" spans="1:12" s="88" customFormat="1" ht="13.8" x14ac:dyDescent="0.2">
      <c r="A173" s="37" t="s">
        <v>486</v>
      </c>
      <c r="B173" s="16" t="s">
        <v>487</v>
      </c>
      <c r="C173" s="79" t="s">
        <v>3</v>
      </c>
      <c r="D173" s="80" t="s">
        <v>4</v>
      </c>
      <c r="E173" s="38">
        <v>3183811.67</v>
      </c>
      <c r="F173" s="38">
        <v>347117.76</v>
      </c>
      <c r="G173" s="38">
        <v>3530929.43</v>
      </c>
      <c r="H173" s="38">
        <v>3503846.4</v>
      </c>
      <c r="I173" s="38">
        <v>3503846.4</v>
      </c>
      <c r="J173" s="38">
        <v>3503846.4</v>
      </c>
      <c r="K173" s="35">
        <v>99.232977307054298</v>
      </c>
      <c r="L173" s="38">
        <v>3503846.4</v>
      </c>
    </row>
    <row r="174" spans="1:12" s="88" customFormat="1" ht="13.8" x14ac:dyDescent="0.2">
      <c r="A174" s="37" t="s">
        <v>70</v>
      </c>
      <c r="B174" s="16" t="s">
        <v>70</v>
      </c>
      <c r="C174" s="79" t="s">
        <v>5</v>
      </c>
      <c r="D174" s="80" t="s">
        <v>6</v>
      </c>
      <c r="E174" s="38">
        <v>7592316.3799999999</v>
      </c>
      <c r="F174" s="38">
        <v>-339142.11</v>
      </c>
      <c r="G174" s="38">
        <v>7253174.2699999996</v>
      </c>
      <c r="H174" s="38">
        <v>7083348.5700000003</v>
      </c>
      <c r="I174" s="38">
        <v>7073547.5700000003</v>
      </c>
      <c r="J174" s="38">
        <v>6769146.2699999996</v>
      </c>
      <c r="K174" s="35">
        <v>93.326673508976597</v>
      </c>
      <c r="L174" s="38">
        <v>5628433.8499999996</v>
      </c>
    </row>
    <row r="175" spans="1:12" s="88" customFormat="1" ht="13.8" x14ac:dyDescent="0.2">
      <c r="A175" s="37" t="s">
        <v>70</v>
      </c>
      <c r="B175" s="16" t="s">
        <v>70</v>
      </c>
      <c r="C175" s="79" t="s">
        <v>7</v>
      </c>
      <c r="D175" s="80" t="s">
        <v>8</v>
      </c>
      <c r="E175" s="38">
        <v>263000</v>
      </c>
      <c r="F175" s="38">
        <v>0</v>
      </c>
      <c r="G175" s="38">
        <v>263000</v>
      </c>
      <c r="H175" s="38">
        <v>263000</v>
      </c>
      <c r="I175" s="38">
        <v>263000</v>
      </c>
      <c r="J175" s="38">
        <v>254358.51</v>
      </c>
      <c r="K175" s="35">
        <v>96.714262357414498</v>
      </c>
      <c r="L175" s="38">
        <v>228157.4</v>
      </c>
    </row>
    <row r="176" spans="1:12" s="88" customFormat="1" ht="13.8" x14ac:dyDescent="0.2">
      <c r="A176" s="37" t="s">
        <v>70</v>
      </c>
      <c r="B176" s="16" t="s">
        <v>70</v>
      </c>
      <c r="C176" s="79" t="s">
        <v>9</v>
      </c>
      <c r="D176" s="80" t="s">
        <v>10</v>
      </c>
      <c r="E176" s="38">
        <v>120000</v>
      </c>
      <c r="F176" s="38">
        <v>62115</v>
      </c>
      <c r="G176" s="38">
        <v>182115</v>
      </c>
      <c r="H176" s="38">
        <v>181707.66</v>
      </c>
      <c r="I176" s="38">
        <v>181707.66</v>
      </c>
      <c r="J176" s="38">
        <v>181707.66</v>
      </c>
      <c r="K176" s="35">
        <v>99.776328144304401</v>
      </c>
      <c r="L176" s="38">
        <v>90955.7</v>
      </c>
    </row>
    <row r="177" spans="1:12" s="88" customFormat="1" ht="13.8" x14ac:dyDescent="0.2">
      <c r="A177" s="37" t="s">
        <v>70</v>
      </c>
      <c r="B177" s="16" t="s">
        <v>70</v>
      </c>
      <c r="C177" s="81" t="s">
        <v>127</v>
      </c>
      <c r="D177" s="82" t="s">
        <v>70</v>
      </c>
      <c r="E177" s="28">
        <v>11159128.050000001</v>
      </c>
      <c r="F177" s="28">
        <v>70090.649999999994</v>
      </c>
      <c r="G177" s="28">
        <v>11229218.699999999</v>
      </c>
      <c r="H177" s="28">
        <v>11031902.630000001</v>
      </c>
      <c r="I177" s="28">
        <v>11022101.630000001</v>
      </c>
      <c r="J177" s="28">
        <v>10709058.84</v>
      </c>
      <c r="K177" s="29">
        <v>95.367800076776504</v>
      </c>
      <c r="L177" s="28">
        <v>9451393.3499999996</v>
      </c>
    </row>
    <row r="178" spans="1:12" s="88" customFormat="1" ht="13.8" x14ac:dyDescent="0.2">
      <c r="A178" s="37" t="s">
        <v>488</v>
      </c>
      <c r="B178" s="16" t="s">
        <v>489</v>
      </c>
      <c r="C178" s="79" t="s">
        <v>3</v>
      </c>
      <c r="D178" s="80" t="s">
        <v>4</v>
      </c>
      <c r="E178" s="38">
        <v>566967.16</v>
      </c>
      <c r="F178" s="38">
        <v>0</v>
      </c>
      <c r="G178" s="38">
        <v>566967.16</v>
      </c>
      <c r="H178" s="38">
        <v>482821.39</v>
      </c>
      <c r="I178" s="38">
        <v>482821.39</v>
      </c>
      <c r="J178" s="38">
        <v>482821.39</v>
      </c>
      <c r="K178" s="35">
        <v>85.158616594301506</v>
      </c>
      <c r="L178" s="38">
        <v>476151.97</v>
      </c>
    </row>
    <row r="179" spans="1:12" s="88" customFormat="1" ht="13.8" x14ac:dyDescent="0.2">
      <c r="A179" s="37" t="s">
        <v>70</v>
      </c>
      <c r="B179" s="16" t="s">
        <v>70</v>
      </c>
      <c r="C179" s="79" t="s">
        <v>5</v>
      </c>
      <c r="D179" s="80" t="s">
        <v>6</v>
      </c>
      <c r="E179" s="38">
        <v>184585.37</v>
      </c>
      <c r="F179" s="38">
        <v>-11042.27</v>
      </c>
      <c r="G179" s="38">
        <v>173543.1</v>
      </c>
      <c r="H179" s="38">
        <v>107618.5</v>
      </c>
      <c r="I179" s="38">
        <v>107618.5</v>
      </c>
      <c r="J179" s="38">
        <v>107346.17</v>
      </c>
      <c r="K179" s="35">
        <v>61.855625490152001</v>
      </c>
      <c r="L179" s="38">
        <v>107346.17</v>
      </c>
    </row>
    <row r="180" spans="1:12" s="88" customFormat="1" ht="13.8" x14ac:dyDescent="0.2">
      <c r="A180" s="37" t="s">
        <v>70</v>
      </c>
      <c r="B180" s="16" t="s">
        <v>70</v>
      </c>
      <c r="C180" s="79" t="s">
        <v>9</v>
      </c>
      <c r="D180" s="80" t="s">
        <v>10</v>
      </c>
      <c r="E180" s="38">
        <v>2000</v>
      </c>
      <c r="F180" s="38">
        <v>0</v>
      </c>
      <c r="G180" s="38">
        <v>2000</v>
      </c>
      <c r="H180" s="38">
        <v>0</v>
      </c>
      <c r="I180" s="38">
        <v>0</v>
      </c>
      <c r="J180" s="38">
        <v>0</v>
      </c>
      <c r="K180" s="35">
        <v>0</v>
      </c>
      <c r="L180" s="38">
        <v>0</v>
      </c>
    </row>
    <row r="181" spans="1:12" s="88" customFormat="1" ht="13.8" x14ac:dyDescent="0.2">
      <c r="A181" s="37" t="s">
        <v>70</v>
      </c>
      <c r="B181" s="16" t="s">
        <v>70</v>
      </c>
      <c r="C181" s="81" t="s">
        <v>127</v>
      </c>
      <c r="D181" s="82" t="s">
        <v>70</v>
      </c>
      <c r="E181" s="28">
        <v>753552.53</v>
      </c>
      <c r="F181" s="28">
        <v>-11042.27</v>
      </c>
      <c r="G181" s="28">
        <v>742510.26</v>
      </c>
      <c r="H181" s="28">
        <v>590439.89</v>
      </c>
      <c r="I181" s="28">
        <v>590439.89</v>
      </c>
      <c r="J181" s="28">
        <v>590167.56000000006</v>
      </c>
      <c r="K181" s="29">
        <v>79.482748157581</v>
      </c>
      <c r="L181" s="28">
        <v>583498.14</v>
      </c>
    </row>
    <row r="182" spans="1:12" s="88" customFormat="1" ht="13.8" x14ac:dyDescent="0.2">
      <c r="A182" s="37" t="s">
        <v>490</v>
      </c>
      <c r="B182" s="16" t="s">
        <v>491</v>
      </c>
      <c r="C182" s="79" t="s">
        <v>3</v>
      </c>
      <c r="D182" s="80" t="s">
        <v>4</v>
      </c>
      <c r="E182" s="38">
        <v>2638003.44</v>
      </c>
      <c r="F182" s="38">
        <v>468663.32</v>
      </c>
      <c r="G182" s="38">
        <v>3106666.76</v>
      </c>
      <c r="H182" s="38">
        <v>2659868.15</v>
      </c>
      <c r="I182" s="38">
        <v>2659868.15</v>
      </c>
      <c r="J182" s="38">
        <v>2659868.15</v>
      </c>
      <c r="K182" s="35">
        <v>85.618070925637397</v>
      </c>
      <c r="L182" s="38">
        <v>2659868.15</v>
      </c>
    </row>
    <row r="183" spans="1:12" s="88" customFormat="1" ht="13.8" x14ac:dyDescent="0.2">
      <c r="A183" s="37" t="s">
        <v>70</v>
      </c>
      <c r="B183" s="16" t="s">
        <v>70</v>
      </c>
      <c r="C183" s="79" t="s">
        <v>5</v>
      </c>
      <c r="D183" s="80" t="s">
        <v>6</v>
      </c>
      <c r="E183" s="38">
        <v>4575662.03</v>
      </c>
      <c r="F183" s="38">
        <v>4057449.49</v>
      </c>
      <c r="G183" s="38">
        <v>8633111.5199999996</v>
      </c>
      <c r="H183" s="38">
        <v>3041370.24</v>
      </c>
      <c r="I183" s="38">
        <v>2983605.06</v>
      </c>
      <c r="J183" s="38">
        <v>2920841.75</v>
      </c>
      <c r="K183" s="35">
        <v>33.833013082634203</v>
      </c>
      <c r="L183" s="38">
        <v>1391531.12</v>
      </c>
    </row>
    <row r="184" spans="1:12" s="88" customFormat="1" ht="13.8" x14ac:dyDescent="0.2">
      <c r="A184" s="37" t="s">
        <v>70</v>
      </c>
      <c r="B184" s="16" t="s">
        <v>70</v>
      </c>
      <c r="C184" s="79" t="s">
        <v>15</v>
      </c>
      <c r="D184" s="80" t="s">
        <v>16</v>
      </c>
      <c r="E184" s="38">
        <v>7000</v>
      </c>
      <c r="F184" s="38">
        <v>0</v>
      </c>
      <c r="G184" s="38">
        <v>7000</v>
      </c>
      <c r="H184" s="38">
        <v>715.36</v>
      </c>
      <c r="I184" s="38">
        <v>715.36</v>
      </c>
      <c r="J184" s="38">
        <v>715.36</v>
      </c>
      <c r="K184" s="35">
        <v>10.219428571428599</v>
      </c>
      <c r="L184" s="38">
        <v>715.36</v>
      </c>
    </row>
    <row r="185" spans="1:12" s="88" customFormat="1" ht="13.8" x14ac:dyDescent="0.2">
      <c r="A185" s="37" t="s">
        <v>70</v>
      </c>
      <c r="B185" s="16" t="s">
        <v>70</v>
      </c>
      <c r="C185" s="79" t="s">
        <v>7</v>
      </c>
      <c r="D185" s="80" t="s">
        <v>8</v>
      </c>
      <c r="E185" s="38">
        <v>5582072</v>
      </c>
      <c r="F185" s="38">
        <v>0</v>
      </c>
      <c r="G185" s="38">
        <v>5582072</v>
      </c>
      <c r="H185" s="38">
        <v>5182391.82</v>
      </c>
      <c r="I185" s="38">
        <v>5163972.03</v>
      </c>
      <c r="J185" s="38">
        <v>5115916.2699999996</v>
      </c>
      <c r="K185" s="35">
        <v>91.649055583661394</v>
      </c>
      <c r="L185" s="38">
        <v>5095916.2699999996</v>
      </c>
    </row>
    <row r="186" spans="1:12" s="88" customFormat="1" ht="13.8" x14ac:dyDescent="0.2">
      <c r="A186" s="37" t="s">
        <v>70</v>
      </c>
      <c r="B186" s="16" t="s">
        <v>70</v>
      </c>
      <c r="C186" s="79" t="s">
        <v>9</v>
      </c>
      <c r="D186" s="80" t="s">
        <v>10</v>
      </c>
      <c r="E186" s="38">
        <v>264651</v>
      </c>
      <c r="F186" s="38">
        <v>4339643.13</v>
      </c>
      <c r="G186" s="38">
        <v>4604294.13</v>
      </c>
      <c r="H186" s="38">
        <v>3695497.54</v>
      </c>
      <c r="I186" s="38">
        <v>3644671.51</v>
      </c>
      <c r="J186" s="38">
        <v>3643632.21</v>
      </c>
      <c r="K186" s="35">
        <v>79.135522343356499</v>
      </c>
      <c r="L186" s="38">
        <v>3089622.72</v>
      </c>
    </row>
    <row r="187" spans="1:12" s="88" customFormat="1" ht="13.8" x14ac:dyDescent="0.2">
      <c r="A187" s="37" t="s">
        <v>70</v>
      </c>
      <c r="B187" s="16" t="s">
        <v>70</v>
      </c>
      <c r="C187" s="79" t="s">
        <v>11</v>
      </c>
      <c r="D187" s="80" t="s">
        <v>12</v>
      </c>
      <c r="E187" s="38">
        <v>22945043.640000001</v>
      </c>
      <c r="F187" s="38">
        <v>4758807.91</v>
      </c>
      <c r="G187" s="38">
        <v>27703851.550000001</v>
      </c>
      <c r="H187" s="38">
        <v>7883621.1600000001</v>
      </c>
      <c r="I187" s="38">
        <v>5678215.6600000001</v>
      </c>
      <c r="J187" s="38">
        <v>5516645.6900000004</v>
      </c>
      <c r="K187" s="35">
        <v>19.9129196171281</v>
      </c>
      <c r="L187" s="38">
        <v>5470139.5999999996</v>
      </c>
    </row>
    <row r="188" spans="1:12" s="88" customFormat="1" ht="13.8" x14ac:dyDescent="0.2">
      <c r="A188" s="37" t="s">
        <v>70</v>
      </c>
      <c r="B188" s="16" t="s">
        <v>70</v>
      </c>
      <c r="C188" s="79" t="s">
        <v>19</v>
      </c>
      <c r="D188" s="80" t="s">
        <v>20</v>
      </c>
      <c r="E188" s="38">
        <v>0</v>
      </c>
      <c r="F188" s="38">
        <v>1515217.48</v>
      </c>
      <c r="G188" s="38">
        <v>1515217.48</v>
      </c>
      <c r="H188" s="38">
        <v>0</v>
      </c>
      <c r="I188" s="38">
        <v>0</v>
      </c>
      <c r="J188" s="38">
        <v>0</v>
      </c>
      <c r="K188" s="35">
        <v>0</v>
      </c>
      <c r="L188" s="38">
        <v>0</v>
      </c>
    </row>
    <row r="189" spans="1:12" s="88" customFormat="1" ht="13.8" x14ac:dyDescent="0.2">
      <c r="A189" s="37" t="s">
        <v>70</v>
      </c>
      <c r="B189" s="16" t="s">
        <v>70</v>
      </c>
      <c r="C189" s="79" t="s">
        <v>21</v>
      </c>
      <c r="D189" s="80" t="s">
        <v>22</v>
      </c>
      <c r="E189" s="38">
        <v>43304.15</v>
      </c>
      <c r="F189" s="38">
        <v>0</v>
      </c>
      <c r="G189" s="38">
        <v>43304.15</v>
      </c>
      <c r="H189" s="38">
        <v>43304.15</v>
      </c>
      <c r="I189" s="38">
        <v>43304.15</v>
      </c>
      <c r="J189" s="38">
        <v>43304.15</v>
      </c>
      <c r="K189" s="35">
        <v>100</v>
      </c>
      <c r="L189" s="38">
        <v>43304.15</v>
      </c>
    </row>
    <row r="190" spans="1:12" s="88" customFormat="1" ht="13.8" x14ac:dyDescent="0.2">
      <c r="A190" s="37" t="s">
        <v>70</v>
      </c>
      <c r="B190" s="16" t="s">
        <v>70</v>
      </c>
      <c r="C190" s="81" t="s">
        <v>127</v>
      </c>
      <c r="D190" s="82" t="s">
        <v>70</v>
      </c>
      <c r="E190" s="28">
        <v>36055736.259999998</v>
      </c>
      <c r="F190" s="28">
        <v>15139781.33</v>
      </c>
      <c r="G190" s="28">
        <v>51195517.590000004</v>
      </c>
      <c r="H190" s="28">
        <v>22506768.420000002</v>
      </c>
      <c r="I190" s="28">
        <v>20174351.920000002</v>
      </c>
      <c r="J190" s="28">
        <v>19900923.579999998</v>
      </c>
      <c r="K190" s="29">
        <v>38.872394531444797</v>
      </c>
      <c r="L190" s="28">
        <v>17751097.370000001</v>
      </c>
    </row>
    <row r="191" spans="1:12" s="88" customFormat="1" ht="13.8" x14ac:dyDescent="0.2">
      <c r="A191" s="129" t="s">
        <v>266</v>
      </c>
      <c r="B191" s="130" t="s">
        <v>70</v>
      </c>
      <c r="C191" s="83" t="s">
        <v>70</v>
      </c>
      <c r="D191" s="84" t="s">
        <v>70</v>
      </c>
      <c r="E191" s="66">
        <v>8249589665.8900003</v>
      </c>
      <c r="F191" s="66">
        <v>475427796.82999998</v>
      </c>
      <c r="G191" s="66">
        <v>8725017462.7199993</v>
      </c>
      <c r="H191" s="66">
        <v>8179629809.4200001</v>
      </c>
      <c r="I191" s="66">
        <v>8069174818.8500004</v>
      </c>
      <c r="J191" s="66">
        <v>7832407305.3599997</v>
      </c>
      <c r="K191" s="71">
        <v>89.769531566281501</v>
      </c>
      <c r="L191" s="66">
        <v>7223293750.1300001</v>
      </c>
    </row>
    <row r="192" spans="1:12" ht="13.8" x14ac:dyDescent="0.3">
      <c r="A192" s="39" t="s">
        <v>61</v>
      </c>
      <c r="B192" s="18"/>
      <c r="C192" s="18"/>
      <c r="D192" s="18"/>
      <c r="E192" s="18"/>
      <c r="F192" s="18"/>
      <c r="G192" s="18"/>
      <c r="H192" s="18"/>
      <c r="I192" s="40"/>
      <c r="J192" s="40"/>
      <c r="K192" s="5"/>
      <c r="L192" s="4"/>
    </row>
  </sheetData>
  <mergeCells count="5">
    <mergeCell ref="A5:B6"/>
    <mergeCell ref="C5:D6"/>
    <mergeCell ref="A1:L1"/>
    <mergeCell ref="A2:L2"/>
    <mergeCell ref="A191:B191"/>
  </mergeCells>
  <printOptions horizontalCentered="1"/>
  <pageMargins left="0.70866141732283472" right="0.70866141732283472" top="1.5748031496062993" bottom="0.55118110236220474" header="0.59055118110236227" footer="0.31496062992125984"/>
  <pageSetup paperSize="9" scale="6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4"/>
  <sheetViews>
    <sheetView zoomScaleNormal="100" workbookViewId="0">
      <selection sqref="A1:I1"/>
    </sheetView>
  </sheetViews>
  <sheetFormatPr baseColWidth="10" defaultRowHeight="10.199999999999999" x14ac:dyDescent="0.2"/>
  <cols>
    <col min="1" max="1" width="9.7109375" style="30" customWidth="1"/>
    <col min="2" max="2" width="34" customWidth="1"/>
    <col min="3" max="3" width="11.42578125" style="30" bestFit="1" customWidth="1"/>
    <col min="4" max="4" width="31.7109375" customWidth="1"/>
    <col min="5" max="5" width="19.5703125" bestFit="1" customWidth="1"/>
    <col min="6" max="6" width="17.85546875" bestFit="1" customWidth="1"/>
    <col min="7" max="9" width="19.5703125" bestFit="1" customWidth="1"/>
  </cols>
  <sheetData>
    <row r="1" spans="1:10" s="76" customFormat="1" ht="18.75" customHeight="1" x14ac:dyDescent="0.35">
      <c r="A1" s="114" t="s">
        <v>66</v>
      </c>
      <c r="B1" s="114"/>
      <c r="C1" s="114"/>
      <c r="D1" s="114"/>
      <c r="E1" s="114"/>
      <c r="F1" s="114"/>
      <c r="G1" s="114"/>
      <c r="H1" s="114"/>
      <c r="I1" s="114"/>
      <c r="J1" s="89"/>
    </row>
    <row r="2" spans="1:10" s="76" customFormat="1" ht="18.75" customHeight="1" x14ac:dyDescent="0.35">
      <c r="A2" s="114" t="s">
        <v>56</v>
      </c>
      <c r="B2" s="114"/>
      <c r="C2" s="114"/>
      <c r="D2" s="114"/>
      <c r="E2" s="114"/>
      <c r="F2" s="114"/>
      <c r="G2" s="114"/>
      <c r="H2" s="114"/>
      <c r="I2" s="114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11" t="s">
        <v>67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17" t="s">
        <v>52</v>
      </c>
      <c r="B5" s="123"/>
      <c r="C5" s="117" t="s">
        <v>53</v>
      </c>
      <c r="D5" s="123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24</v>
      </c>
    </row>
    <row r="6" spans="1:10" ht="15" customHeight="1" x14ac:dyDescent="0.2">
      <c r="A6" s="124"/>
      <c r="B6" s="125"/>
      <c r="C6" s="124"/>
      <c r="D6" s="125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492</v>
      </c>
      <c r="B7" s="72" t="s">
        <v>493</v>
      </c>
      <c r="C7" s="37" t="s">
        <v>15</v>
      </c>
      <c r="D7" s="72" t="s">
        <v>27</v>
      </c>
      <c r="E7" s="55">
        <v>11159128.050000001</v>
      </c>
      <c r="F7" s="55">
        <v>0</v>
      </c>
      <c r="G7" s="55">
        <v>11159128.050000001</v>
      </c>
      <c r="H7" s="55">
        <v>10646111.65</v>
      </c>
      <c r="I7" s="55">
        <v>468637.5</v>
      </c>
    </row>
    <row r="8" spans="1:10" ht="12.75" customHeight="1" x14ac:dyDescent="0.2">
      <c r="A8" s="37" t="s">
        <v>70</v>
      </c>
      <c r="B8" s="72" t="s">
        <v>70</v>
      </c>
      <c r="C8" s="37" t="s">
        <v>7</v>
      </c>
      <c r="D8" s="72" t="s">
        <v>8</v>
      </c>
      <c r="E8" s="55">
        <v>0</v>
      </c>
      <c r="F8" s="55">
        <v>70090.649999999994</v>
      </c>
      <c r="G8" s="55">
        <v>70090.649999999994</v>
      </c>
      <c r="H8" s="55">
        <v>70090.649999999994</v>
      </c>
      <c r="I8" s="55">
        <v>0</v>
      </c>
    </row>
    <row r="9" spans="1:10" ht="13.8" x14ac:dyDescent="0.2">
      <c r="A9" s="37" t="s">
        <v>70</v>
      </c>
      <c r="B9" s="72" t="s">
        <v>70</v>
      </c>
      <c r="C9" s="41" t="s">
        <v>127</v>
      </c>
      <c r="D9" s="73" t="s">
        <v>70</v>
      </c>
      <c r="E9" s="74">
        <v>11159128.050000001</v>
      </c>
      <c r="F9" s="74">
        <v>70090.649999999994</v>
      </c>
      <c r="G9" s="74">
        <v>11229218.699999999</v>
      </c>
      <c r="H9" s="74">
        <v>10716202.300000001</v>
      </c>
      <c r="I9" s="74">
        <v>468637.5</v>
      </c>
    </row>
    <row r="10" spans="1:10" ht="12.75" customHeight="1" x14ac:dyDescent="0.2">
      <c r="A10" s="37" t="s">
        <v>494</v>
      </c>
      <c r="B10" s="72" t="s">
        <v>495</v>
      </c>
      <c r="C10" s="37" t="s">
        <v>15</v>
      </c>
      <c r="D10" s="72" t="s">
        <v>27</v>
      </c>
      <c r="E10" s="55">
        <v>20000</v>
      </c>
      <c r="F10" s="55">
        <v>0</v>
      </c>
      <c r="G10" s="55">
        <v>20000</v>
      </c>
      <c r="H10" s="55">
        <v>17531.8</v>
      </c>
      <c r="I10" s="55">
        <v>17531.8</v>
      </c>
    </row>
    <row r="11" spans="1:10" ht="13.8" x14ac:dyDescent="0.2">
      <c r="A11" s="37" t="s">
        <v>70</v>
      </c>
      <c r="B11" s="72" t="s">
        <v>70</v>
      </c>
      <c r="C11" s="41" t="s">
        <v>127</v>
      </c>
      <c r="D11" s="73" t="s">
        <v>70</v>
      </c>
      <c r="E11" s="74">
        <v>20000</v>
      </c>
      <c r="F11" s="74">
        <v>0</v>
      </c>
      <c r="G11" s="74">
        <v>20000</v>
      </c>
      <c r="H11" s="74">
        <v>17531.8</v>
      </c>
      <c r="I11" s="74">
        <v>17531.8</v>
      </c>
    </row>
    <row r="12" spans="1:10" ht="12.75" customHeight="1" x14ac:dyDescent="0.2">
      <c r="A12" s="37" t="s">
        <v>496</v>
      </c>
      <c r="B12" s="72" t="s">
        <v>497</v>
      </c>
      <c r="C12" s="37" t="s">
        <v>15</v>
      </c>
      <c r="D12" s="72" t="s">
        <v>27</v>
      </c>
      <c r="E12" s="55">
        <v>3807124.61</v>
      </c>
      <c r="F12" s="55">
        <v>0</v>
      </c>
      <c r="G12" s="55">
        <v>3807124.61</v>
      </c>
      <c r="H12" s="55">
        <v>3868880.73</v>
      </c>
      <c r="I12" s="55">
        <v>961497.73</v>
      </c>
    </row>
    <row r="13" spans="1:10" ht="12.75" customHeight="1" x14ac:dyDescent="0.2">
      <c r="A13" s="37" t="s">
        <v>70</v>
      </c>
      <c r="B13" s="72" t="s">
        <v>70</v>
      </c>
      <c r="C13" s="37" t="s">
        <v>7</v>
      </c>
      <c r="D13" s="72" t="s">
        <v>8</v>
      </c>
      <c r="E13" s="55">
        <v>38951.1</v>
      </c>
      <c r="F13" s="55">
        <v>11500876.1</v>
      </c>
      <c r="G13" s="55">
        <v>11539827.199999999</v>
      </c>
      <c r="H13" s="55">
        <v>10965040.52</v>
      </c>
      <c r="I13" s="55">
        <v>2183641.39</v>
      </c>
    </row>
    <row r="14" spans="1:10" ht="12.75" customHeight="1" x14ac:dyDescent="0.2">
      <c r="A14" s="37" t="s">
        <v>70</v>
      </c>
      <c r="B14" s="72" t="s">
        <v>70</v>
      </c>
      <c r="C14" s="37" t="s">
        <v>11</v>
      </c>
      <c r="D14" s="72" t="s">
        <v>12</v>
      </c>
      <c r="E14" s="55">
        <v>6643018.4299999997</v>
      </c>
      <c r="F14" s="55">
        <v>0</v>
      </c>
      <c r="G14" s="55">
        <v>6643018.4299999997</v>
      </c>
      <c r="H14" s="55">
        <v>0</v>
      </c>
      <c r="I14" s="55">
        <v>0</v>
      </c>
    </row>
    <row r="15" spans="1:10" ht="12.75" customHeight="1" x14ac:dyDescent="0.2">
      <c r="A15" s="37" t="s">
        <v>70</v>
      </c>
      <c r="B15" s="72" t="s">
        <v>70</v>
      </c>
      <c r="C15" s="37" t="s">
        <v>19</v>
      </c>
      <c r="D15" s="72" t="s">
        <v>20</v>
      </c>
      <c r="E15" s="55">
        <v>0</v>
      </c>
      <c r="F15" s="55">
        <v>759233.58</v>
      </c>
      <c r="G15" s="55">
        <v>759233.58</v>
      </c>
      <c r="H15" s="55">
        <v>0</v>
      </c>
      <c r="I15" s="55">
        <v>0</v>
      </c>
    </row>
    <row r="16" spans="1:10" ht="13.8" x14ac:dyDescent="0.2">
      <c r="A16" s="37" t="s">
        <v>70</v>
      </c>
      <c r="B16" s="72" t="s">
        <v>70</v>
      </c>
      <c r="C16" s="41" t="s">
        <v>127</v>
      </c>
      <c r="D16" s="73" t="s">
        <v>70</v>
      </c>
      <c r="E16" s="74">
        <v>10489094.140000001</v>
      </c>
      <c r="F16" s="74">
        <v>12260109.68</v>
      </c>
      <c r="G16" s="74">
        <v>22749203.82</v>
      </c>
      <c r="H16" s="74">
        <v>14833921.25</v>
      </c>
      <c r="I16" s="74">
        <v>3145139.12</v>
      </c>
    </row>
    <row r="17" spans="1:9" ht="12.75" customHeight="1" x14ac:dyDescent="0.2">
      <c r="A17" s="37" t="s">
        <v>498</v>
      </c>
      <c r="B17" s="72" t="s">
        <v>499</v>
      </c>
      <c r="C17" s="37" t="s">
        <v>15</v>
      </c>
      <c r="D17" s="72" t="s">
        <v>27</v>
      </c>
      <c r="E17" s="55">
        <v>800000</v>
      </c>
      <c r="F17" s="55">
        <v>42424.73</v>
      </c>
      <c r="G17" s="55">
        <v>842424.73</v>
      </c>
      <c r="H17" s="55">
        <v>828298.19</v>
      </c>
      <c r="I17" s="55">
        <v>747306.65</v>
      </c>
    </row>
    <row r="18" spans="1:9" ht="12.75" customHeight="1" x14ac:dyDescent="0.2">
      <c r="A18" s="37" t="s">
        <v>70</v>
      </c>
      <c r="B18" s="72" t="s">
        <v>70</v>
      </c>
      <c r="C18" s="37" t="s">
        <v>7</v>
      </c>
      <c r="D18" s="72" t="s">
        <v>8</v>
      </c>
      <c r="E18" s="55">
        <v>180000</v>
      </c>
      <c r="F18" s="55">
        <v>0</v>
      </c>
      <c r="G18" s="55">
        <v>180000</v>
      </c>
      <c r="H18" s="55">
        <v>78626.399999999994</v>
      </c>
      <c r="I18" s="55">
        <v>78626.399999999994</v>
      </c>
    </row>
    <row r="19" spans="1:9" ht="12.75" customHeight="1" x14ac:dyDescent="0.2">
      <c r="A19" s="37" t="s">
        <v>70</v>
      </c>
      <c r="B19" s="72" t="s">
        <v>70</v>
      </c>
      <c r="C19" s="37" t="s">
        <v>17</v>
      </c>
      <c r="D19" s="72" t="s">
        <v>28</v>
      </c>
      <c r="E19" s="55">
        <v>1232488.3400000001</v>
      </c>
      <c r="F19" s="55">
        <v>510632.51</v>
      </c>
      <c r="G19" s="55">
        <v>1743120.85</v>
      </c>
      <c r="H19" s="55">
        <v>1750786.32</v>
      </c>
      <c r="I19" s="55">
        <v>1595066.4</v>
      </c>
    </row>
    <row r="20" spans="1:9" ht="12.75" customHeight="1" x14ac:dyDescent="0.2">
      <c r="A20" s="37" t="s">
        <v>70</v>
      </c>
      <c r="B20" s="72" t="s">
        <v>70</v>
      </c>
      <c r="C20" s="37" t="s">
        <v>11</v>
      </c>
      <c r="D20" s="72" t="s">
        <v>12</v>
      </c>
      <c r="E20" s="55">
        <v>5493561.25</v>
      </c>
      <c r="F20" s="55">
        <v>630051.12</v>
      </c>
      <c r="G20" s="55">
        <v>6123612.3700000001</v>
      </c>
      <c r="H20" s="55">
        <v>3868590.18</v>
      </c>
      <c r="I20" s="55">
        <v>3315412.93</v>
      </c>
    </row>
    <row r="21" spans="1:9" ht="13.8" x14ac:dyDescent="0.2">
      <c r="A21" s="37" t="s">
        <v>70</v>
      </c>
      <c r="B21" s="72" t="s">
        <v>70</v>
      </c>
      <c r="C21" s="41" t="s">
        <v>127</v>
      </c>
      <c r="D21" s="73" t="s">
        <v>70</v>
      </c>
      <c r="E21" s="74">
        <v>7706049.5899999999</v>
      </c>
      <c r="F21" s="74">
        <v>1183108.3600000001</v>
      </c>
      <c r="G21" s="74">
        <v>8889157.9499999993</v>
      </c>
      <c r="H21" s="74">
        <v>6526301.0899999999</v>
      </c>
      <c r="I21" s="74">
        <v>5736412.3799999999</v>
      </c>
    </row>
    <row r="22" spans="1:9" ht="12.75" customHeight="1" x14ac:dyDescent="0.2">
      <c r="A22" s="37" t="s">
        <v>500</v>
      </c>
      <c r="B22" s="72" t="s">
        <v>501</v>
      </c>
      <c r="C22" s="37" t="s">
        <v>3</v>
      </c>
      <c r="D22" s="72" t="s">
        <v>25</v>
      </c>
      <c r="E22" s="55">
        <v>2145996580</v>
      </c>
      <c r="F22" s="55">
        <v>0</v>
      </c>
      <c r="G22" s="55">
        <v>2145996580</v>
      </c>
      <c r="H22" s="55">
        <v>2128634927.5</v>
      </c>
      <c r="I22" s="55">
        <v>2121017097.03</v>
      </c>
    </row>
    <row r="23" spans="1:9" ht="12.75" customHeight="1" x14ac:dyDescent="0.2">
      <c r="A23" s="37" t="s">
        <v>70</v>
      </c>
      <c r="B23" s="72" t="s">
        <v>70</v>
      </c>
      <c r="C23" s="37" t="s">
        <v>5</v>
      </c>
      <c r="D23" s="72" t="s">
        <v>26</v>
      </c>
      <c r="E23" s="55">
        <v>2153152830</v>
      </c>
      <c r="F23" s="55">
        <v>0</v>
      </c>
      <c r="G23" s="55">
        <v>2153152830</v>
      </c>
      <c r="H23" s="55">
        <v>2129484680.73</v>
      </c>
      <c r="I23" s="55">
        <v>2120577805.78</v>
      </c>
    </row>
    <row r="24" spans="1:9" ht="12.75" customHeight="1" x14ac:dyDescent="0.2">
      <c r="A24" s="37" t="s">
        <v>70</v>
      </c>
      <c r="B24" s="72" t="s">
        <v>70</v>
      </c>
      <c r="C24" s="37" t="s">
        <v>15</v>
      </c>
      <c r="D24" s="72" t="s">
        <v>27</v>
      </c>
      <c r="E24" s="55">
        <v>42446548.119999997</v>
      </c>
      <c r="F24" s="55">
        <v>1325281.42</v>
      </c>
      <c r="G24" s="55">
        <v>43771829.539999999</v>
      </c>
      <c r="H24" s="55">
        <v>49976353.020000003</v>
      </c>
      <c r="I24" s="55">
        <v>44903716.869999997</v>
      </c>
    </row>
    <row r="25" spans="1:9" ht="12.75" customHeight="1" x14ac:dyDescent="0.2">
      <c r="A25" s="37" t="s">
        <v>70</v>
      </c>
      <c r="B25" s="72" t="s">
        <v>70</v>
      </c>
      <c r="C25" s="37" t="s">
        <v>7</v>
      </c>
      <c r="D25" s="72" t="s">
        <v>8</v>
      </c>
      <c r="E25" s="55">
        <v>1332474698.25</v>
      </c>
      <c r="F25" s="55">
        <v>58816444.969999999</v>
      </c>
      <c r="G25" s="55">
        <v>1391291143.22</v>
      </c>
      <c r="H25" s="55">
        <v>1305198819.5899999</v>
      </c>
      <c r="I25" s="55">
        <v>1280029359.1300001</v>
      </c>
    </row>
    <row r="26" spans="1:9" ht="12.75" customHeight="1" x14ac:dyDescent="0.2">
      <c r="A26" s="37" t="s">
        <v>70</v>
      </c>
      <c r="B26" s="72" t="s">
        <v>70</v>
      </c>
      <c r="C26" s="37" t="s">
        <v>17</v>
      </c>
      <c r="D26" s="72" t="s">
        <v>28</v>
      </c>
      <c r="E26" s="55">
        <v>10893292.5</v>
      </c>
      <c r="F26" s="55">
        <v>12560170.74</v>
      </c>
      <c r="G26" s="55">
        <v>23453463.239999998</v>
      </c>
      <c r="H26" s="55">
        <v>29413858.559999999</v>
      </c>
      <c r="I26" s="55">
        <v>25143268.309999999</v>
      </c>
    </row>
    <row r="27" spans="1:9" ht="12.75" customHeight="1" x14ac:dyDescent="0.2">
      <c r="A27" s="37" t="s">
        <v>70</v>
      </c>
      <c r="B27" s="72" t="s">
        <v>70</v>
      </c>
      <c r="C27" s="37" t="s">
        <v>9</v>
      </c>
      <c r="D27" s="72" t="s">
        <v>29</v>
      </c>
      <c r="E27" s="55">
        <v>5000000</v>
      </c>
      <c r="F27" s="55">
        <v>19449800</v>
      </c>
      <c r="G27" s="55">
        <v>24449800</v>
      </c>
      <c r="H27" s="55">
        <v>24661905.399999999</v>
      </c>
      <c r="I27" s="55">
        <v>24661705.399999999</v>
      </c>
    </row>
    <row r="28" spans="1:9" ht="12.75" customHeight="1" x14ac:dyDescent="0.2">
      <c r="A28" s="37" t="s">
        <v>70</v>
      </c>
      <c r="B28" s="72" t="s">
        <v>70</v>
      </c>
      <c r="C28" s="37" t="s">
        <v>11</v>
      </c>
      <c r="D28" s="72" t="s">
        <v>12</v>
      </c>
      <c r="E28" s="55">
        <v>602588576.33000004</v>
      </c>
      <c r="F28" s="55">
        <v>77869909.650000006</v>
      </c>
      <c r="G28" s="55">
        <v>680458485.98000002</v>
      </c>
      <c r="H28" s="55">
        <v>414153486.75999999</v>
      </c>
      <c r="I28" s="55">
        <v>289745986.18000001</v>
      </c>
    </row>
    <row r="29" spans="1:9" ht="12.75" customHeight="1" x14ac:dyDescent="0.2">
      <c r="A29" s="37" t="s">
        <v>70</v>
      </c>
      <c r="B29" s="72" t="s">
        <v>70</v>
      </c>
      <c r="C29" s="37" t="s">
        <v>19</v>
      </c>
      <c r="D29" s="72" t="s">
        <v>20</v>
      </c>
      <c r="E29" s="55">
        <v>13421947</v>
      </c>
      <c r="F29" s="55">
        <v>130706608.94</v>
      </c>
      <c r="G29" s="55">
        <v>144128555.94</v>
      </c>
      <c r="H29" s="55">
        <v>13771886.5</v>
      </c>
      <c r="I29" s="55">
        <v>13692912.289999999</v>
      </c>
    </row>
    <row r="30" spans="1:9" ht="12.75" customHeight="1" x14ac:dyDescent="0.2">
      <c r="A30" s="37" t="s">
        <v>70</v>
      </c>
      <c r="B30" s="72" t="s">
        <v>70</v>
      </c>
      <c r="C30" s="37" t="s">
        <v>21</v>
      </c>
      <c r="D30" s="72" t="s">
        <v>22</v>
      </c>
      <c r="E30" s="55">
        <v>1699878118.02</v>
      </c>
      <c r="F30" s="55">
        <v>72380211.629999995</v>
      </c>
      <c r="G30" s="55">
        <v>1772258329.6500001</v>
      </c>
      <c r="H30" s="55">
        <v>1568665862.51</v>
      </c>
      <c r="I30" s="55">
        <v>1568665862.51</v>
      </c>
    </row>
    <row r="31" spans="1:9" ht="13.8" x14ac:dyDescent="0.2">
      <c r="A31" s="37" t="s">
        <v>70</v>
      </c>
      <c r="B31" s="72" t="s">
        <v>70</v>
      </c>
      <c r="C31" s="41" t="s">
        <v>127</v>
      </c>
      <c r="D31" s="73" t="s">
        <v>70</v>
      </c>
      <c r="E31" s="74">
        <v>8005852590.2200003</v>
      </c>
      <c r="F31" s="74">
        <v>373108427.35000002</v>
      </c>
      <c r="G31" s="74">
        <v>8378961017.5699997</v>
      </c>
      <c r="H31" s="74">
        <v>7663961780.5699997</v>
      </c>
      <c r="I31" s="74">
        <v>7488437713.5</v>
      </c>
    </row>
    <row r="32" spans="1:9" ht="12.75" customHeight="1" x14ac:dyDescent="0.2">
      <c r="A32" s="37" t="s">
        <v>502</v>
      </c>
      <c r="B32" s="72" t="s">
        <v>503</v>
      </c>
      <c r="C32" s="37" t="s">
        <v>5</v>
      </c>
      <c r="D32" s="72" t="s">
        <v>26</v>
      </c>
      <c r="E32" s="55">
        <v>68100000</v>
      </c>
      <c r="F32" s="55">
        <v>0</v>
      </c>
      <c r="G32" s="55">
        <v>68100000</v>
      </c>
      <c r="H32" s="55">
        <v>66226490.880000003</v>
      </c>
      <c r="I32" s="55">
        <v>48936941.390000001</v>
      </c>
    </row>
    <row r="33" spans="1:9" ht="12.75" customHeight="1" x14ac:dyDescent="0.2">
      <c r="A33" s="37" t="s">
        <v>70</v>
      </c>
      <c r="B33" s="72" t="s">
        <v>70</v>
      </c>
      <c r="C33" s="37" t="s">
        <v>15</v>
      </c>
      <c r="D33" s="72" t="s">
        <v>27</v>
      </c>
      <c r="E33" s="55">
        <v>4821500</v>
      </c>
      <c r="F33" s="55">
        <v>0</v>
      </c>
      <c r="G33" s="55">
        <v>4821500</v>
      </c>
      <c r="H33" s="55">
        <v>4959565.41</v>
      </c>
      <c r="I33" s="55">
        <v>2181569.13</v>
      </c>
    </row>
    <row r="34" spans="1:9" ht="12.75" customHeight="1" x14ac:dyDescent="0.2">
      <c r="A34" s="37" t="s">
        <v>70</v>
      </c>
      <c r="B34" s="72" t="s">
        <v>70</v>
      </c>
      <c r="C34" s="37" t="s">
        <v>7</v>
      </c>
      <c r="D34" s="72" t="s">
        <v>8</v>
      </c>
      <c r="E34" s="55">
        <v>40963.03</v>
      </c>
      <c r="F34" s="55">
        <v>0</v>
      </c>
      <c r="G34" s="55">
        <v>40963.03</v>
      </c>
      <c r="H34" s="55">
        <v>0</v>
      </c>
      <c r="I34" s="55">
        <v>0</v>
      </c>
    </row>
    <row r="35" spans="1:9" ht="12.75" customHeight="1" x14ac:dyDescent="0.2">
      <c r="A35" s="37" t="s">
        <v>70</v>
      </c>
      <c r="B35" s="72" t="s">
        <v>70</v>
      </c>
      <c r="C35" s="37" t="s">
        <v>17</v>
      </c>
      <c r="D35" s="72" t="s">
        <v>28</v>
      </c>
      <c r="E35" s="55">
        <v>780</v>
      </c>
      <c r="F35" s="55">
        <v>0</v>
      </c>
      <c r="G35" s="55">
        <v>780</v>
      </c>
      <c r="H35" s="55">
        <v>8066.59</v>
      </c>
      <c r="I35" s="55">
        <v>8066.59</v>
      </c>
    </row>
    <row r="36" spans="1:9" ht="13.8" x14ac:dyDescent="0.2">
      <c r="A36" s="37" t="s">
        <v>70</v>
      </c>
      <c r="B36" s="72" t="s">
        <v>70</v>
      </c>
      <c r="C36" s="37" t="s">
        <v>11</v>
      </c>
      <c r="D36" s="72" t="s">
        <v>12</v>
      </c>
      <c r="E36" s="55">
        <v>4516381.38</v>
      </c>
      <c r="F36" s="55">
        <v>0</v>
      </c>
      <c r="G36" s="55">
        <v>4516381.38</v>
      </c>
      <c r="H36" s="55">
        <v>0</v>
      </c>
      <c r="I36" s="55">
        <v>0</v>
      </c>
    </row>
    <row r="37" spans="1:9" ht="12.75" customHeight="1" x14ac:dyDescent="0.2">
      <c r="A37" s="37" t="s">
        <v>70</v>
      </c>
      <c r="B37" s="72" t="s">
        <v>70</v>
      </c>
      <c r="C37" s="37" t="s">
        <v>19</v>
      </c>
      <c r="D37" s="72" t="s">
        <v>20</v>
      </c>
      <c r="E37" s="55">
        <v>11810</v>
      </c>
      <c r="F37" s="55">
        <v>0</v>
      </c>
      <c r="G37" s="55">
        <v>11810</v>
      </c>
      <c r="H37" s="55">
        <v>11810.29</v>
      </c>
      <c r="I37" s="55">
        <v>11810.29</v>
      </c>
    </row>
    <row r="38" spans="1:9" ht="12.75" customHeight="1" x14ac:dyDescent="0.2">
      <c r="A38" s="37" t="s">
        <v>70</v>
      </c>
      <c r="B38" s="72" t="s">
        <v>70</v>
      </c>
      <c r="C38" s="41" t="s">
        <v>127</v>
      </c>
      <c r="D38" s="73" t="s">
        <v>70</v>
      </c>
      <c r="E38" s="74">
        <v>77491434.409999996</v>
      </c>
      <c r="F38" s="74">
        <v>0</v>
      </c>
      <c r="G38" s="74">
        <v>77491434.409999996</v>
      </c>
      <c r="H38" s="74">
        <v>71205933.170000002</v>
      </c>
      <c r="I38" s="74">
        <v>51138387.399999999</v>
      </c>
    </row>
    <row r="39" spans="1:9" ht="12.75" customHeight="1" x14ac:dyDescent="0.2">
      <c r="A39" s="37" t="s">
        <v>504</v>
      </c>
      <c r="B39" s="72" t="s">
        <v>505</v>
      </c>
      <c r="C39" s="37" t="s">
        <v>15</v>
      </c>
      <c r="D39" s="72" t="s">
        <v>27</v>
      </c>
      <c r="E39" s="55">
        <v>954000</v>
      </c>
      <c r="F39" s="55">
        <v>0</v>
      </c>
      <c r="G39" s="55">
        <v>954000</v>
      </c>
      <c r="H39" s="55">
        <v>674228.08</v>
      </c>
      <c r="I39" s="55">
        <v>568752.74</v>
      </c>
    </row>
    <row r="40" spans="1:9" ht="12.75" customHeight="1" x14ac:dyDescent="0.2">
      <c r="A40" s="37" t="s">
        <v>70</v>
      </c>
      <c r="B40" s="72" t="s">
        <v>70</v>
      </c>
      <c r="C40" s="37" t="s">
        <v>7</v>
      </c>
      <c r="D40" s="72" t="s">
        <v>8</v>
      </c>
      <c r="E40" s="55">
        <v>3328288.52</v>
      </c>
      <c r="F40" s="55">
        <v>442808.51</v>
      </c>
      <c r="G40" s="55">
        <v>3771097.03</v>
      </c>
      <c r="H40" s="55">
        <v>2928260.23</v>
      </c>
      <c r="I40" s="55">
        <v>1408930.23</v>
      </c>
    </row>
    <row r="41" spans="1:9" ht="13.8" x14ac:dyDescent="0.2">
      <c r="A41" s="37" t="s">
        <v>70</v>
      </c>
      <c r="B41" s="72" t="s">
        <v>70</v>
      </c>
      <c r="C41" s="37" t="s">
        <v>17</v>
      </c>
      <c r="D41" s="72" t="s">
        <v>28</v>
      </c>
      <c r="E41" s="55">
        <v>0</v>
      </c>
      <c r="F41" s="55">
        <v>0</v>
      </c>
      <c r="G41" s="55">
        <v>0</v>
      </c>
      <c r="H41" s="55">
        <v>9</v>
      </c>
      <c r="I41" s="55">
        <v>9</v>
      </c>
    </row>
    <row r="42" spans="1:9" ht="12.75" customHeight="1" x14ac:dyDescent="0.2">
      <c r="A42" s="37" t="s">
        <v>70</v>
      </c>
      <c r="B42" s="72" t="s">
        <v>70</v>
      </c>
      <c r="C42" s="37" t="s">
        <v>11</v>
      </c>
      <c r="D42" s="72" t="s">
        <v>12</v>
      </c>
      <c r="E42" s="55">
        <v>431563.08</v>
      </c>
      <c r="F42" s="55">
        <v>2106512.89</v>
      </c>
      <c r="G42" s="55">
        <v>2538075.9700000002</v>
      </c>
      <c r="H42" s="55">
        <v>2354424</v>
      </c>
      <c r="I42" s="55">
        <v>470000</v>
      </c>
    </row>
    <row r="43" spans="1:9" ht="12.75" customHeight="1" x14ac:dyDescent="0.2">
      <c r="A43" s="37" t="s">
        <v>70</v>
      </c>
      <c r="B43" s="72" t="s">
        <v>70</v>
      </c>
      <c r="C43" s="37" t="s">
        <v>19</v>
      </c>
      <c r="D43" s="72" t="s">
        <v>20</v>
      </c>
      <c r="E43" s="55">
        <v>0</v>
      </c>
      <c r="F43" s="55">
        <v>861294.36</v>
      </c>
      <c r="G43" s="55">
        <v>861294.36</v>
      </c>
      <c r="H43" s="55">
        <v>0</v>
      </c>
      <c r="I43" s="55">
        <v>0</v>
      </c>
    </row>
    <row r="44" spans="1:9" s="88" customFormat="1" ht="12.75" customHeight="1" x14ac:dyDescent="0.2">
      <c r="A44" s="37" t="s">
        <v>70</v>
      </c>
      <c r="B44" s="72" t="s">
        <v>70</v>
      </c>
      <c r="C44" s="41" t="s">
        <v>127</v>
      </c>
      <c r="D44" s="73" t="s">
        <v>70</v>
      </c>
      <c r="E44" s="74">
        <v>4713851.5999999996</v>
      </c>
      <c r="F44" s="74">
        <v>3410615.76</v>
      </c>
      <c r="G44" s="74">
        <v>8124467.3600000003</v>
      </c>
      <c r="H44" s="74">
        <v>5956921.3099999996</v>
      </c>
      <c r="I44" s="74">
        <v>2447691.9700000002</v>
      </c>
    </row>
    <row r="45" spans="1:9" s="88" customFormat="1" ht="12.75" customHeight="1" x14ac:dyDescent="0.2">
      <c r="A45" s="37" t="s">
        <v>506</v>
      </c>
      <c r="B45" s="72" t="s">
        <v>507</v>
      </c>
      <c r="C45" s="37" t="s">
        <v>15</v>
      </c>
      <c r="D45" s="72" t="s">
        <v>27</v>
      </c>
      <c r="E45" s="55">
        <v>1051500</v>
      </c>
      <c r="F45" s="55">
        <v>0</v>
      </c>
      <c r="G45" s="55">
        <v>1051500</v>
      </c>
      <c r="H45" s="55">
        <v>5499467.7199999997</v>
      </c>
      <c r="I45" s="55">
        <v>5320373.62</v>
      </c>
    </row>
    <row r="46" spans="1:9" s="88" customFormat="1" ht="12.75" customHeight="1" x14ac:dyDescent="0.2">
      <c r="A46" s="37" t="s">
        <v>70</v>
      </c>
      <c r="B46" s="72" t="s">
        <v>70</v>
      </c>
      <c r="C46" s="37" t="s">
        <v>7</v>
      </c>
      <c r="D46" s="72" t="s">
        <v>8</v>
      </c>
      <c r="E46" s="55">
        <v>68444602.510000005</v>
      </c>
      <c r="F46" s="55">
        <v>23263037.84</v>
      </c>
      <c r="G46" s="55">
        <v>91707640.349999994</v>
      </c>
      <c r="H46" s="55">
        <v>78588990.769999996</v>
      </c>
      <c r="I46" s="55">
        <v>29514253.550000001</v>
      </c>
    </row>
    <row r="47" spans="1:9" s="88" customFormat="1" ht="12.75" customHeight="1" x14ac:dyDescent="0.2">
      <c r="A47" s="37" t="s">
        <v>70</v>
      </c>
      <c r="B47" s="72" t="s">
        <v>70</v>
      </c>
      <c r="C47" s="37" t="s">
        <v>17</v>
      </c>
      <c r="D47" s="72" t="s">
        <v>28</v>
      </c>
      <c r="E47" s="55">
        <v>480</v>
      </c>
      <c r="F47" s="55">
        <v>0</v>
      </c>
      <c r="G47" s="55">
        <v>480</v>
      </c>
      <c r="H47" s="55">
        <v>0</v>
      </c>
      <c r="I47" s="55">
        <v>0</v>
      </c>
    </row>
    <row r="48" spans="1:9" s="88" customFormat="1" ht="12.75" customHeight="1" x14ac:dyDescent="0.2">
      <c r="A48" s="37" t="s">
        <v>70</v>
      </c>
      <c r="B48" s="72" t="s">
        <v>70</v>
      </c>
      <c r="C48" s="37" t="s">
        <v>11</v>
      </c>
      <c r="D48" s="72" t="s">
        <v>12</v>
      </c>
      <c r="E48" s="55">
        <v>1027000</v>
      </c>
      <c r="F48" s="55">
        <v>640200</v>
      </c>
      <c r="G48" s="55">
        <v>1667200</v>
      </c>
      <c r="H48" s="55">
        <v>727000</v>
      </c>
      <c r="I48" s="55">
        <v>0</v>
      </c>
    </row>
    <row r="49" spans="1:9" s="88" customFormat="1" ht="12.75" customHeight="1" x14ac:dyDescent="0.2">
      <c r="A49" s="37" t="s">
        <v>70</v>
      </c>
      <c r="B49" s="72" t="s">
        <v>70</v>
      </c>
      <c r="C49" s="37" t="s">
        <v>19</v>
      </c>
      <c r="D49" s="72" t="s">
        <v>20</v>
      </c>
      <c r="E49" s="55">
        <v>0</v>
      </c>
      <c r="F49" s="55">
        <v>8198244.4800000004</v>
      </c>
      <c r="G49" s="55">
        <v>8198244.4800000004</v>
      </c>
      <c r="H49" s="55">
        <v>0</v>
      </c>
      <c r="I49" s="55">
        <v>0</v>
      </c>
    </row>
    <row r="50" spans="1:9" s="88" customFormat="1" ht="12.75" customHeight="1" x14ac:dyDescent="0.2">
      <c r="A50" s="37" t="s">
        <v>70</v>
      </c>
      <c r="B50" s="72" t="s">
        <v>70</v>
      </c>
      <c r="C50" s="41" t="s">
        <v>127</v>
      </c>
      <c r="D50" s="73" t="s">
        <v>70</v>
      </c>
      <c r="E50" s="74">
        <v>70523582.510000005</v>
      </c>
      <c r="F50" s="74">
        <v>32101482.32</v>
      </c>
      <c r="G50" s="74">
        <v>102625064.83</v>
      </c>
      <c r="H50" s="74">
        <v>84815458.489999995</v>
      </c>
      <c r="I50" s="74">
        <v>34834627.170000002</v>
      </c>
    </row>
    <row r="51" spans="1:9" s="88" customFormat="1" ht="12.75" customHeight="1" x14ac:dyDescent="0.2">
      <c r="A51" s="37" t="s">
        <v>508</v>
      </c>
      <c r="B51" s="72" t="s">
        <v>509</v>
      </c>
      <c r="C51" s="37" t="s">
        <v>15</v>
      </c>
      <c r="D51" s="72" t="s">
        <v>27</v>
      </c>
      <c r="E51" s="55">
        <v>25800</v>
      </c>
      <c r="F51" s="55">
        <v>0</v>
      </c>
      <c r="G51" s="55">
        <v>25800</v>
      </c>
      <c r="H51" s="55">
        <v>94118.07</v>
      </c>
      <c r="I51" s="55">
        <v>77686.100000000006</v>
      </c>
    </row>
    <row r="52" spans="1:9" s="88" customFormat="1" ht="12.75" customHeight="1" x14ac:dyDescent="0.2">
      <c r="A52" s="37" t="s">
        <v>70</v>
      </c>
      <c r="B52" s="72" t="s">
        <v>70</v>
      </c>
      <c r="C52" s="37" t="s">
        <v>7</v>
      </c>
      <c r="D52" s="72" t="s">
        <v>8</v>
      </c>
      <c r="E52" s="55">
        <v>780095.92</v>
      </c>
      <c r="F52" s="55">
        <v>398289.59</v>
      </c>
      <c r="G52" s="55">
        <v>1178385.51</v>
      </c>
      <c r="H52" s="55">
        <v>1021669.17</v>
      </c>
      <c r="I52" s="55">
        <v>218101.17</v>
      </c>
    </row>
    <row r="53" spans="1:9" s="88" customFormat="1" ht="12.75" customHeight="1" x14ac:dyDescent="0.2">
      <c r="A53" s="37" t="s">
        <v>70</v>
      </c>
      <c r="B53" s="72" t="s">
        <v>70</v>
      </c>
      <c r="C53" s="37" t="s">
        <v>17</v>
      </c>
      <c r="D53" s="72" t="s">
        <v>28</v>
      </c>
      <c r="E53" s="55">
        <v>1082035.22</v>
      </c>
      <c r="F53" s="55">
        <v>0</v>
      </c>
      <c r="G53" s="55">
        <v>1082035.22</v>
      </c>
      <c r="H53" s="55">
        <v>1415263.58</v>
      </c>
      <c r="I53" s="55">
        <v>1001024.21</v>
      </c>
    </row>
    <row r="54" spans="1:9" s="88" customFormat="1" ht="12.75" customHeight="1" x14ac:dyDescent="0.2">
      <c r="A54" s="37" t="s">
        <v>70</v>
      </c>
      <c r="B54" s="72" t="s">
        <v>70</v>
      </c>
      <c r="C54" s="37" t="s">
        <v>11</v>
      </c>
      <c r="D54" s="72" t="s">
        <v>12</v>
      </c>
      <c r="E54" s="55">
        <v>19488650.600000001</v>
      </c>
      <c r="F54" s="55">
        <v>-1515217.48</v>
      </c>
      <c r="G54" s="55">
        <v>17973433.120000001</v>
      </c>
      <c r="H54" s="55">
        <v>24453.56</v>
      </c>
      <c r="I54" s="55">
        <v>24453.56</v>
      </c>
    </row>
    <row r="55" spans="1:9" s="88" customFormat="1" ht="12.75" customHeight="1" x14ac:dyDescent="0.2">
      <c r="A55" s="37" t="s">
        <v>70</v>
      </c>
      <c r="B55" s="72" t="s">
        <v>70</v>
      </c>
      <c r="C55" s="37" t="s">
        <v>19</v>
      </c>
      <c r="D55" s="72" t="s">
        <v>20</v>
      </c>
      <c r="E55" s="55">
        <v>760169.19</v>
      </c>
      <c r="F55" s="55">
        <v>0</v>
      </c>
      <c r="G55" s="55">
        <v>760169.19</v>
      </c>
      <c r="H55" s="55">
        <v>1081534.96</v>
      </c>
      <c r="I55" s="55">
        <v>239093.98</v>
      </c>
    </row>
    <row r="56" spans="1:9" s="88" customFormat="1" ht="12.75" customHeight="1" x14ac:dyDescent="0.2">
      <c r="A56" s="37" t="s">
        <v>70</v>
      </c>
      <c r="B56" s="72" t="s">
        <v>70</v>
      </c>
      <c r="C56" s="41" t="s">
        <v>127</v>
      </c>
      <c r="D56" s="73" t="s">
        <v>70</v>
      </c>
      <c r="E56" s="74">
        <v>22136750.93</v>
      </c>
      <c r="F56" s="74">
        <v>-1116927.8899999999</v>
      </c>
      <c r="G56" s="74">
        <v>21019823.039999999</v>
      </c>
      <c r="H56" s="74">
        <v>3637039.34</v>
      </c>
      <c r="I56" s="74">
        <v>1560359.02</v>
      </c>
    </row>
    <row r="57" spans="1:9" s="88" customFormat="1" ht="12.75" customHeight="1" x14ac:dyDescent="0.2">
      <c r="A57" s="37" t="s">
        <v>510</v>
      </c>
      <c r="B57" s="72" t="s">
        <v>511</v>
      </c>
      <c r="C57" s="37" t="s">
        <v>15</v>
      </c>
      <c r="D57" s="72" t="s">
        <v>27</v>
      </c>
      <c r="E57" s="55">
        <v>4627000</v>
      </c>
      <c r="F57" s="55">
        <v>0</v>
      </c>
      <c r="G57" s="55">
        <v>4627000</v>
      </c>
      <c r="H57" s="55">
        <v>4233384.9800000004</v>
      </c>
      <c r="I57" s="55">
        <v>4233384.9800000004</v>
      </c>
    </row>
    <row r="58" spans="1:9" s="88" customFormat="1" ht="12.75" customHeight="1" x14ac:dyDescent="0.2">
      <c r="A58" s="37" t="s">
        <v>70</v>
      </c>
      <c r="B58" s="72" t="s">
        <v>70</v>
      </c>
      <c r="C58" s="41" t="s">
        <v>127</v>
      </c>
      <c r="D58" s="73" t="s">
        <v>70</v>
      </c>
      <c r="E58" s="74">
        <v>4627000</v>
      </c>
      <c r="F58" s="74">
        <v>0</v>
      </c>
      <c r="G58" s="74">
        <v>4627000</v>
      </c>
      <c r="H58" s="74">
        <v>4233384.9800000004</v>
      </c>
      <c r="I58" s="74">
        <v>4233384.9800000004</v>
      </c>
    </row>
    <row r="59" spans="1:9" s="88" customFormat="1" ht="12.75" customHeight="1" x14ac:dyDescent="0.2">
      <c r="A59" s="37" t="s">
        <v>512</v>
      </c>
      <c r="B59" s="72" t="s">
        <v>513</v>
      </c>
      <c r="C59" s="37" t="s">
        <v>15</v>
      </c>
      <c r="D59" s="72" t="s">
        <v>27</v>
      </c>
      <c r="E59" s="55">
        <v>1304885.04</v>
      </c>
      <c r="F59" s="55">
        <v>0</v>
      </c>
      <c r="G59" s="55">
        <v>1304885.04</v>
      </c>
      <c r="H59" s="55">
        <v>1311242.06</v>
      </c>
      <c r="I59" s="55">
        <v>1293380.78</v>
      </c>
    </row>
    <row r="60" spans="1:9" s="88" customFormat="1" ht="12.75" customHeight="1" x14ac:dyDescent="0.2">
      <c r="A60" s="37" t="s">
        <v>70</v>
      </c>
      <c r="B60" s="72" t="s">
        <v>70</v>
      </c>
      <c r="C60" s="37" t="s">
        <v>17</v>
      </c>
      <c r="D60" s="72" t="s">
        <v>28</v>
      </c>
      <c r="E60" s="55">
        <v>4000</v>
      </c>
      <c r="F60" s="55">
        <v>0</v>
      </c>
      <c r="G60" s="55">
        <v>4000</v>
      </c>
      <c r="H60" s="55">
        <v>623.97</v>
      </c>
      <c r="I60" s="55">
        <v>623.97</v>
      </c>
    </row>
    <row r="61" spans="1:9" s="88" customFormat="1" ht="12.75" customHeight="1" x14ac:dyDescent="0.2">
      <c r="A61" s="37" t="s">
        <v>70</v>
      </c>
      <c r="B61" s="72" t="s">
        <v>70</v>
      </c>
      <c r="C61" s="37" t="s">
        <v>19</v>
      </c>
      <c r="D61" s="72" t="s">
        <v>20</v>
      </c>
      <c r="E61" s="55">
        <v>0</v>
      </c>
      <c r="F61" s="55">
        <v>20353.419999999998</v>
      </c>
      <c r="G61" s="55">
        <v>20353.419999999998</v>
      </c>
      <c r="H61" s="55">
        <v>0</v>
      </c>
      <c r="I61" s="55">
        <v>0</v>
      </c>
    </row>
    <row r="62" spans="1:9" s="88" customFormat="1" ht="12.75" customHeight="1" x14ac:dyDescent="0.2">
      <c r="A62" s="37" t="s">
        <v>70</v>
      </c>
      <c r="B62" s="72" t="s">
        <v>70</v>
      </c>
      <c r="C62" s="41" t="s">
        <v>127</v>
      </c>
      <c r="D62" s="73" t="s">
        <v>70</v>
      </c>
      <c r="E62" s="74">
        <v>1308885.04</v>
      </c>
      <c r="F62" s="74">
        <v>20353.419999999998</v>
      </c>
      <c r="G62" s="74">
        <v>1329238.46</v>
      </c>
      <c r="H62" s="74">
        <v>1311866.03</v>
      </c>
      <c r="I62" s="74">
        <v>1294004.75</v>
      </c>
    </row>
    <row r="63" spans="1:9" s="88" customFormat="1" ht="12.75" customHeight="1" x14ac:dyDescent="0.2">
      <c r="A63" s="37" t="s">
        <v>514</v>
      </c>
      <c r="B63" s="72" t="s">
        <v>515</v>
      </c>
      <c r="C63" s="37" t="s">
        <v>15</v>
      </c>
      <c r="D63" s="72" t="s">
        <v>27</v>
      </c>
      <c r="E63" s="55">
        <v>0</v>
      </c>
      <c r="F63" s="55">
        <v>0</v>
      </c>
      <c r="G63" s="55">
        <v>0</v>
      </c>
      <c r="H63" s="55">
        <v>832828.08</v>
      </c>
      <c r="I63" s="55">
        <v>832828.08</v>
      </c>
    </row>
    <row r="64" spans="1:9" s="88" customFormat="1" ht="12.75" customHeight="1" x14ac:dyDescent="0.2">
      <c r="A64" s="37" t="s">
        <v>70</v>
      </c>
      <c r="B64" s="72" t="s">
        <v>70</v>
      </c>
      <c r="C64" s="37" t="s">
        <v>7</v>
      </c>
      <c r="D64" s="72" t="s">
        <v>8</v>
      </c>
      <c r="E64" s="55">
        <v>0</v>
      </c>
      <c r="F64" s="55">
        <v>100000</v>
      </c>
      <c r="G64" s="55">
        <v>100000</v>
      </c>
      <c r="H64" s="55">
        <v>0</v>
      </c>
      <c r="I64" s="55">
        <v>0</v>
      </c>
    </row>
    <row r="65" spans="1:9" s="88" customFormat="1" ht="12.75" customHeight="1" x14ac:dyDescent="0.2">
      <c r="A65" s="37" t="s">
        <v>70</v>
      </c>
      <c r="B65" s="72" t="s">
        <v>70</v>
      </c>
      <c r="C65" s="37" t="s">
        <v>17</v>
      </c>
      <c r="D65" s="72" t="s">
        <v>28</v>
      </c>
      <c r="E65" s="55">
        <v>5000</v>
      </c>
      <c r="F65" s="55">
        <v>0</v>
      </c>
      <c r="G65" s="55">
        <v>5000</v>
      </c>
      <c r="H65" s="55">
        <v>0</v>
      </c>
      <c r="I65" s="55">
        <v>0</v>
      </c>
    </row>
    <row r="66" spans="1:9" s="88" customFormat="1" ht="12.75" customHeight="1" x14ac:dyDescent="0.2">
      <c r="A66" s="37" t="s">
        <v>70</v>
      </c>
      <c r="B66" s="72" t="s">
        <v>70</v>
      </c>
      <c r="C66" s="37" t="s">
        <v>11</v>
      </c>
      <c r="D66" s="72" t="s">
        <v>12</v>
      </c>
      <c r="E66" s="55">
        <v>0</v>
      </c>
      <c r="F66" s="55">
        <v>1219660.52</v>
      </c>
      <c r="G66" s="55">
        <v>1219660.52</v>
      </c>
      <c r="H66" s="55">
        <v>0</v>
      </c>
      <c r="I66" s="55">
        <v>0</v>
      </c>
    </row>
    <row r="67" spans="1:9" s="88" customFormat="1" ht="12.75" customHeight="1" x14ac:dyDescent="0.2">
      <c r="A67" s="37" t="s">
        <v>70</v>
      </c>
      <c r="B67" s="72" t="s">
        <v>70</v>
      </c>
      <c r="C67" s="37" t="s">
        <v>19</v>
      </c>
      <c r="D67" s="72" t="s">
        <v>20</v>
      </c>
      <c r="E67" s="55">
        <v>0</v>
      </c>
      <c r="F67" s="55">
        <v>1840480.2</v>
      </c>
      <c r="G67" s="55">
        <v>1840480.2</v>
      </c>
      <c r="H67" s="55">
        <v>0</v>
      </c>
      <c r="I67" s="55">
        <v>0</v>
      </c>
    </row>
    <row r="68" spans="1:9" s="88" customFormat="1" ht="12.75" customHeight="1" x14ac:dyDescent="0.2">
      <c r="A68" s="37" t="s">
        <v>70</v>
      </c>
      <c r="B68" s="72" t="s">
        <v>70</v>
      </c>
      <c r="C68" s="41" t="s">
        <v>127</v>
      </c>
      <c r="D68" s="73" t="s">
        <v>70</v>
      </c>
      <c r="E68" s="74">
        <v>5000</v>
      </c>
      <c r="F68" s="74">
        <v>3160140.72</v>
      </c>
      <c r="G68" s="74">
        <v>3165140.72</v>
      </c>
      <c r="H68" s="74">
        <v>832828.08</v>
      </c>
      <c r="I68" s="74">
        <v>832828.08</v>
      </c>
    </row>
    <row r="69" spans="1:9" s="88" customFormat="1" ht="12.75" customHeight="1" x14ac:dyDescent="0.2">
      <c r="A69" s="37" t="s">
        <v>516</v>
      </c>
      <c r="B69" s="72" t="s">
        <v>517</v>
      </c>
      <c r="C69" s="37" t="s">
        <v>15</v>
      </c>
      <c r="D69" s="72" t="s">
        <v>27</v>
      </c>
      <c r="E69" s="55">
        <v>18195000</v>
      </c>
      <c r="F69" s="55">
        <v>3274196.34</v>
      </c>
      <c r="G69" s="55">
        <v>21469196.34</v>
      </c>
      <c r="H69" s="55">
        <v>22549776.850000001</v>
      </c>
      <c r="I69" s="55">
        <v>21084919.620000001</v>
      </c>
    </row>
    <row r="70" spans="1:9" s="88" customFormat="1" ht="12.75" customHeight="1" x14ac:dyDescent="0.2">
      <c r="A70" s="37" t="s">
        <v>70</v>
      </c>
      <c r="B70" s="72" t="s">
        <v>70</v>
      </c>
      <c r="C70" s="37" t="s">
        <v>7</v>
      </c>
      <c r="D70" s="72" t="s">
        <v>8</v>
      </c>
      <c r="E70" s="55">
        <v>251299.4</v>
      </c>
      <c r="F70" s="55">
        <v>2402973.02</v>
      </c>
      <c r="G70" s="55">
        <v>2654272.42</v>
      </c>
      <c r="H70" s="55">
        <v>286010.36</v>
      </c>
      <c r="I70" s="55">
        <v>286010.36</v>
      </c>
    </row>
    <row r="71" spans="1:9" s="88" customFormat="1" ht="12.75" customHeight="1" x14ac:dyDescent="0.2">
      <c r="A71" s="37" t="s">
        <v>70</v>
      </c>
      <c r="B71" s="72" t="s">
        <v>70</v>
      </c>
      <c r="C71" s="37" t="s">
        <v>17</v>
      </c>
      <c r="D71" s="72" t="s">
        <v>28</v>
      </c>
      <c r="E71" s="55">
        <v>10000</v>
      </c>
      <c r="F71" s="55">
        <v>0</v>
      </c>
      <c r="G71" s="55">
        <v>10000</v>
      </c>
      <c r="H71" s="55">
        <v>88093.42</v>
      </c>
      <c r="I71" s="55">
        <v>86093.42</v>
      </c>
    </row>
    <row r="72" spans="1:9" s="88" customFormat="1" ht="12.75" customHeight="1" x14ac:dyDescent="0.2">
      <c r="A72" s="37" t="s">
        <v>70</v>
      </c>
      <c r="B72" s="72" t="s">
        <v>70</v>
      </c>
      <c r="C72" s="37" t="s">
        <v>9</v>
      </c>
      <c r="D72" s="72" t="s">
        <v>29</v>
      </c>
      <c r="E72" s="55">
        <v>0</v>
      </c>
      <c r="F72" s="55">
        <v>0</v>
      </c>
      <c r="G72" s="55">
        <v>0</v>
      </c>
      <c r="H72" s="55">
        <v>500</v>
      </c>
      <c r="I72" s="55">
        <v>500</v>
      </c>
    </row>
    <row r="73" spans="1:9" s="88" customFormat="1" ht="12.75" customHeight="1" x14ac:dyDescent="0.2">
      <c r="A73" s="37" t="s">
        <v>70</v>
      </c>
      <c r="B73" s="72" t="s">
        <v>70</v>
      </c>
      <c r="C73" s="37" t="s">
        <v>11</v>
      </c>
      <c r="D73" s="72" t="s">
        <v>12</v>
      </c>
      <c r="E73" s="55">
        <v>0</v>
      </c>
      <c r="F73" s="55">
        <v>1948976.7</v>
      </c>
      <c r="G73" s="55">
        <v>1948976.7</v>
      </c>
      <c r="H73" s="55">
        <v>4500</v>
      </c>
      <c r="I73" s="55">
        <v>4500</v>
      </c>
    </row>
    <row r="74" spans="1:9" s="88" customFormat="1" ht="12.75" customHeight="1" x14ac:dyDescent="0.2">
      <c r="A74" s="37" t="s">
        <v>70</v>
      </c>
      <c r="B74" s="72" t="s">
        <v>70</v>
      </c>
      <c r="C74" s="37" t="s">
        <v>19</v>
      </c>
      <c r="D74" s="72" t="s">
        <v>20</v>
      </c>
      <c r="E74" s="55">
        <v>0</v>
      </c>
      <c r="F74" s="55">
        <v>13264108.960000001</v>
      </c>
      <c r="G74" s="55">
        <v>13264108.960000001</v>
      </c>
      <c r="H74" s="55">
        <v>0</v>
      </c>
      <c r="I74" s="55">
        <v>0</v>
      </c>
    </row>
    <row r="75" spans="1:9" s="88" customFormat="1" ht="12.75" customHeight="1" x14ac:dyDescent="0.2">
      <c r="A75" s="37" t="s">
        <v>70</v>
      </c>
      <c r="B75" s="72" t="s">
        <v>70</v>
      </c>
      <c r="C75" s="41" t="s">
        <v>127</v>
      </c>
      <c r="D75" s="73" t="s">
        <v>70</v>
      </c>
      <c r="E75" s="74">
        <v>18456299.399999999</v>
      </c>
      <c r="F75" s="74">
        <v>20890255.02</v>
      </c>
      <c r="G75" s="74">
        <v>39346554.420000002</v>
      </c>
      <c r="H75" s="74">
        <v>22928880.629999999</v>
      </c>
      <c r="I75" s="74">
        <v>21462023.399999999</v>
      </c>
    </row>
    <row r="76" spans="1:9" s="88" customFormat="1" ht="12.75" customHeight="1" x14ac:dyDescent="0.2">
      <c r="A76" s="37" t="s">
        <v>518</v>
      </c>
      <c r="B76" s="72" t="s">
        <v>519</v>
      </c>
      <c r="C76" s="37" t="s">
        <v>15</v>
      </c>
      <c r="D76" s="72" t="s">
        <v>27</v>
      </c>
      <c r="E76" s="55">
        <v>15100000</v>
      </c>
      <c r="F76" s="55">
        <v>3129314.07</v>
      </c>
      <c r="G76" s="55">
        <v>18229314.07</v>
      </c>
      <c r="H76" s="55">
        <v>25217286.07</v>
      </c>
      <c r="I76" s="55">
        <v>21096667.670000002</v>
      </c>
    </row>
    <row r="77" spans="1:9" s="88" customFormat="1" ht="12.75" customHeight="1" x14ac:dyDescent="0.2">
      <c r="A77" s="37" t="s">
        <v>70</v>
      </c>
      <c r="B77" s="72" t="s">
        <v>70</v>
      </c>
      <c r="C77" s="37" t="s">
        <v>7</v>
      </c>
      <c r="D77" s="72" t="s">
        <v>8</v>
      </c>
      <c r="E77" s="55">
        <v>0</v>
      </c>
      <c r="F77" s="55">
        <v>1595171.16</v>
      </c>
      <c r="G77" s="55">
        <v>1595171.16</v>
      </c>
      <c r="H77" s="55">
        <v>1638921.16</v>
      </c>
      <c r="I77" s="55">
        <v>1638921.16</v>
      </c>
    </row>
    <row r="78" spans="1:9" s="88" customFormat="1" ht="12.75" customHeight="1" x14ac:dyDescent="0.2">
      <c r="A78" s="37" t="s">
        <v>70</v>
      </c>
      <c r="B78" s="72" t="s">
        <v>70</v>
      </c>
      <c r="C78" s="37" t="s">
        <v>17</v>
      </c>
      <c r="D78" s="72" t="s">
        <v>28</v>
      </c>
      <c r="E78" s="55">
        <v>0</v>
      </c>
      <c r="F78" s="55">
        <v>858287.77</v>
      </c>
      <c r="G78" s="55">
        <v>858287.77</v>
      </c>
      <c r="H78" s="55">
        <v>1981031.05</v>
      </c>
      <c r="I78" s="55">
        <v>950098.49</v>
      </c>
    </row>
    <row r="79" spans="1:9" s="88" customFormat="1" ht="12.75" customHeight="1" x14ac:dyDescent="0.2">
      <c r="A79" s="37" t="s">
        <v>70</v>
      </c>
      <c r="B79" s="72" t="s">
        <v>70</v>
      </c>
      <c r="C79" s="37" t="s">
        <v>9</v>
      </c>
      <c r="D79" s="72" t="s">
        <v>29</v>
      </c>
      <c r="E79" s="55">
        <v>0</v>
      </c>
      <c r="F79" s="55">
        <v>1300</v>
      </c>
      <c r="G79" s="55">
        <v>1300</v>
      </c>
      <c r="H79" s="55">
        <v>1300</v>
      </c>
      <c r="I79" s="55">
        <v>1300</v>
      </c>
    </row>
    <row r="80" spans="1:9" s="88" customFormat="1" ht="12.75" customHeight="1" x14ac:dyDescent="0.2">
      <c r="A80" s="37" t="s">
        <v>70</v>
      </c>
      <c r="B80" s="72" t="s">
        <v>70</v>
      </c>
      <c r="C80" s="37" t="s">
        <v>11</v>
      </c>
      <c r="D80" s="72" t="s">
        <v>12</v>
      </c>
      <c r="E80" s="55">
        <v>0</v>
      </c>
      <c r="F80" s="55">
        <v>15840434.92</v>
      </c>
      <c r="G80" s="55">
        <v>15840434.92</v>
      </c>
      <c r="H80" s="55">
        <v>14036</v>
      </c>
      <c r="I80" s="55">
        <v>14036</v>
      </c>
    </row>
    <row r="81" spans="1:9" s="88" customFormat="1" ht="12.75" customHeight="1" x14ac:dyDescent="0.2">
      <c r="A81" s="37" t="s">
        <v>70</v>
      </c>
      <c r="B81" s="72" t="s">
        <v>70</v>
      </c>
      <c r="C81" s="37" t="s">
        <v>19</v>
      </c>
      <c r="D81" s="72" t="s">
        <v>20</v>
      </c>
      <c r="E81" s="55">
        <v>0</v>
      </c>
      <c r="F81" s="55">
        <v>8915633.5199999996</v>
      </c>
      <c r="G81" s="55">
        <v>8915633.5199999996</v>
      </c>
      <c r="H81" s="55">
        <v>0</v>
      </c>
      <c r="I81" s="55">
        <v>0</v>
      </c>
    </row>
    <row r="82" spans="1:9" s="88" customFormat="1" ht="12.75" customHeight="1" x14ac:dyDescent="0.2">
      <c r="A82" s="37" t="s">
        <v>70</v>
      </c>
      <c r="B82" s="72" t="s">
        <v>70</v>
      </c>
      <c r="C82" s="41" t="s">
        <v>127</v>
      </c>
      <c r="D82" s="73" t="s">
        <v>70</v>
      </c>
      <c r="E82" s="74">
        <v>15100000</v>
      </c>
      <c r="F82" s="74">
        <v>30340141.440000001</v>
      </c>
      <c r="G82" s="74">
        <v>45440141.439999998</v>
      </c>
      <c r="H82" s="74">
        <v>28852574.280000001</v>
      </c>
      <c r="I82" s="74">
        <v>23701023.32</v>
      </c>
    </row>
    <row r="83" spans="1:9" s="88" customFormat="1" ht="12.75" customHeight="1" x14ac:dyDescent="0.2">
      <c r="A83" s="115" t="s">
        <v>266</v>
      </c>
      <c r="B83" s="134" t="s">
        <v>70</v>
      </c>
      <c r="C83" s="115" t="s">
        <v>70</v>
      </c>
      <c r="D83" s="134" t="s">
        <v>70</v>
      </c>
      <c r="E83" s="21">
        <v>8249589665.8900003</v>
      </c>
      <c r="F83" s="21">
        <v>475427796.82999998</v>
      </c>
      <c r="G83" s="21">
        <v>8725017462.7199993</v>
      </c>
      <c r="H83" s="24">
        <v>7919830623.3199997</v>
      </c>
      <c r="I83" s="21">
        <v>7639309764.3900003</v>
      </c>
    </row>
    <row r="84" spans="1:9" ht="13.8" x14ac:dyDescent="0.3">
      <c r="A84" s="39" t="s">
        <v>61</v>
      </c>
      <c r="B84" s="39"/>
      <c r="C84" s="39"/>
      <c r="D84" s="39"/>
      <c r="E84" s="39"/>
      <c r="F84" s="39"/>
      <c r="G84" s="39"/>
      <c r="H84" s="39"/>
      <c r="I84" s="39"/>
    </row>
  </sheetData>
  <mergeCells count="6">
    <mergeCell ref="A5:B6"/>
    <mergeCell ref="C5:D6"/>
    <mergeCell ref="A1:I1"/>
    <mergeCell ref="A2:I2"/>
    <mergeCell ref="A83:B83"/>
    <mergeCell ref="C83:D83"/>
  </mergeCells>
  <printOptions horizontalCentered="1"/>
  <pageMargins left="0.70866141732283472" right="0.70866141732283472" top="1.5748031496062993" bottom="0.59055118110236227" header="0.59055118110236227" footer="0.31496062992125984"/>
  <pageSetup paperSize="9" scale="9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5"/>
  <sheetViews>
    <sheetView topLeftCell="B1" zoomScale="90" zoomScaleNormal="90" workbookViewId="0">
      <selection sqref="A1:N1"/>
    </sheetView>
  </sheetViews>
  <sheetFormatPr baseColWidth="10" defaultRowHeight="10.199999999999999" x14ac:dyDescent="0.2"/>
  <cols>
    <col min="1" max="1" width="7.28515625" style="88" customWidth="1"/>
    <col min="2" max="2" width="32.85546875" style="93" customWidth="1"/>
    <col min="3" max="3" width="11.140625" style="88" bestFit="1" customWidth="1"/>
    <col min="4" max="4" width="33.7109375" style="93" customWidth="1"/>
    <col min="5" max="5" width="11.28515625" style="30" customWidth="1"/>
    <col min="6" max="6" width="53" style="93" bestFit="1" customWidth="1"/>
    <col min="7" max="12" width="18.85546875" style="88" customWidth="1"/>
    <col min="13" max="13" width="17" style="30" customWidth="1"/>
    <col min="14" max="14" width="18.85546875" style="88" customWidth="1"/>
    <col min="15" max="16384" width="11.42578125" style="88"/>
  </cols>
  <sheetData>
    <row r="1" spans="1:14" s="76" customFormat="1" ht="18" customHeight="1" x14ac:dyDescent="0.35">
      <c r="A1" s="114" t="s">
        <v>64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4" s="76" customFormat="1" ht="18.75" customHeight="1" x14ac:dyDescent="0.35">
      <c r="A2" s="114" t="s">
        <v>57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4" x14ac:dyDescent="0.2">
      <c r="A3" s="10"/>
      <c r="B3" s="91"/>
      <c r="C3" s="10"/>
      <c r="D3" s="91"/>
      <c r="E3" s="10"/>
      <c r="F3" s="91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67</v>
      </c>
      <c r="B4" s="75"/>
      <c r="C4" s="11"/>
      <c r="D4" s="75"/>
      <c r="E4" s="77"/>
      <c r="F4" s="75"/>
      <c r="G4" s="9"/>
      <c r="H4" s="9"/>
      <c r="I4" s="9"/>
      <c r="J4" s="9"/>
      <c r="K4" s="9"/>
      <c r="L4" s="9"/>
      <c r="M4" s="12"/>
      <c r="N4" s="12"/>
    </row>
    <row r="5" spans="1:14" ht="28.8" x14ac:dyDescent="0.2">
      <c r="A5" s="117" t="s">
        <v>58</v>
      </c>
      <c r="B5" s="118"/>
      <c r="C5" s="128" t="s">
        <v>59</v>
      </c>
      <c r="D5" s="118"/>
      <c r="E5" s="128" t="s">
        <v>60</v>
      </c>
      <c r="F5" s="118"/>
      <c r="G5" s="14" t="s">
        <v>13</v>
      </c>
      <c r="H5" s="26" t="s">
        <v>42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4" x14ac:dyDescent="0.2">
      <c r="A6" s="119"/>
      <c r="B6" s="120"/>
      <c r="C6" s="119"/>
      <c r="D6" s="120"/>
      <c r="E6" s="119"/>
      <c r="F6" s="120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.8" x14ac:dyDescent="0.2">
      <c r="A7" s="37" t="s">
        <v>520</v>
      </c>
      <c r="B7" s="72" t="s">
        <v>521</v>
      </c>
      <c r="C7" s="37" t="s">
        <v>430</v>
      </c>
      <c r="D7" s="72" t="s">
        <v>521</v>
      </c>
      <c r="E7" s="37" t="s">
        <v>522</v>
      </c>
      <c r="F7" s="72" t="s">
        <v>523</v>
      </c>
      <c r="G7" s="55">
        <v>1481112768.3399999</v>
      </c>
      <c r="H7" s="55">
        <v>-36759852.969999999</v>
      </c>
      <c r="I7" s="55">
        <v>1444352915.3699999</v>
      </c>
      <c r="J7" s="55">
        <v>1438195202.0799999</v>
      </c>
      <c r="K7" s="55">
        <v>1438195202.0799999</v>
      </c>
      <c r="L7" s="55">
        <v>1438181202.0799999</v>
      </c>
      <c r="M7" s="111">
        <v>99.572700465078597</v>
      </c>
      <c r="N7" s="55">
        <v>1438181202.0799999</v>
      </c>
    </row>
    <row r="8" spans="1:14" ht="13.8" x14ac:dyDescent="0.2">
      <c r="A8" s="37" t="s">
        <v>70</v>
      </c>
      <c r="B8" s="72" t="s">
        <v>70</v>
      </c>
      <c r="C8" s="37" t="s">
        <v>70</v>
      </c>
      <c r="D8" s="72" t="s">
        <v>70</v>
      </c>
      <c r="E8" s="41" t="s">
        <v>127</v>
      </c>
      <c r="F8" s="73" t="s">
        <v>70</v>
      </c>
      <c r="G8" s="74">
        <v>1481112768.3399999</v>
      </c>
      <c r="H8" s="74">
        <v>-36759852.969999999</v>
      </c>
      <c r="I8" s="74">
        <v>1444352915.3699999</v>
      </c>
      <c r="J8" s="74">
        <v>1438195202.0799999</v>
      </c>
      <c r="K8" s="74">
        <v>1438195202.0799999</v>
      </c>
      <c r="L8" s="74">
        <v>1438181202.0799999</v>
      </c>
      <c r="M8" s="112">
        <v>99.572700465078597</v>
      </c>
      <c r="N8" s="74">
        <v>1438181202.0799999</v>
      </c>
    </row>
    <row r="9" spans="1:14" ht="13.8" x14ac:dyDescent="0.2">
      <c r="A9" s="37" t="s">
        <v>70</v>
      </c>
      <c r="B9" s="72" t="s">
        <v>70</v>
      </c>
      <c r="C9" s="96" t="s">
        <v>127</v>
      </c>
      <c r="D9" s="97" t="s">
        <v>70</v>
      </c>
      <c r="E9" s="96" t="s">
        <v>70</v>
      </c>
      <c r="F9" s="97" t="s">
        <v>70</v>
      </c>
      <c r="G9" s="98">
        <v>1481112768.3399999</v>
      </c>
      <c r="H9" s="98">
        <v>-36759852.969999999</v>
      </c>
      <c r="I9" s="98">
        <v>1444352915.3699999</v>
      </c>
      <c r="J9" s="98">
        <v>1438195202.0799999</v>
      </c>
      <c r="K9" s="98">
        <v>1438195202.0799999</v>
      </c>
      <c r="L9" s="98">
        <v>1438181202.0799999</v>
      </c>
      <c r="M9" s="113">
        <v>99.572700465078597</v>
      </c>
      <c r="N9" s="98">
        <v>1438181202.0799999</v>
      </c>
    </row>
    <row r="10" spans="1:14" ht="13.8" x14ac:dyDescent="0.2">
      <c r="A10" s="37" t="s">
        <v>3</v>
      </c>
      <c r="B10" s="72" t="s">
        <v>524</v>
      </c>
      <c r="C10" s="37" t="s">
        <v>444</v>
      </c>
      <c r="D10" s="72" t="s">
        <v>525</v>
      </c>
      <c r="E10" s="37" t="s">
        <v>526</v>
      </c>
      <c r="F10" s="72" t="s">
        <v>527</v>
      </c>
      <c r="G10" s="55">
        <v>21261603.469999999</v>
      </c>
      <c r="H10" s="55">
        <v>657020.35</v>
      </c>
      <c r="I10" s="55">
        <v>21918623.82</v>
      </c>
      <c r="J10" s="55">
        <v>21918623.82</v>
      </c>
      <c r="K10" s="55">
        <v>21918623.82</v>
      </c>
      <c r="L10" s="55">
        <v>21918623.82</v>
      </c>
      <c r="M10" s="111">
        <v>100</v>
      </c>
      <c r="N10" s="55">
        <v>11012263.26</v>
      </c>
    </row>
    <row r="11" spans="1:14" ht="13.8" x14ac:dyDescent="0.2">
      <c r="A11" s="37" t="s">
        <v>70</v>
      </c>
      <c r="B11" s="72" t="s">
        <v>70</v>
      </c>
      <c r="C11" s="37" t="s">
        <v>70</v>
      </c>
      <c r="D11" s="72" t="s">
        <v>70</v>
      </c>
      <c r="E11" s="37" t="s">
        <v>528</v>
      </c>
      <c r="F11" s="72" t="s">
        <v>529</v>
      </c>
      <c r="G11" s="55">
        <v>2088406.04</v>
      </c>
      <c r="H11" s="55">
        <v>102398.68</v>
      </c>
      <c r="I11" s="55">
        <v>2190804.7200000002</v>
      </c>
      <c r="J11" s="55">
        <v>2190804.7200000002</v>
      </c>
      <c r="K11" s="55">
        <v>2190804.7200000002</v>
      </c>
      <c r="L11" s="55">
        <v>2190804.7200000002</v>
      </c>
      <c r="M11" s="111">
        <v>100</v>
      </c>
      <c r="N11" s="55">
        <v>0</v>
      </c>
    </row>
    <row r="12" spans="1:14" ht="13.8" x14ac:dyDescent="0.2">
      <c r="A12" s="37" t="s">
        <v>70</v>
      </c>
      <c r="B12" s="72" t="s">
        <v>70</v>
      </c>
      <c r="C12" s="37" t="s">
        <v>70</v>
      </c>
      <c r="D12" s="72" t="s">
        <v>70</v>
      </c>
      <c r="E12" s="37" t="s">
        <v>530</v>
      </c>
      <c r="F12" s="72" t="s">
        <v>531</v>
      </c>
      <c r="G12" s="55">
        <v>1246573.8600000001</v>
      </c>
      <c r="H12" s="55">
        <v>16426.810000000001</v>
      </c>
      <c r="I12" s="55">
        <v>1263000.67</v>
      </c>
      <c r="J12" s="55">
        <v>1263000.67</v>
      </c>
      <c r="K12" s="55">
        <v>1263000.67</v>
      </c>
      <c r="L12" s="55">
        <v>1263000.67</v>
      </c>
      <c r="M12" s="111">
        <v>100</v>
      </c>
      <c r="N12" s="55">
        <v>632796.32999999996</v>
      </c>
    </row>
    <row r="13" spans="1:14" ht="13.8" x14ac:dyDescent="0.2">
      <c r="A13" s="37" t="s">
        <v>70</v>
      </c>
      <c r="B13" s="72" t="s">
        <v>70</v>
      </c>
      <c r="C13" s="37" t="s">
        <v>70</v>
      </c>
      <c r="D13" s="72" t="s">
        <v>70</v>
      </c>
      <c r="E13" s="37" t="s">
        <v>532</v>
      </c>
      <c r="F13" s="72" t="s">
        <v>533</v>
      </c>
      <c r="G13" s="55">
        <v>3466775.39</v>
      </c>
      <c r="H13" s="55">
        <v>183443.26</v>
      </c>
      <c r="I13" s="55">
        <v>3650218.65</v>
      </c>
      <c r="J13" s="55">
        <v>3650218.65</v>
      </c>
      <c r="K13" s="55">
        <v>3650218.65</v>
      </c>
      <c r="L13" s="55">
        <v>3650218.65</v>
      </c>
      <c r="M13" s="111">
        <v>100</v>
      </c>
      <c r="N13" s="55">
        <v>0</v>
      </c>
    </row>
    <row r="14" spans="1:14" ht="13.8" x14ac:dyDescent="0.2">
      <c r="A14" s="37" t="s">
        <v>70</v>
      </c>
      <c r="B14" s="72" t="s">
        <v>70</v>
      </c>
      <c r="C14" s="37" t="s">
        <v>70</v>
      </c>
      <c r="D14" s="72" t="s">
        <v>70</v>
      </c>
      <c r="E14" s="37" t="s">
        <v>534</v>
      </c>
      <c r="F14" s="72" t="s">
        <v>535</v>
      </c>
      <c r="G14" s="55">
        <v>2768333.96</v>
      </c>
      <c r="H14" s="55">
        <v>-330675.14</v>
      </c>
      <c r="I14" s="55">
        <v>2437658.8199999998</v>
      </c>
      <c r="J14" s="55">
        <v>2036485.91</v>
      </c>
      <c r="K14" s="55">
        <v>2036485.91</v>
      </c>
      <c r="L14" s="55">
        <v>2025408.03</v>
      </c>
      <c r="M14" s="111">
        <v>83.088248994582401</v>
      </c>
      <c r="N14" s="55">
        <v>1932099.16</v>
      </c>
    </row>
    <row r="15" spans="1:14" ht="13.8" x14ac:dyDescent="0.2">
      <c r="A15" s="37" t="s">
        <v>70</v>
      </c>
      <c r="B15" s="72" t="s">
        <v>70</v>
      </c>
      <c r="C15" s="37" t="s">
        <v>70</v>
      </c>
      <c r="D15" s="72" t="s">
        <v>70</v>
      </c>
      <c r="E15" s="37" t="s">
        <v>536</v>
      </c>
      <c r="F15" s="72" t="s">
        <v>437</v>
      </c>
      <c r="G15" s="55">
        <v>264862.11</v>
      </c>
      <c r="H15" s="55">
        <v>0</v>
      </c>
      <c r="I15" s="55">
        <v>264862.11</v>
      </c>
      <c r="J15" s="55">
        <v>248512.19</v>
      </c>
      <c r="K15" s="55">
        <v>248512.19</v>
      </c>
      <c r="L15" s="55">
        <v>248384.91</v>
      </c>
      <c r="M15" s="111">
        <v>93.778951621279504</v>
      </c>
      <c r="N15" s="55">
        <v>248077.14</v>
      </c>
    </row>
    <row r="16" spans="1:14" ht="13.8" x14ac:dyDescent="0.2">
      <c r="A16" s="37" t="s">
        <v>70</v>
      </c>
      <c r="B16" s="72" t="s">
        <v>70</v>
      </c>
      <c r="C16" s="37" t="s">
        <v>70</v>
      </c>
      <c r="D16" s="72" t="s">
        <v>70</v>
      </c>
      <c r="E16" s="37" t="s">
        <v>537</v>
      </c>
      <c r="F16" s="72" t="s">
        <v>435</v>
      </c>
      <c r="G16" s="55">
        <v>391579.69</v>
      </c>
      <c r="H16" s="55">
        <v>-20928.79</v>
      </c>
      <c r="I16" s="55">
        <v>370650.9</v>
      </c>
      <c r="J16" s="55">
        <v>256915.33</v>
      </c>
      <c r="K16" s="55">
        <v>256915.33</v>
      </c>
      <c r="L16" s="55">
        <v>256893.75</v>
      </c>
      <c r="M16" s="111">
        <v>69.308815923555002</v>
      </c>
      <c r="N16" s="55">
        <v>227287.23</v>
      </c>
    </row>
    <row r="17" spans="1:14" ht="13.8" x14ac:dyDescent="0.2">
      <c r="A17" s="37" t="s">
        <v>70</v>
      </c>
      <c r="B17" s="72" t="s">
        <v>70</v>
      </c>
      <c r="C17" s="37" t="s">
        <v>70</v>
      </c>
      <c r="D17" s="72" t="s">
        <v>70</v>
      </c>
      <c r="E17" s="41" t="s">
        <v>127</v>
      </c>
      <c r="F17" s="73" t="s">
        <v>70</v>
      </c>
      <c r="G17" s="74">
        <v>31488134.52</v>
      </c>
      <c r="H17" s="74">
        <v>607685.17000000004</v>
      </c>
      <c r="I17" s="74">
        <v>32095819.690000001</v>
      </c>
      <c r="J17" s="74">
        <v>31564561.289999999</v>
      </c>
      <c r="K17" s="74">
        <v>31564561.289999999</v>
      </c>
      <c r="L17" s="74">
        <v>31553334.550000001</v>
      </c>
      <c r="M17" s="112">
        <v>98.309795028637296</v>
      </c>
      <c r="N17" s="74">
        <v>14052523.119999999</v>
      </c>
    </row>
    <row r="18" spans="1:14" ht="13.8" x14ac:dyDescent="0.2">
      <c r="A18" s="37" t="s">
        <v>70</v>
      </c>
      <c r="B18" s="72" t="s">
        <v>70</v>
      </c>
      <c r="C18" s="37" t="s">
        <v>446</v>
      </c>
      <c r="D18" s="72" t="s">
        <v>538</v>
      </c>
      <c r="E18" s="37" t="s">
        <v>539</v>
      </c>
      <c r="F18" s="72" t="s">
        <v>540</v>
      </c>
      <c r="G18" s="55">
        <v>13680295.220000001</v>
      </c>
      <c r="H18" s="55">
        <v>-2988305.4</v>
      </c>
      <c r="I18" s="55">
        <v>10691989.82</v>
      </c>
      <c r="J18" s="55">
        <v>9440877.7799999993</v>
      </c>
      <c r="K18" s="55">
        <v>9440877.7799999993</v>
      </c>
      <c r="L18" s="55">
        <v>9389106.8100000005</v>
      </c>
      <c r="M18" s="111">
        <v>87.814400949364199</v>
      </c>
      <c r="N18" s="55">
        <v>8887321.3800000008</v>
      </c>
    </row>
    <row r="19" spans="1:14" ht="13.8" x14ac:dyDescent="0.2">
      <c r="A19" s="37" t="s">
        <v>70</v>
      </c>
      <c r="B19" s="72" t="s">
        <v>70</v>
      </c>
      <c r="C19" s="37" t="s">
        <v>70</v>
      </c>
      <c r="D19" s="72" t="s">
        <v>70</v>
      </c>
      <c r="E19" s="37" t="s">
        <v>541</v>
      </c>
      <c r="F19" s="72" t="s">
        <v>542</v>
      </c>
      <c r="G19" s="55">
        <v>6291076.1399999997</v>
      </c>
      <c r="H19" s="55">
        <v>9513312.75</v>
      </c>
      <c r="I19" s="55">
        <v>15804388.890000001</v>
      </c>
      <c r="J19" s="55">
        <v>13678400.199999999</v>
      </c>
      <c r="K19" s="55">
        <v>13678400.199999999</v>
      </c>
      <c r="L19" s="55">
        <v>12626856.640000001</v>
      </c>
      <c r="M19" s="111">
        <v>79.894621221257495</v>
      </c>
      <c r="N19" s="55">
        <v>11286392.390000001</v>
      </c>
    </row>
    <row r="20" spans="1:14" ht="13.8" x14ac:dyDescent="0.2">
      <c r="A20" s="37" t="s">
        <v>70</v>
      </c>
      <c r="B20" s="72" t="s">
        <v>70</v>
      </c>
      <c r="C20" s="37" t="s">
        <v>70</v>
      </c>
      <c r="D20" s="72" t="s">
        <v>70</v>
      </c>
      <c r="E20" s="37" t="s">
        <v>543</v>
      </c>
      <c r="F20" s="72" t="s">
        <v>544</v>
      </c>
      <c r="G20" s="55">
        <v>6281334.04</v>
      </c>
      <c r="H20" s="55">
        <v>1457259.45</v>
      </c>
      <c r="I20" s="55">
        <v>7738593.4900000002</v>
      </c>
      <c r="J20" s="55">
        <v>6473330.4699999997</v>
      </c>
      <c r="K20" s="55">
        <v>6450425.25</v>
      </c>
      <c r="L20" s="55">
        <v>6358417.5700000003</v>
      </c>
      <c r="M20" s="111">
        <v>82.165028802927907</v>
      </c>
      <c r="N20" s="55">
        <v>4901890.1500000004</v>
      </c>
    </row>
    <row r="21" spans="1:14" ht="13.8" x14ac:dyDescent="0.2">
      <c r="A21" s="37" t="s">
        <v>70</v>
      </c>
      <c r="B21" s="72" t="s">
        <v>70</v>
      </c>
      <c r="C21" s="37" t="s">
        <v>70</v>
      </c>
      <c r="D21" s="72" t="s">
        <v>70</v>
      </c>
      <c r="E21" s="37" t="s">
        <v>545</v>
      </c>
      <c r="F21" s="72" t="s">
        <v>546</v>
      </c>
      <c r="G21" s="55">
        <v>1531631.26</v>
      </c>
      <c r="H21" s="55">
        <v>0</v>
      </c>
      <c r="I21" s="55">
        <v>1531631.26</v>
      </c>
      <c r="J21" s="55">
        <v>1325951.28</v>
      </c>
      <c r="K21" s="55">
        <v>1321143.53</v>
      </c>
      <c r="L21" s="55">
        <v>1303565.02</v>
      </c>
      <c r="M21" s="111">
        <v>85.109585710597202</v>
      </c>
      <c r="N21" s="55">
        <v>1130048.7</v>
      </c>
    </row>
    <row r="22" spans="1:14" ht="13.8" x14ac:dyDescent="0.2">
      <c r="A22" s="37" t="s">
        <v>70</v>
      </c>
      <c r="B22" s="72" t="s">
        <v>70</v>
      </c>
      <c r="C22" s="37" t="s">
        <v>70</v>
      </c>
      <c r="D22" s="72" t="s">
        <v>70</v>
      </c>
      <c r="E22" s="37" t="s">
        <v>547</v>
      </c>
      <c r="F22" s="72" t="s">
        <v>548</v>
      </c>
      <c r="G22" s="55">
        <v>372441.39</v>
      </c>
      <c r="H22" s="55">
        <v>0</v>
      </c>
      <c r="I22" s="55">
        <v>372441.39</v>
      </c>
      <c r="J22" s="55">
        <v>326220.90999999997</v>
      </c>
      <c r="K22" s="55">
        <v>326220.90999999997</v>
      </c>
      <c r="L22" s="55">
        <v>321489.11</v>
      </c>
      <c r="M22" s="111">
        <v>86.3193830309784</v>
      </c>
      <c r="N22" s="55">
        <v>321489.11</v>
      </c>
    </row>
    <row r="23" spans="1:14" ht="13.8" x14ac:dyDescent="0.2">
      <c r="A23" s="37" t="s">
        <v>70</v>
      </c>
      <c r="B23" s="72" t="s">
        <v>70</v>
      </c>
      <c r="C23" s="37" t="s">
        <v>70</v>
      </c>
      <c r="D23" s="72" t="s">
        <v>70</v>
      </c>
      <c r="E23" s="37" t="s">
        <v>549</v>
      </c>
      <c r="F23" s="72" t="s">
        <v>550</v>
      </c>
      <c r="G23" s="55">
        <v>854679.07</v>
      </c>
      <c r="H23" s="55">
        <v>0</v>
      </c>
      <c r="I23" s="55">
        <v>854679.07</v>
      </c>
      <c r="J23" s="55">
        <v>532860.18000000005</v>
      </c>
      <c r="K23" s="55">
        <v>532860.18000000005</v>
      </c>
      <c r="L23" s="55">
        <v>532860.18000000005</v>
      </c>
      <c r="M23" s="111">
        <v>62.346230146948599</v>
      </c>
      <c r="N23" s="55">
        <v>532712.55000000005</v>
      </c>
    </row>
    <row r="24" spans="1:14" ht="13.8" x14ac:dyDescent="0.2">
      <c r="A24" s="37" t="s">
        <v>70</v>
      </c>
      <c r="B24" s="72" t="s">
        <v>70</v>
      </c>
      <c r="C24" s="37" t="s">
        <v>70</v>
      </c>
      <c r="D24" s="72" t="s">
        <v>70</v>
      </c>
      <c r="E24" s="37" t="s">
        <v>551</v>
      </c>
      <c r="F24" s="72" t="s">
        <v>552</v>
      </c>
      <c r="G24" s="55">
        <v>1535131.49</v>
      </c>
      <c r="H24" s="55">
        <v>411281.77</v>
      </c>
      <c r="I24" s="55">
        <v>1946413.26</v>
      </c>
      <c r="J24" s="55">
        <v>1675239.67</v>
      </c>
      <c r="K24" s="55">
        <v>1657784.83</v>
      </c>
      <c r="L24" s="55">
        <v>1581142.52</v>
      </c>
      <c r="M24" s="111">
        <v>81.233649220001695</v>
      </c>
      <c r="N24" s="55">
        <v>1263409.17</v>
      </c>
    </row>
    <row r="25" spans="1:14" ht="13.8" x14ac:dyDescent="0.2">
      <c r="A25" s="37" t="s">
        <v>70</v>
      </c>
      <c r="B25" s="72" t="s">
        <v>70</v>
      </c>
      <c r="C25" s="37" t="s">
        <v>70</v>
      </c>
      <c r="D25" s="72" t="s">
        <v>70</v>
      </c>
      <c r="E25" s="37" t="s">
        <v>553</v>
      </c>
      <c r="F25" s="72" t="s">
        <v>554</v>
      </c>
      <c r="G25" s="55">
        <v>8314518.9400000004</v>
      </c>
      <c r="H25" s="55">
        <v>843641.4</v>
      </c>
      <c r="I25" s="55">
        <v>9158160.3399999999</v>
      </c>
      <c r="J25" s="55">
        <v>8053649.6799999997</v>
      </c>
      <c r="K25" s="55">
        <v>7947074.6600000001</v>
      </c>
      <c r="L25" s="55">
        <v>7757159.5099999998</v>
      </c>
      <c r="M25" s="111">
        <v>84.702158752551398</v>
      </c>
      <c r="N25" s="55">
        <v>7535796.1299999999</v>
      </c>
    </row>
    <row r="26" spans="1:14" ht="13.8" x14ac:dyDescent="0.2">
      <c r="A26" s="37" t="s">
        <v>70</v>
      </c>
      <c r="B26" s="72" t="s">
        <v>70</v>
      </c>
      <c r="C26" s="37" t="s">
        <v>70</v>
      </c>
      <c r="D26" s="72" t="s">
        <v>70</v>
      </c>
      <c r="E26" s="37" t="s">
        <v>555</v>
      </c>
      <c r="F26" s="72" t="s">
        <v>556</v>
      </c>
      <c r="G26" s="55">
        <v>1224068.45</v>
      </c>
      <c r="H26" s="55">
        <v>1543440</v>
      </c>
      <c r="I26" s="55">
        <v>2767508.45</v>
      </c>
      <c r="J26" s="55">
        <v>2407366.7400000002</v>
      </c>
      <c r="K26" s="55">
        <v>2407366.7400000002</v>
      </c>
      <c r="L26" s="55">
        <v>2398436.63</v>
      </c>
      <c r="M26" s="111">
        <v>86.664112263144105</v>
      </c>
      <c r="N26" s="55">
        <v>1900639.23</v>
      </c>
    </row>
    <row r="27" spans="1:14" ht="13.8" x14ac:dyDescent="0.2">
      <c r="A27" s="37" t="s">
        <v>70</v>
      </c>
      <c r="B27" s="72" t="s">
        <v>70</v>
      </c>
      <c r="C27" s="37" t="s">
        <v>70</v>
      </c>
      <c r="D27" s="72" t="s">
        <v>70</v>
      </c>
      <c r="E27" s="37" t="s">
        <v>557</v>
      </c>
      <c r="F27" s="72" t="s">
        <v>558</v>
      </c>
      <c r="G27" s="55">
        <v>31726166.66</v>
      </c>
      <c r="H27" s="55">
        <v>111595.73</v>
      </c>
      <c r="I27" s="55">
        <v>31837762.390000001</v>
      </c>
      <c r="J27" s="55">
        <v>31678887.210000001</v>
      </c>
      <c r="K27" s="55">
        <v>31678887.210000001</v>
      </c>
      <c r="L27" s="55">
        <v>31658676.219999999</v>
      </c>
      <c r="M27" s="111">
        <v>99.437503905562593</v>
      </c>
      <c r="N27" s="55">
        <v>23536530.260000002</v>
      </c>
    </row>
    <row r="28" spans="1:14" ht="13.8" x14ac:dyDescent="0.2">
      <c r="A28" s="37" t="s">
        <v>70</v>
      </c>
      <c r="B28" s="72" t="s">
        <v>70</v>
      </c>
      <c r="C28" s="37" t="s">
        <v>70</v>
      </c>
      <c r="D28" s="72" t="s">
        <v>70</v>
      </c>
      <c r="E28" s="37" t="s">
        <v>559</v>
      </c>
      <c r="F28" s="72" t="s">
        <v>560</v>
      </c>
      <c r="G28" s="55">
        <v>20802267.300000001</v>
      </c>
      <c r="H28" s="55">
        <v>23216998.109999999</v>
      </c>
      <c r="I28" s="55">
        <v>44019265.409999996</v>
      </c>
      <c r="J28" s="55">
        <v>43665617.859999999</v>
      </c>
      <c r="K28" s="55">
        <v>43665540.850000001</v>
      </c>
      <c r="L28" s="55">
        <v>43665540.850000001</v>
      </c>
      <c r="M28" s="111">
        <v>99.1964323877162</v>
      </c>
      <c r="N28" s="55">
        <v>21523435.98</v>
      </c>
    </row>
    <row r="29" spans="1:14" ht="13.8" x14ac:dyDescent="0.2">
      <c r="A29" s="37" t="s">
        <v>70</v>
      </c>
      <c r="B29" s="72" t="s">
        <v>70</v>
      </c>
      <c r="C29" s="37" t="s">
        <v>70</v>
      </c>
      <c r="D29" s="72" t="s">
        <v>70</v>
      </c>
      <c r="E29" s="37" t="s">
        <v>561</v>
      </c>
      <c r="F29" s="72" t="s">
        <v>562</v>
      </c>
      <c r="G29" s="55">
        <v>6791464.2699999996</v>
      </c>
      <c r="H29" s="55">
        <v>-922365.52</v>
      </c>
      <c r="I29" s="55">
        <v>5869098.75</v>
      </c>
      <c r="J29" s="55">
        <v>5438672.5800000001</v>
      </c>
      <c r="K29" s="55">
        <v>5378349.2800000003</v>
      </c>
      <c r="L29" s="55">
        <v>4506746.95</v>
      </c>
      <c r="M29" s="111">
        <v>76.787717194228506</v>
      </c>
      <c r="N29" s="55">
        <v>2060460.53</v>
      </c>
    </row>
    <row r="30" spans="1:14" ht="13.8" x14ac:dyDescent="0.2">
      <c r="A30" s="37" t="s">
        <v>70</v>
      </c>
      <c r="B30" s="72" t="s">
        <v>70</v>
      </c>
      <c r="C30" s="37" t="s">
        <v>70</v>
      </c>
      <c r="D30" s="72" t="s">
        <v>70</v>
      </c>
      <c r="E30" s="37" t="s">
        <v>563</v>
      </c>
      <c r="F30" s="72" t="s">
        <v>564</v>
      </c>
      <c r="G30" s="55">
        <v>840000</v>
      </c>
      <c r="H30" s="55">
        <v>0</v>
      </c>
      <c r="I30" s="55">
        <v>840000</v>
      </c>
      <c r="J30" s="55">
        <v>790802.97</v>
      </c>
      <c r="K30" s="55">
        <v>685293.32</v>
      </c>
      <c r="L30" s="55">
        <v>611092.77</v>
      </c>
      <c r="M30" s="111">
        <v>72.749139285714307</v>
      </c>
      <c r="N30" s="55">
        <v>122483.14</v>
      </c>
    </row>
    <row r="31" spans="1:14" ht="13.8" x14ac:dyDescent="0.2">
      <c r="A31" s="37" t="s">
        <v>70</v>
      </c>
      <c r="B31" s="72" t="s">
        <v>70</v>
      </c>
      <c r="C31" s="37" t="s">
        <v>70</v>
      </c>
      <c r="D31" s="72" t="s">
        <v>70</v>
      </c>
      <c r="E31" s="37" t="s">
        <v>565</v>
      </c>
      <c r="F31" s="72" t="s">
        <v>566</v>
      </c>
      <c r="G31" s="55">
        <v>1726038.78</v>
      </c>
      <c r="H31" s="55">
        <v>-10000</v>
      </c>
      <c r="I31" s="55">
        <v>1716038.78</v>
      </c>
      <c r="J31" s="55">
        <v>1604576.83</v>
      </c>
      <c r="K31" s="55">
        <v>1604576.83</v>
      </c>
      <c r="L31" s="55">
        <v>1604576.81</v>
      </c>
      <c r="M31" s="111">
        <v>93.504693990656804</v>
      </c>
      <c r="N31" s="55">
        <v>1585390.88</v>
      </c>
    </row>
    <row r="32" spans="1:14" ht="13.8" x14ac:dyDescent="0.2">
      <c r="A32" s="37" t="s">
        <v>70</v>
      </c>
      <c r="B32" s="72" t="s">
        <v>70</v>
      </c>
      <c r="C32" s="37" t="s">
        <v>70</v>
      </c>
      <c r="D32" s="72" t="s">
        <v>70</v>
      </c>
      <c r="E32" s="37" t="s">
        <v>567</v>
      </c>
      <c r="F32" s="72" t="s">
        <v>568</v>
      </c>
      <c r="G32" s="55">
        <v>2079027.83</v>
      </c>
      <c r="H32" s="55">
        <v>-11154.1</v>
      </c>
      <c r="I32" s="55">
        <v>2067873.73</v>
      </c>
      <c r="J32" s="55">
        <v>1854664.38</v>
      </c>
      <c r="K32" s="55">
        <v>1854664.38</v>
      </c>
      <c r="L32" s="55">
        <v>1854664.38</v>
      </c>
      <c r="M32" s="111">
        <v>89.6894405636654</v>
      </c>
      <c r="N32" s="55">
        <v>1854664.38</v>
      </c>
    </row>
    <row r="33" spans="1:14" ht="13.8" x14ac:dyDescent="0.2">
      <c r="A33" s="37" t="s">
        <v>70</v>
      </c>
      <c r="B33" s="72" t="s">
        <v>70</v>
      </c>
      <c r="C33" s="37" t="s">
        <v>70</v>
      </c>
      <c r="D33" s="72" t="s">
        <v>70</v>
      </c>
      <c r="E33" s="37" t="s">
        <v>569</v>
      </c>
      <c r="F33" s="72" t="s">
        <v>570</v>
      </c>
      <c r="G33" s="55">
        <v>2928529.34</v>
      </c>
      <c r="H33" s="55">
        <v>0</v>
      </c>
      <c r="I33" s="55">
        <v>2928529.34</v>
      </c>
      <c r="J33" s="55">
        <v>2483825.58</v>
      </c>
      <c r="K33" s="55">
        <v>2483825.58</v>
      </c>
      <c r="L33" s="55">
        <v>2483764.7200000002</v>
      </c>
      <c r="M33" s="111">
        <v>84.812697147162595</v>
      </c>
      <c r="N33" s="55">
        <v>2482518.7999999998</v>
      </c>
    </row>
    <row r="34" spans="1:14" ht="13.8" x14ac:dyDescent="0.2">
      <c r="A34" s="37" t="s">
        <v>70</v>
      </c>
      <c r="B34" s="72" t="s">
        <v>70</v>
      </c>
      <c r="C34" s="37" t="s">
        <v>70</v>
      </c>
      <c r="D34" s="72" t="s">
        <v>70</v>
      </c>
      <c r="E34" s="37" t="s">
        <v>571</v>
      </c>
      <c r="F34" s="72" t="s">
        <v>572</v>
      </c>
      <c r="G34" s="55">
        <v>2434200.02</v>
      </c>
      <c r="H34" s="55">
        <v>46755.66</v>
      </c>
      <c r="I34" s="55">
        <v>2480955.6800000002</v>
      </c>
      <c r="J34" s="55">
        <v>2007708.21</v>
      </c>
      <c r="K34" s="55">
        <v>2007708.21</v>
      </c>
      <c r="L34" s="55">
        <v>1913439.04</v>
      </c>
      <c r="M34" s="111">
        <v>77.125079477437495</v>
      </c>
      <c r="N34" s="55">
        <v>1757677.13</v>
      </c>
    </row>
    <row r="35" spans="1:14" ht="13.8" x14ac:dyDescent="0.2">
      <c r="A35" s="37" t="s">
        <v>70</v>
      </c>
      <c r="B35" s="72" t="s">
        <v>70</v>
      </c>
      <c r="C35" s="37" t="s">
        <v>70</v>
      </c>
      <c r="D35" s="72" t="s">
        <v>70</v>
      </c>
      <c r="E35" s="37" t="s">
        <v>573</v>
      </c>
      <c r="F35" s="72" t="s">
        <v>574</v>
      </c>
      <c r="G35" s="55">
        <v>26436236.23</v>
      </c>
      <c r="H35" s="55">
        <v>32201152.48</v>
      </c>
      <c r="I35" s="55">
        <v>58637388.710000001</v>
      </c>
      <c r="J35" s="55">
        <v>56193480.079999998</v>
      </c>
      <c r="K35" s="55">
        <v>56193480.079999998</v>
      </c>
      <c r="L35" s="55">
        <v>54825181.119999997</v>
      </c>
      <c r="M35" s="111">
        <v>93.498674354593405</v>
      </c>
      <c r="N35" s="55">
        <v>50040812.950000003</v>
      </c>
    </row>
    <row r="36" spans="1:14" ht="13.8" x14ac:dyDescent="0.2">
      <c r="A36" s="37" t="s">
        <v>70</v>
      </c>
      <c r="B36" s="72" t="s">
        <v>70</v>
      </c>
      <c r="C36" s="37" t="s">
        <v>70</v>
      </c>
      <c r="D36" s="72" t="s">
        <v>70</v>
      </c>
      <c r="E36" s="37" t="s">
        <v>575</v>
      </c>
      <c r="F36" s="72" t="s">
        <v>576</v>
      </c>
      <c r="G36" s="55">
        <v>50800000</v>
      </c>
      <c r="H36" s="55">
        <v>0</v>
      </c>
      <c r="I36" s="55">
        <v>50800000</v>
      </c>
      <c r="J36" s="55">
        <v>50800000</v>
      </c>
      <c r="K36" s="55">
        <v>50800000</v>
      </c>
      <c r="L36" s="55">
        <v>50800000</v>
      </c>
      <c r="M36" s="111">
        <v>100</v>
      </c>
      <c r="N36" s="55">
        <v>50800000</v>
      </c>
    </row>
    <row r="37" spans="1:14" ht="13.8" x14ac:dyDescent="0.2">
      <c r="A37" s="37" t="s">
        <v>70</v>
      </c>
      <c r="B37" s="72" t="s">
        <v>70</v>
      </c>
      <c r="C37" s="37" t="s">
        <v>70</v>
      </c>
      <c r="D37" s="72" t="s">
        <v>70</v>
      </c>
      <c r="E37" s="37" t="s">
        <v>577</v>
      </c>
      <c r="F37" s="72" t="s">
        <v>578</v>
      </c>
      <c r="G37" s="55">
        <v>512174.03</v>
      </c>
      <c r="H37" s="55">
        <v>10000</v>
      </c>
      <c r="I37" s="55">
        <v>522174.03</v>
      </c>
      <c r="J37" s="55">
        <v>470472.61</v>
      </c>
      <c r="K37" s="55">
        <v>456274.61</v>
      </c>
      <c r="L37" s="55">
        <v>441911.08</v>
      </c>
      <c r="M37" s="111">
        <v>84.629080461929505</v>
      </c>
      <c r="N37" s="55">
        <v>433944.21</v>
      </c>
    </row>
    <row r="38" spans="1:14" ht="13.8" x14ac:dyDescent="0.2">
      <c r="A38" s="37" t="s">
        <v>70</v>
      </c>
      <c r="B38" s="72" t="s">
        <v>70</v>
      </c>
      <c r="C38" s="37" t="s">
        <v>70</v>
      </c>
      <c r="D38" s="72" t="s">
        <v>70</v>
      </c>
      <c r="E38" s="37" t="s">
        <v>579</v>
      </c>
      <c r="F38" s="72" t="s">
        <v>580</v>
      </c>
      <c r="G38" s="55">
        <v>1156069.8899999999</v>
      </c>
      <c r="H38" s="55">
        <v>35000</v>
      </c>
      <c r="I38" s="55">
        <v>1191069.8899999999</v>
      </c>
      <c r="J38" s="55">
        <v>1117285.8999999999</v>
      </c>
      <c r="K38" s="55">
        <v>1117285.8999999999</v>
      </c>
      <c r="L38" s="55">
        <v>1117285.75</v>
      </c>
      <c r="M38" s="111">
        <v>93.805221623056894</v>
      </c>
      <c r="N38" s="55">
        <v>1095600.24</v>
      </c>
    </row>
    <row r="39" spans="1:14" ht="13.8" x14ac:dyDescent="0.2">
      <c r="A39" s="37" t="s">
        <v>70</v>
      </c>
      <c r="B39" s="72" t="s">
        <v>70</v>
      </c>
      <c r="C39" s="37" t="s">
        <v>70</v>
      </c>
      <c r="D39" s="72" t="s">
        <v>70</v>
      </c>
      <c r="E39" s="41" t="s">
        <v>127</v>
      </c>
      <c r="F39" s="73" t="s">
        <v>70</v>
      </c>
      <c r="G39" s="74">
        <v>188317350.34999999</v>
      </c>
      <c r="H39" s="74">
        <v>65458612.329999998</v>
      </c>
      <c r="I39" s="74">
        <v>253775962.68000001</v>
      </c>
      <c r="J39" s="74">
        <v>242019891.12</v>
      </c>
      <c r="K39" s="74">
        <v>241688040.33000001</v>
      </c>
      <c r="L39" s="74">
        <v>237751913.68000001</v>
      </c>
      <c r="M39" s="112">
        <v>93.6857498910543</v>
      </c>
      <c r="N39" s="74">
        <v>195053217.31</v>
      </c>
    </row>
    <row r="40" spans="1:14" ht="13.8" x14ac:dyDescent="0.2">
      <c r="A40" s="37" t="s">
        <v>70</v>
      </c>
      <c r="B40" s="72" t="s">
        <v>70</v>
      </c>
      <c r="C40" s="37" t="s">
        <v>448</v>
      </c>
      <c r="D40" s="72" t="s">
        <v>581</v>
      </c>
      <c r="E40" s="37" t="s">
        <v>582</v>
      </c>
      <c r="F40" s="72" t="s">
        <v>583</v>
      </c>
      <c r="G40" s="55">
        <v>863072.71</v>
      </c>
      <c r="H40" s="55">
        <v>-24000</v>
      </c>
      <c r="I40" s="55">
        <v>839072.71</v>
      </c>
      <c r="J40" s="55">
        <v>617246.14</v>
      </c>
      <c r="K40" s="55">
        <v>573039.92000000004</v>
      </c>
      <c r="L40" s="55">
        <v>557411.53</v>
      </c>
      <c r="M40" s="111">
        <v>66.431850703379496</v>
      </c>
      <c r="N40" s="55">
        <v>421373.05</v>
      </c>
    </row>
    <row r="41" spans="1:14" ht="13.8" x14ac:dyDescent="0.2">
      <c r="A41" s="37" t="s">
        <v>70</v>
      </c>
      <c r="B41" s="72" t="s">
        <v>70</v>
      </c>
      <c r="C41" s="37" t="s">
        <v>70</v>
      </c>
      <c r="D41" s="72" t="s">
        <v>70</v>
      </c>
      <c r="E41" s="37" t="s">
        <v>584</v>
      </c>
      <c r="F41" s="72" t="s">
        <v>585</v>
      </c>
      <c r="G41" s="55">
        <v>6696579.1200000001</v>
      </c>
      <c r="H41" s="55">
        <v>190000</v>
      </c>
      <c r="I41" s="55">
        <v>6886579.1200000001</v>
      </c>
      <c r="J41" s="55">
        <v>6699200.96</v>
      </c>
      <c r="K41" s="55">
        <v>6699200.96</v>
      </c>
      <c r="L41" s="55">
        <v>6617935.2800000003</v>
      </c>
      <c r="M41" s="111">
        <v>96.099023400169699</v>
      </c>
      <c r="N41" s="55">
        <v>5482331.29</v>
      </c>
    </row>
    <row r="42" spans="1:14" ht="13.8" x14ac:dyDescent="0.2">
      <c r="A42" s="37" t="s">
        <v>70</v>
      </c>
      <c r="B42" s="72" t="s">
        <v>70</v>
      </c>
      <c r="C42" s="37" t="s">
        <v>70</v>
      </c>
      <c r="D42" s="72" t="s">
        <v>70</v>
      </c>
      <c r="E42" s="41" t="s">
        <v>127</v>
      </c>
      <c r="F42" s="73" t="s">
        <v>70</v>
      </c>
      <c r="G42" s="74">
        <v>7559651.8300000001</v>
      </c>
      <c r="H42" s="74">
        <v>166000</v>
      </c>
      <c r="I42" s="74">
        <v>7725651.8300000001</v>
      </c>
      <c r="J42" s="74">
        <v>7316447.0999999996</v>
      </c>
      <c r="K42" s="74">
        <v>7272240.8799999999</v>
      </c>
      <c r="L42" s="74">
        <v>7175346.8099999996</v>
      </c>
      <c r="M42" s="112">
        <v>92.876911461851407</v>
      </c>
      <c r="N42" s="74">
        <v>5903704.3399999999</v>
      </c>
    </row>
    <row r="43" spans="1:14" ht="13.8" x14ac:dyDescent="0.2">
      <c r="A43" s="37" t="s">
        <v>70</v>
      </c>
      <c r="B43" s="72" t="s">
        <v>70</v>
      </c>
      <c r="C43" s="37" t="s">
        <v>450</v>
      </c>
      <c r="D43" s="72" t="s">
        <v>586</v>
      </c>
      <c r="E43" s="37" t="s">
        <v>587</v>
      </c>
      <c r="F43" s="72" t="s">
        <v>588</v>
      </c>
      <c r="G43" s="55">
        <v>93880601.409999996</v>
      </c>
      <c r="H43" s="55">
        <v>4293816.62</v>
      </c>
      <c r="I43" s="55">
        <v>98174418.030000001</v>
      </c>
      <c r="J43" s="55">
        <v>87885096.030000001</v>
      </c>
      <c r="K43" s="55">
        <v>87790155</v>
      </c>
      <c r="L43" s="55">
        <v>82664068.659999996</v>
      </c>
      <c r="M43" s="111">
        <v>84.201231154474101</v>
      </c>
      <c r="N43" s="55">
        <v>66777021.060000002</v>
      </c>
    </row>
    <row r="44" spans="1:14" ht="13.8" x14ac:dyDescent="0.2">
      <c r="A44" s="37" t="s">
        <v>70</v>
      </c>
      <c r="B44" s="72" t="s">
        <v>70</v>
      </c>
      <c r="C44" s="37" t="s">
        <v>70</v>
      </c>
      <c r="D44" s="72" t="s">
        <v>70</v>
      </c>
      <c r="E44" s="37" t="s">
        <v>589</v>
      </c>
      <c r="F44" s="72" t="s">
        <v>590</v>
      </c>
      <c r="G44" s="55">
        <v>2157622.62</v>
      </c>
      <c r="H44" s="55">
        <v>175990.31</v>
      </c>
      <c r="I44" s="55">
        <v>2333612.9300000002</v>
      </c>
      <c r="J44" s="55">
        <v>1766683.43</v>
      </c>
      <c r="K44" s="55">
        <v>1766683.43</v>
      </c>
      <c r="L44" s="55">
        <v>1766683.43</v>
      </c>
      <c r="M44" s="111">
        <v>75.705932517266305</v>
      </c>
      <c r="N44" s="55">
        <v>1755134.98</v>
      </c>
    </row>
    <row r="45" spans="1:14" ht="13.8" x14ac:dyDescent="0.2">
      <c r="A45" s="37" t="s">
        <v>70</v>
      </c>
      <c r="B45" s="72" t="s">
        <v>70</v>
      </c>
      <c r="C45" s="37" t="s">
        <v>70</v>
      </c>
      <c r="D45" s="72" t="s">
        <v>70</v>
      </c>
      <c r="E45" s="41" t="s">
        <v>127</v>
      </c>
      <c r="F45" s="73" t="s">
        <v>70</v>
      </c>
      <c r="G45" s="74">
        <v>96038224.030000001</v>
      </c>
      <c r="H45" s="74">
        <v>4469806.93</v>
      </c>
      <c r="I45" s="74">
        <v>100508030.95999999</v>
      </c>
      <c r="J45" s="74">
        <v>89651779.459999993</v>
      </c>
      <c r="K45" s="74">
        <v>89556838.430000007</v>
      </c>
      <c r="L45" s="74">
        <v>84430752.090000004</v>
      </c>
      <c r="M45" s="112">
        <v>84.003985834327594</v>
      </c>
      <c r="N45" s="74">
        <v>68532156.040000007</v>
      </c>
    </row>
    <row r="46" spans="1:14" ht="13.8" x14ac:dyDescent="0.2">
      <c r="A46" s="37" t="s">
        <v>70</v>
      </c>
      <c r="B46" s="72" t="s">
        <v>70</v>
      </c>
      <c r="C46" s="96" t="s">
        <v>127</v>
      </c>
      <c r="D46" s="97" t="s">
        <v>70</v>
      </c>
      <c r="E46" s="96" t="s">
        <v>70</v>
      </c>
      <c r="F46" s="97" t="s">
        <v>70</v>
      </c>
      <c r="G46" s="98">
        <v>323403360.73000002</v>
      </c>
      <c r="H46" s="98">
        <v>70702104.430000007</v>
      </c>
      <c r="I46" s="98">
        <v>394105465.16000003</v>
      </c>
      <c r="J46" s="98">
        <v>370552678.97000003</v>
      </c>
      <c r="K46" s="98">
        <v>370081680.93000001</v>
      </c>
      <c r="L46" s="98">
        <v>360911347.13</v>
      </c>
      <c r="M46" s="113">
        <v>91.577351505002895</v>
      </c>
      <c r="N46" s="98">
        <v>283541600.81</v>
      </c>
    </row>
    <row r="47" spans="1:14" ht="13.8" x14ac:dyDescent="0.2">
      <c r="A47" s="37" t="s">
        <v>15</v>
      </c>
      <c r="B47" s="72" t="s">
        <v>591</v>
      </c>
      <c r="C47" s="37" t="s">
        <v>592</v>
      </c>
      <c r="D47" s="72" t="s">
        <v>593</v>
      </c>
      <c r="E47" s="37" t="s">
        <v>594</v>
      </c>
      <c r="F47" s="72" t="s">
        <v>595</v>
      </c>
      <c r="G47" s="55">
        <v>37711676.350000001</v>
      </c>
      <c r="H47" s="55">
        <v>9793887.2799999993</v>
      </c>
      <c r="I47" s="55">
        <v>47505563.630000003</v>
      </c>
      <c r="J47" s="55">
        <v>24043186.59</v>
      </c>
      <c r="K47" s="55">
        <v>19239728.989999998</v>
      </c>
      <c r="L47" s="55">
        <v>19096555.469999999</v>
      </c>
      <c r="M47" s="111">
        <v>40.198566253701799</v>
      </c>
      <c r="N47" s="55">
        <v>18705232.34</v>
      </c>
    </row>
    <row r="48" spans="1:14" ht="13.8" x14ac:dyDescent="0.2">
      <c r="A48" s="37" t="s">
        <v>70</v>
      </c>
      <c r="B48" s="72" t="s">
        <v>70</v>
      </c>
      <c r="C48" s="37" t="s">
        <v>70</v>
      </c>
      <c r="D48" s="72" t="s">
        <v>70</v>
      </c>
      <c r="E48" s="37" t="s">
        <v>596</v>
      </c>
      <c r="F48" s="72" t="s">
        <v>597</v>
      </c>
      <c r="G48" s="55">
        <v>416560196.25</v>
      </c>
      <c r="H48" s="55">
        <v>32704792.300000001</v>
      </c>
      <c r="I48" s="55">
        <v>449264988.55000001</v>
      </c>
      <c r="J48" s="55">
        <v>418134863.82999998</v>
      </c>
      <c r="K48" s="55">
        <v>410241054.70999998</v>
      </c>
      <c r="L48" s="55">
        <v>399234117.29000002</v>
      </c>
      <c r="M48" s="111">
        <v>88.863839262998397</v>
      </c>
      <c r="N48" s="55">
        <v>372603473.52999997</v>
      </c>
    </row>
    <row r="49" spans="1:14" ht="13.8" x14ac:dyDescent="0.2">
      <c r="A49" s="37" t="s">
        <v>70</v>
      </c>
      <c r="B49" s="72" t="s">
        <v>70</v>
      </c>
      <c r="C49" s="37" t="s">
        <v>70</v>
      </c>
      <c r="D49" s="72" t="s">
        <v>70</v>
      </c>
      <c r="E49" s="37" t="s">
        <v>598</v>
      </c>
      <c r="F49" s="72" t="s">
        <v>599</v>
      </c>
      <c r="G49" s="55">
        <v>3656187.41</v>
      </c>
      <c r="H49" s="55">
        <v>1258660.75</v>
      </c>
      <c r="I49" s="55">
        <v>4914848.16</v>
      </c>
      <c r="J49" s="55">
        <v>4697925.59</v>
      </c>
      <c r="K49" s="55">
        <v>4245262.29</v>
      </c>
      <c r="L49" s="55">
        <v>4244237.38</v>
      </c>
      <c r="M49" s="111">
        <v>86.355412045933903</v>
      </c>
      <c r="N49" s="55">
        <v>4131202.7</v>
      </c>
    </row>
    <row r="50" spans="1:14" ht="13.8" x14ac:dyDescent="0.2">
      <c r="A50" s="37" t="s">
        <v>70</v>
      </c>
      <c r="B50" s="72" t="s">
        <v>70</v>
      </c>
      <c r="C50" s="37" t="s">
        <v>70</v>
      </c>
      <c r="D50" s="72" t="s">
        <v>70</v>
      </c>
      <c r="E50" s="37" t="s">
        <v>600</v>
      </c>
      <c r="F50" s="72" t="s">
        <v>601</v>
      </c>
      <c r="G50" s="55">
        <v>7390055.8200000003</v>
      </c>
      <c r="H50" s="55">
        <v>363159.34</v>
      </c>
      <c r="I50" s="55">
        <v>7753215.1600000001</v>
      </c>
      <c r="J50" s="55">
        <v>6447484.4699999997</v>
      </c>
      <c r="K50" s="55">
        <v>6362865.2199999997</v>
      </c>
      <c r="L50" s="55">
        <v>6182340.0599999996</v>
      </c>
      <c r="M50" s="111">
        <v>79.739049315897006</v>
      </c>
      <c r="N50" s="55">
        <v>5300722.7</v>
      </c>
    </row>
    <row r="51" spans="1:14" ht="13.8" x14ac:dyDescent="0.2">
      <c r="A51" s="37" t="s">
        <v>70</v>
      </c>
      <c r="B51" s="72" t="s">
        <v>70</v>
      </c>
      <c r="C51" s="37" t="s">
        <v>70</v>
      </c>
      <c r="D51" s="72" t="s">
        <v>70</v>
      </c>
      <c r="E51" s="41" t="s">
        <v>127</v>
      </c>
      <c r="F51" s="73" t="s">
        <v>70</v>
      </c>
      <c r="G51" s="74">
        <v>465318115.82999998</v>
      </c>
      <c r="H51" s="74">
        <v>44120499.670000002</v>
      </c>
      <c r="I51" s="74">
        <v>509438615.5</v>
      </c>
      <c r="J51" s="74">
        <v>453323460.48000002</v>
      </c>
      <c r="K51" s="74">
        <v>440088911.20999998</v>
      </c>
      <c r="L51" s="74">
        <v>428757250.19999999</v>
      </c>
      <c r="M51" s="112">
        <v>84.162691471510598</v>
      </c>
      <c r="N51" s="74">
        <v>400740631.26999998</v>
      </c>
    </row>
    <row r="52" spans="1:14" ht="13.8" x14ac:dyDescent="0.2">
      <c r="A52" s="37" t="s">
        <v>70</v>
      </c>
      <c r="B52" s="72" t="s">
        <v>70</v>
      </c>
      <c r="C52" s="37" t="s">
        <v>602</v>
      </c>
      <c r="D52" s="72" t="s">
        <v>603</v>
      </c>
      <c r="E52" s="37" t="s">
        <v>604</v>
      </c>
      <c r="F52" s="72" t="s">
        <v>605</v>
      </c>
      <c r="G52" s="55">
        <v>157178630.33000001</v>
      </c>
      <c r="H52" s="55">
        <v>25062892.489999998</v>
      </c>
      <c r="I52" s="55">
        <v>182241522.81999999</v>
      </c>
      <c r="J52" s="55">
        <v>155496460.59999999</v>
      </c>
      <c r="K52" s="55">
        <v>142829159.43000001</v>
      </c>
      <c r="L52" s="55">
        <v>132360957.23</v>
      </c>
      <c r="M52" s="111">
        <v>72.629417918512999</v>
      </c>
      <c r="N52" s="55">
        <v>94489837.969999999</v>
      </c>
    </row>
    <row r="53" spans="1:14" ht="13.8" x14ac:dyDescent="0.2">
      <c r="A53" s="37" t="s">
        <v>70</v>
      </c>
      <c r="B53" s="72" t="s">
        <v>70</v>
      </c>
      <c r="C53" s="37" t="s">
        <v>70</v>
      </c>
      <c r="D53" s="72" t="s">
        <v>70</v>
      </c>
      <c r="E53" s="37" t="s">
        <v>606</v>
      </c>
      <c r="F53" s="72" t="s">
        <v>441</v>
      </c>
      <c r="G53" s="55">
        <v>528201.05000000005</v>
      </c>
      <c r="H53" s="55">
        <v>-40096.699999999997</v>
      </c>
      <c r="I53" s="55">
        <v>488104.35</v>
      </c>
      <c r="J53" s="55">
        <v>436470.89</v>
      </c>
      <c r="K53" s="55">
        <v>436470.89</v>
      </c>
      <c r="L53" s="55">
        <v>435352.78</v>
      </c>
      <c r="M53" s="111">
        <v>89.192563024689306</v>
      </c>
      <c r="N53" s="55">
        <v>425107.99</v>
      </c>
    </row>
    <row r="54" spans="1:14" ht="13.8" x14ac:dyDescent="0.2">
      <c r="A54" s="37" t="s">
        <v>70</v>
      </c>
      <c r="B54" s="72" t="s">
        <v>70</v>
      </c>
      <c r="C54" s="37" t="s">
        <v>70</v>
      </c>
      <c r="D54" s="72" t="s">
        <v>70</v>
      </c>
      <c r="E54" s="37" t="s">
        <v>607</v>
      </c>
      <c r="F54" s="72" t="s">
        <v>608</v>
      </c>
      <c r="G54" s="55">
        <v>7441549.6600000001</v>
      </c>
      <c r="H54" s="55">
        <v>405735.22</v>
      </c>
      <c r="I54" s="55">
        <v>7847284.8799999999</v>
      </c>
      <c r="J54" s="55">
        <v>6682008.7599999998</v>
      </c>
      <c r="K54" s="55">
        <v>6652426.3499999996</v>
      </c>
      <c r="L54" s="55">
        <v>6472392.9400000004</v>
      </c>
      <c r="M54" s="111">
        <v>82.479393050912194</v>
      </c>
      <c r="N54" s="55">
        <v>6213720.5099999998</v>
      </c>
    </row>
    <row r="55" spans="1:14" ht="13.8" x14ac:dyDescent="0.2">
      <c r="A55" s="37" t="s">
        <v>70</v>
      </c>
      <c r="B55" s="72" t="s">
        <v>70</v>
      </c>
      <c r="C55" s="37" t="s">
        <v>70</v>
      </c>
      <c r="D55" s="72" t="s">
        <v>70</v>
      </c>
      <c r="E55" s="37" t="s">
        <v>609</v>
      </c>
      <c r="F55" s="72" t="s">
        <v>610</v>
      </c>
      <c r="G55" s="55">
        <v>8254418.0499999998</v>
      </c>
      <c r="H55" s="55">
        <v>6485261.7999999998</v>
      </c>
      <c r="I55" s="55">
        <v>14739679.85</v>
      </c>
      <c r="J55" s="55">
        <v>10789718.890000001</v>
      </c>
      <c r="K55" s="55">
        <v>10686605.060000001</v>
      </c>
      <c r="L55" s="55">
        <v>9270552.3800000008</v>
      </c>
      <c r="M55" s="111">
        <v>62.895208541452803</v>
      </c>
      <c r="N55" s="55">
        <v>6187570.75</v>
      </c>
    </row>
    <row r="56" spans="1:14" ht="13.8" x14ac:dyDescent="0.2">
      <c r="A56" s="37" t="s">
        <v>70</v>
      </c>
      <c r="B56" s="72" t="s">
        <v>70</v>
      </c>
      <c r="C56" s="37" t="s">
        <v>70</v>
      </c>
      <c r="D56" s="72" t="s">
        <v>70</v>
      </c>
      <c r="E56" s="37" t="s">
        <v>611</v>
      </c>
      <c r="F56" s="72" t="s">
        <v>612</v>
      </c>
      <c r="G56" s="55">
        <v>1588071.16</v>
      </c>
      <c r="H56" s="55">
        <v>1689824.96</v>
      </c>
      <c r="I56" s="55">
        <v>3277896.12</v>
      </c>
      <c r="J56" s="55">
        <v>2104359.46</v>
      </c>
      <c r="K56" s="55">
        <v>2093051.8</v>
      </c>
      <c r="L56" s="55">
        <v>1970753.12</v>
      </c>
      <c r="M56" s="111">
        <v>60.122500770402702</v>
      </c>
      <c r="N56" s="55">
        <v>1629873.95</v>
      </c>
    </row>
    <row r="57" spans="1:14" ht="13.8" x14ac:dyDescent="0.2">
      <c r="A57" s="37" t="s">
        <v>70</v>
      </c>
      <c r="B57" s="72" t="s">
        <v>70</v>
      </c>
      <c r="C57" s="37" t="s">
        <v>70</v>
      </c>
      <c r="D57" s="72" t="s">
        <v>70</v>
      </c>
      <c r="E57" s="41" t="s">
        <v>127</v>
      </c>
      <c r="F57" s="73" t="s">
        <v>70</v>
      </c>
      <c r="G57" s="74">
        <v>174990870.25</v>
      </c>
      <c r="H57" s="74">
        <v>33603617.770000003</v>
      </c>
      <c r="I57" s="74">
        <v>208594488.02000001</v>
      </c>
      <c r="J57" s="74">
        <v>175509018.59999999</v>
      </c>
      <c r="K57" s="74">
        <v>162697713.53</v>
      </c>
      <c r="L57" s="74">
        <v>150510008.44999999</v>
      </c>
      <c r="M57" s="112">
        <v>72.154355505102899</v>
      </c>
      <c r="N57" s="74">
        <v>108946111.17</v>
      </c>
    </row>
    <row r="58" spans="1:14" ht="13.8" x14ac:dyDescent="0.2">
      <c r="A58" s="37" t="s">
        <v>70</v>
      </c>
      <c r="B58" s="72" t="s">
        <v>70</v>
      </c>
      <c r="C58" s="96" t="s">
        <v>127</v>
      </c>
      <c r="D58" s="97" t="s">
        <v>70</v>
      </c>
      <c r="E58" s="96" t="s">
        <v>70</v>
      </c>
      <c r="F58" s="97" t="s">
        <v>70</v>
      </c>
      <c r="G58" s="98">
        <v>640308986.08000004</v>
      </c>
      <c r="H58" s="98">
        <v>77724117.439999998</v>
      </c>
      <c r="I58" s="98">
        <v>718033103.51999998</v>
      </c>
      <c r="J58" s="98">
        <v>628832479.08000004</v>
      </c>
      <c r="K58" s="98">
        <v>602786624.74000001</v>
      </c>
      <c r="L58" s="98">
        <v>579267258.64999998</v>
      </c>
      <c r="M58" s="113">
        <v>80.674171679588198</v>
      </c>
      <c r="N58" s="98">
        <v>509686742.44</v>
      </c>
    </row>
    <row r="59" spans="1:14" ht="13.8" x14ac:dyDescent="0.2">
      <c r="A59" s="37" t="s">
        <v>7</v>
      </c>
      <c r="B59" s="72" t="s">
        <v>613</v>
      </c>
      <c r="C59" s="37" t="s">
        <v>614</v>
      </c>
      <c r="D59" s="72" t="s">
        <v>455</v>
      </c>
      <c r="E59" s="37" t="s">
        <v>615</v>
      </c>
      <c r="F59" s="72" t="s">
        <v>616</v>
      </c>
      <c r="G59" s="55">
        <v>15976577.41</v>
      </c>
      <c r="H59" s="55">
        <v>-1023574.87</v>
      </c>
      <c r="I59" s="55">
        <v>14953002.539999999</v>
      </c>
      <c r="J59" s="55">
        <v>13857524.76</v>
      </c>
      <c r="K59" s="55">
        <v>13667361.550000001</v>
      </c>
      <c r="L59" s="55">
        <v>13311946.68</v>
      </c>
      <c r="M59" s="111">
        <v>89.025241882958994</v>
      </c>
      <c r="N59" s="55">
        <v>13190917.33</v>
      </c>
    </row>
    <row r="60" spans="1:14" ht="13.8" x14ac:dyDescent="0.2">
      <c r="A60" s="37" t="s">
        <v>70</v>
      </c>
      <c r="B60" s="72" t="s">
        <v>70</v>
      </c>
      <c r="C60" s="37" t="s">
        <v>70</v>
      </c>
      <c r="D60" s="72" t="s">
        <v>70</v>
      </c>
      <c r="E60" s="37" t="s">
        <v>617</v>
      </c>
      <c r="F60" s="72" t="s">
        <v>618</v>
      </c>
      <c r="G60" s="55">
        <v>2373095081.1599998</v>
      </c>
      <c r="H60" s="55">
        <v>148519853.78</v>
      </c>
      <c r="I60" s="55">
        <v>2521614934.9400001</v>
      </c>
      <c r="J60" s="55">
        <v>2506039426.9099998</v>
      </c>
      <c r="K60" s="55">
        <v>2503649449.1700001</v>
      </c>
      <c r="L60" s="55">
        <v>2499285493.1999998</v>
      </c>
      <c r="M60" s="111">
        <v>99.114478526019198</v>
      </c>
      <c r="N60" s="55">
        <v>2365623163.9099998</v>
      </c>
    </row>
    <row r="61" spans="1:14" ht="13.8" x14ac:dyDescent="0.2">
      <c r="A61" s="37" t="s">
        <v>70</v>
      </c>
      <c r="B61" s="72" t="s">
        <v>70</v>
      </c>
      <c r="C61" s="37" t="s">
        <v>70</v>
      </c>
      <c r="D61" s="72" t="s">
        <v>70</v>
      </c>
      <c r="E61" s="37" t="s">
        <v>619</v>
      </c>
      <c r="F61" s="72" t="s">
        <v>620</v>
      </c>
      <c r="G61" s="55">
        <v>11159128.050000001</v>
      </c>
      <c r="H61" s="55">
        <v>70090.649999999994</v>
      </c>
      <c r="I61" s="55">
        <v>11229218.699999999</v>
      </c>
      <c r="J61" s="55">
        <v>11031902.630000001</v>
      </c>
      <c r="K61" s="55">
        <v>11022101.630000001</v>
      </c>
      <c r="L61" s="55">
        <v>10709058.84</v>
      </c>
      <c r="M61" s="111">
        <v>95.367800076776504</v>
      </c>
      <c r="N61" s="55">
        <v>9451393.3499999996</v>
      </c>
    </row>
    <row r="62" spans="1:14" ht="13.8" x14ac:dyDescent="0.2">
      <c r="A62" s="37" t="s">
        <v>70</v>
      </c>
      <c r="B62" s="72" t="s">
        <v>70</v>
      </c>
      <c r="C62" s="37" t="s">
        <v>70</v>
      </c>
      <c r="D62" s="72" t="s">
        <v>70</v>
      </c>
      <c r="E62" s="37" t="s">
        <v>621</v>
      </c>
      <c r="F62" s="72" t="s">
        <v>622</v>
      </c>
      <c r="G62" s="55">
        <v>76526166.549999997</v>
      </c>
      <c r="H62" s="55">
        <v>355224.05</v>
      </c>
      <c r="I62" s="55">
        <v>76881390.599999994</v>
      </c>
      <c r="J62" s="55">
        <v>70721957.180000007</v>
      </c>
      <c r="K62" s="55">
        <v>70583664.609999999</v>
      </c>
      <c r="L62" s="55">
        <v>65128585.979999997</v>
      </c>
      <c r="M62" s="111">
        <v>84.713069667082706</v>
      </c>
      <c r="N62" s="55">
        <v>56685394.840000004</v>
      </c>
    </row>
    <row r="63" spans="1:14" ht="13.8" x14ac:dyDescent="0.2">
      <c r="A63" s="37" t="s">
        <v>70</v>
      </c>
      <c r="B63" s="72" t="s">
        <v>70</v>
      </c>
      <c r="C63" s="37" t="s">
        <v>70</v>
      </c>
      <c r="D63" s="72" t="s">
        <v>70</v>
      </c>
      <c r="E63" s="37" t="s">
        <v>623</v>
      </c>
      <c r="F63" s="72" t="s">
        <v>624</v>
      </c>
      <c r="G63" s="55">
        <v>10032351.189999999</v>
      </c>
      <c r="H63" s="55">
        <v>1510965.36</v>
      </c>
      <c r="I63" s="55">
        <v>11543316.550000001</v>
      </c>
      <c r="J63" s="55">
        <v>3608031.99</v>
      </c>
      <c r="K63" s="55">
        <v>3547445.51</v>
      </c>
      <c r="L63" s="55">
        <v>3500224.68</v>
      </c>
      <c r="M63" s="111">
        <v>30.322521823245001</v>
      </c>
      <c r="N63" s="55">
        <v>3020559.1</v>
      </c>
    </row>
    <row r="64" spans="1:14" ht="13.8" x14ac:dyDescent="0.2">
      <c r="A64" s="37" t="s">
        <v>70</v>
      </c>
      <c r="B64" s="72" t="s">
        <v>70</v>
      </c>
      <c r="C64" s="37" t="s">
        <v>70</v>
      </c>
      <c r="D64" s="72" t="s">
        <v>70</v>
      </c>
      <c r="E64" s="37" t="s">
        <v>625</v>
      </c>
      <c r="F64" s="72" t="s">
        <v>626</v>
      </c>
      <c r="G64" s="55">
        <v>48055902.700000003</v>
      </c>
      <c r="H64" s="55">
        <v>518945.71</v>
      </c>
      <c r="I64" s="55">
        <v>48574848.409999996</v>
      </c>
      <c r="J64" s="55">
        <v>44869499.57</v>
      </c>
      <c r="K64" s="55">
        <v>44037792.670000002</v>
      </c>
      <c r="L64" s="55">
        <v>43544769.200000003</v>
      </c>
      <c r="M64" s="111">
        <v>89.644683669327804</v>
      </c>
      <c r="N64" s="55">
        <v>36609016.899999999</v>
      </c>
    </row>
    <row r="65" spans="1:14" ht="13.8" x14ac:dyDescent="0.2">
      <c r="A65" s="37" t="s">
        <v>70</v>
      </c>
      <c r="B65" s="72" t="s">
        <v>70</v>
      </c>
      <c r="C65" s="37" t="s">
        <v>70</v>
      </c>
      <c r="D65" s="72" t="s">
        <v>70</v>
      </c>
      <c r="E65" s="41" t="s">
        <v>127</v>
      </c>
      <c r="F65" s="73" t="s">
        <v>70</v>
      </c>
      <c r="G65" s="74">
        <v>2534845207.0599999</v>
      </c>
      <c r="H65" s="74">
        <v>149951504.68000001</v>
      </c>
      <c r="I65" s="74">
        <v>2684796711.7399998</v>
      </c>
      <c r="J65" s="74">
        <v>2650128343.04</v>
      </c>
      <c r="K65" s="74">
        <v>2646507815.1399999</v>
      </c>
      <c r="L65" s="74">
        <v>2635480078.5799999</v>
      </c>
      <c r="M65" s="112">
        <v>98.163114810728501</v>
      </c>
      <c r="N65" s="74">
        <v>2484580445.4299998</v>
      </c>
    </row>
    <row r="66" spans="1:14" ht="13.8" x14ac:dyDescent="0.2">
      <c r="A66" s="37" t="s">
        <v>70</v>
      </c>
      <c r="B66" s="72" t="s">
        <v>70</v>
      </c>
      <c r="C66" s="37" t="s">
        <v>627</v>
      </c>
      <c r="D66" s="72" t="s">
        <v>628</v>
      </c>
      <c r="E66" s="37" t="s">
        <v>629</v>
      </c>
      <c r="F66" s="72" t="s">
        <v>630</v>
      </c>
      <c r="G66" s="55">
        <v>93334813.560000002</v>
      </c>
      <c r="H66" s="55">
        <v>15015690.5</v>
      </c>
      <c r="I66" s="55">
        <v>108350504.06</v>
      </c>
      <c r="J66" s="55">
        <v>89697363.079999998</v>
      </c>
      <c r="K66" s="55">
        <v>82212951.109999999</v>
      </c>
      <c r="L66" s="55">
        <v>78231086.959999993</v>
      </c>
      <c r="M66" s="111">
        <v>72.201867115153306</v>
      </c>
      <c r="N66" s="55">
        <v>69417051.890000001</v>
      </c>
    </row>
    <row r="67" spans="1:14" ht="13.8" x14ac:dyDescent="0.2">
      <c r="A67" s="37" t="s">
        <v>70</v>
      </c>
      <c r="B67" s="72" t="s">
        <v>70</v>
      </c>
      <c r="C67" s="37" t="s">
        <v>70</v>
      </c>
      <c r="D67" s="72" t="s">
        <v>70</v>
      </c>
      <c r="E67" s="37" t="s">
        <v>631</v>
      </c>
      <c r="F67" s="72" t="s">
        <v>632</v>
      </c>
      <c r="G67" s="55">
        <v>3554366.38</v>
      </c>
      <c r="H67" s="55">
        <v>-66392.740000000005</v>
      </c>
      <c r="I67" s="55">
        <v>3487973.64</v>
      </c>
      <c r="J67" s="55">
        <v>3203595.04</v>
      </c>
      <c r="K67" s="55">
        <v>3203595.04</v>
      </c>
      <c r="L67" s="55">
        <v>3203542.38</v>
      </c>
      <c r="M67" s="111">
        <v>91.845372432344405</v>
      </c>
      <c r="N67" s="55">
        <v>3162149.6</v>
      </c>
    </row>
    <row r="68" spans="1:14" ht="13.8" x14ac:dyDescent="0.2">
      <c r="A68" s="37" t="s">
        <v>70</v>
      </c>
      <c r="B68" s="72" t="s">
        <v>70</v>
      </c>
      <c r="C68" s="37" t="s">
        <v>70</v>
      </c>
      <c r="D68" s="72" t="s">
        <v>70</v>
      </c>
      <c r="E68" s="37" t="s">
        <v>633</v>
      </c>
      <c r="F68" s="72" t="s">
        <v>634</v>
      </c>
      <c r="G68" s="55">
        <v>4029727.08</v>
      </c>
      <c r="H68" s="55">
        <v>-204891.26</v>
      </c>
      <c r="I68" s="55">
        <v>3824835.82</v>
      </c>
      <c r="J68" s="55">
        <v>3655431.83</v>
      </c>
      <c r="K68" s="55">
        <v>3655431.83</v>
      </c>
      <c r="L68" s="55">
        <v>3655431.83</v>
      </c>
      <c r="M68" s="111">
        <v>95.570947408665504</v>
      </c>
      <c r="N68" s="55">
        <v>3617281.95</v>
      </c>
    </row>
    <row r="69" spans="1:14" ht="13.8" x14ac:dyDescent="0.2">
      <c r="A69" s="37" t="s">
        <v>70</v>
      </c>
      <c r="B69" s="72" t="s">
        <v>70</v>
      </c>
      <c r="C69" s="37" t="s">
        <v>70</v>
      </c>
      <c r="D69" s="72" t="s">
        <v>70</v>
      </c>
      <c r="E69" s="37" t="s">
        <v>635</v>
      </c>
      <c r="F69" s="72" t="s">
        <v>636</v>
      </c>
      <c r="G69" s="55">
        <v>416017266.30000001</v>
      </c>
      <c r="H69" s="55">
        <v>44285968.479999997</v>
      </c>
      <c r="I69" s="55">
        <v>460303234.77999997</v>
      </c>
      <c r="J69" s="55">
        <v>455726163.19999999</v>
      </c>
      <c r="K69" s="55">
        <v>450087914.83999997</v>
      </c>
      <c r="L69" s="55">
        <v>448109031.72000003</v>
      </c>
      <c r="M69" s="111">
        <v>97.3508326384393</v>
      </c>
      <c r="N69" s="55">
        <v>430747273.17000002</v>
      </c>
    </row>
    <row r="70" spans="1:14" ht="13.8" x14ac:dyDescent="0.2">
      <c r="A70" s="37" t="s">
        <v>70</v>
      </c>
      <c r="B70" s="72" t="s">
        <v>70</v>
      </c>
      <c r="C70" s="37" t="s">
        <v>70</v>
      </c>
      <c r="D70" s="72" t="s">
        <v>70</v>
      </c>
      <c r="E70" s="37" t="s">
        <v>637</v>
      </c>
      <c r="F70" s="72" t="s">
        <v>638</v>
      </c>
      <c r="G70" s="55">
        <v>480923283.70999998</v>
      </c>
      <c r="H70" s="55">
        <v>37223833.490000002</v>
      </c>
      <c r="I70" s="55">
        <v>518147117.19999999</v>
      </c>
      <c r="J70" s="55">
        <v>508657181.52999997</v>
      </c>
      <c r="K70" s="55">
        <v>508657181.52999997</v>
      </c>
      <c r="L70" s="55">
        <v>508641609.97000003</v>
      </c>
      <c r="M70" s="111">
        <v>98.165481016016003</v>
      </c>
      <c r="N70" s="55">
        <v>495030661.25999999</v>
      </c>
    </row>
    <row r="71" spans="1:14" ht="13.8" x14ac:dyDescent="0.2">
      <c r="A71" s="37" t="s">
        <v>70</v>
      </c>
      <c r="B71" s="72" t="s">
        <v>70</v>
      </c>
      <c r="C71" s="37" t="s">
        <v>70</v>
      </c>
      <c r="D71" s="72" t="s">
        <v>70</v>
      </c>
      <c r="E71" s="37" t="s">
        <v>639</v>
      </c>
      <c r="F71" s="72" t="s">
        <v>640</v>
      </c>
      <c r="G71" s="55">
        <v>78815006.409999996</v>
      </c>
      <c r="H71" s="55">
        <v>8318912.5800000001</v>
      </c>
      <c r="I71" s="55">
        <v>87133918.989999995</v>
      </c>
      <c r="J71" s="55">
        <v>83322334.310000002</v>
      </c>
      <c r="K71" s="55">
        <v>83322334.310000002</v>
      </c>
      <c r="L71" s="55">
        <v>83322334.310000002</v>
      </c>
      <c r="M71" s="111">
        <v>95.625601689696296</v>
      </c>
      <c r="N71" s="55">
        <v>81371993.379999995</v>
      </c>
    </row>
    <row r="72" spans="1:14" ht="13.8" x14ac:dyDescent="0.2">
      <c r="A72" s="37" t="s">
        <v>70</v>
      </c>
      <c r="B72" s="72" t="s">
        <v>70</v>
      </c>
      <c r="C72" s="37" t="s">
        <v>70</v>
      </c>
      <c r="D72" s="72" t="s">
        <v>70</v>
      </c>
      <c r="E72" s="37" t="s">
        <v>641</v>
      </c>
      <c r="F72" s="72" t="s">
        <v>642</v>
      </c>
      <c r="G72" s="55">
        <v>30588807.800000001</v>
      </c>
      <c r="H72" s="55">
        <v>1646514.88</v>
      </c>
      <c r="I72" s="55">
        <v>32235322.68</v>
      </c>
      <c r="J72" s="55">
        <v>31646615.920000002</v>
      </c>
      <c r="K72" s="55">
        <v>31646615.920000002</v>
      </c>
      <c r="L72" s="55">
        <v>31645916.5</v>
      </c>
      <c r="M72" s="111">
        <v>98.171551791644703</v>
      </c>
      <c r="N72" s="55">
        <v>30895281.489999998</v>
      </c>
    </row>
    <row r="73" spans="1:14" ht="13.8" x14ac:dyDescent="0.2">
      <c r="A73" s="37" t="s">
        <v>70</v>
      </c>
      <c r="B73" s="72" t="s">
        <v>70</v>
      </c>
      <c r="C73" s="37" t="s">
        <v>70</v>
      </c>
      <c r="D73" s="72" t="s">
        <v>70</v>
      </c>
      <c r="E73" s="37" t="s">
        <v>643</v>
      </c>
      <c r="F73" s="72" t="s">
        <v>644</v>
      </c>
      <c r="G73" s="55">
        <v>13155022.33</v>
      </c>
      <c r="H73" s="55">
        <v>1667746.02</v>
      </c>
      <c r="I73" s="55">
        <v>14822768.35</v>
      </c>
      <c r="J73" s="55">
        <v>14506414.52</v>
      </c>
      <c r="K73" s="55">
        <v>14503679.02</v>
      </c>
      <c r="L73" s="55">
        <v>14482153.460000001</v>
      </c>
      <c r="M73" s="111">
        <v>97.702083160464397</v>
      </c>
      <c r="N73" s="55">
        <v>13589590.789999999</v>
      </c>
    </row>
    <row r="74" spans="1:14" ht="13.8" x14ac:dyDescent="0.2">
      <c r="A74" s="37" t="s">
        <v>70</v>
      </c>
      <c r="B74" s="72" t="s">
        <v>70</v>
      </c>
      <c r="C74" s="37" t="s">
        <v>70</v>
      </c>
      <c r="D74" s="72" t="s">
        <v>70</v>
      </c>
      <c r="E74" s="37" t="s">
        <v>645</v>
      </c>
      <c r="F74" s="72" t="s">
        <v>646</v>
      </c>
      <c r="G74" s="55">
        <v>5411215.9900000002</v>
      </c>
      <c r="H74" s="55">
        <v>21003150.489999998</v>
      </c>
      <c r="I74" s="55">
        <v>26414366.48</v>
      </c>
      <c r="J74" s="55">
        <v>9986055.5399999991</v>
      </c>
      <c r="K74" s="55">
        <v>9986055.4700000007</v>
      </c>
      <c r="L74" s="55">
        <v>9965000.8599999994</v>
      </c>
      <c r="M74" s="111">
        <v>37.725685632268103</v>
      </c>
      <c r="N74" s="55">
        <v>5781068.9299999997</v>
      </c>
    </row>
    <row r="75" spans="1:14" ht="13.8" x14ac:dyDescent="0.2">
      <c r="A75" s="37" t="s">
        <v>70</v>
      </c>
      <c r="B75" s="72" t="s">
        <v>70</v>
      </c>
      <c r="C75" s="37" t="s">
        <v>70</v>
      </c>
      <c r="D75" s="72" t="s">
        <v>70</v>
      </c>
      <c r="E75" s="37" t="s">
        <v>647</v>
      </c>
      <c r="F75" s="72" t="s">
        <v>648</v>
      </c>
      <c r="G75" s="55">
        <v>10103479.85</v>
      </c>
      <c r="H75" s="55">
        <v>11318422.380000001</v>
      </c>
      <c r="I75" s="55">
        <v>21421902.23</v>
      </c>
      <c r="J75" s="55">
        <v>8400326.0199999996</v>
      </c>
      <c r="K75" s="55">
        <v>8400326.0199999996</v>
      </c>
      <c r="L75" s="55">
        <v>8400326.0199999996</v>
      </c>
      <c r="M75" s="111">
        <v>39.213725885817396</v>
      </c>
      <c r="N75" s="55">
        <v>7711662.9699999997</v>
      </c>
    </row>
    <row r="76" spans="1:14" ht="13.8" x14ac:dyDescent="0.2">
      <c r="A76" s="37" t="s">
        <v>70</v>
      </c>
      <c r="B76" s="72" t="s">
        <v>70</v>
      </c>
      <c r="C76" s="37" t="s">
        <v>70</v>
      </c>
      <c r="D76" s="72" t="s">
        <v>70</v>
      </c>
      <c r="E76" s="37" t="s">
        <v>649</v>
      </c>
      <c r="F76" s="72" t="s">
        <v>650</v>
      </c>
      <c r="G76" s="55">
        <v>220274721.87</v>
      </c>
      <c r="H76" s="55">
        <v>10272123.67</v>
      </c>
      <c r="I76" s="55">
        <v>230546845.53999999</v>
      </c>
      <c r="J76" s="55">
        <v>230000122.90000001</v>
      </c>
      <c r="K76" s="55">
        <v>229790172.90000001</v>
      </c>
      <c r="L76" s="55">
        <v>229773726.18000001</v>
      </c>
      <c r="M76" s="111">
        <v>99.6646584523032</v>
      </c>
      <c r="N76" s="55">
        <v>202163884.28999999</v>
      </c>
    </row>
    <row r="77" spans="1:14" ht="13.8" x14ac:dyDescent="0.2">
      <c r="A77" s="37" t="s">
        <v>70</v>
      </c>
      <c r="B77" s="72" t="s">
        <v>70</v>
      </c>
      <c r="C77" s="37" t="s">
        <v>70</v>
      </c>
      <c r="D77" s="72" t="s">
        <v>70</v>
      </c>
      <c r="E77" s="37" t="s">
        <v>651</v>
      </c>
      <c r="F77" s="72" t="s">
        <v>652</v>
      </c>
      <c r="G77" s="55">
        <v>753552.53</v>
      </c>
      <c r="H77" s="55">
        <v>-11042.27</v>
      </c>
      <c r="I77" s="55">
        <v>742510.26</v>
      </c>
      <c r="J77" s="55">
        <v>590439.89</v>
      </c>
      <c r="K77" s="55">
        <v>590439.89</v>
      </c>
      <c r="L77" s="55">
        <v>590167.56000000006</v>
      </c>
      <c r="M77" s="111">
        <v>79.482748157581</v>
      </c>
      <c r="N77" s="55">
        <v>583498.14</v>
      </c>
    </row>
    <row r="78" spans="1:14" ht="13.8" x14ac:dyDescent="0.2">
      <c r="A78" s="37" t="s">
        <v>70</v>
      </c>
      <c r="B78" s="72" t="s">
        <v>70</v>
      </c>
      <c r="C78" s="37" t="s">
        <v>70</v>
      </c>
      <c r="D78" s="72" t="s">
        <v>70</v>
      </c>
      <c r="E78" s="37" t="s">
        <v>653</v>
      </c>
      <c r="F78" s="72" t="s">
        <v>654</v>
      </c>
      <c r="G78" s="55">
        <v>4049365.32</v>
      </c>
      <c r="H78" s="55">
        <v>7695751.1799999997</v>
      </c>
      <c r="I78" s="55">
        <v>11745116.5</v>
      </c>
      <c r="J78" s="55">
        <v>11528973.49</v>
      </c>
      <c r="K78" s="55">
        <v>11527288.640000001</v>
      </c>
      <c r="L78" s="55">
        <v>11503448.49</v>
      </c>
      <c r="M78" s="111">
        <v>97.942395803396295</v>
      </c>
      <c r="N78" s="55">
        <v>10107064.25</v>
      </c>
    </row>
    <row r="79" spans="1:14" ht="13.8" x14ac:dyDescent="0.2">
      <c r="A79" s="37" t="s">
        <v>70</v>
      </c>
      <c r="B79" s="72" t="s">
        <v>70</v>
      </c>
      <c r="C79" s="37" t="s">
        <v>70</v>
      </c>
      <c r="D79" s="72" t="s">
        <v>70</v>
      </c>
      <c r="E79" s="37" t="s">
        <v>655</v>
      </c>
      <c r="F79" s="72" t="s">
        <v>656</v>
      </c>
      <c r="G79" s="55">
        <v>15447103.699999999</v>
      </c>
      <c r="H79" s="55">
        <v>-439714.73</v>
      </c>
      <c r="I79" s="55">
        <v>15007388.970000001</v>
      </c>
      <c r="J79" s="55">
        <v>14585412.4</v>
      </c>
      <c r="K79" s="55">
        <v>14498337.32</v>
      </c>
      <c r="L79" s="55">
        <v>13824056.060000001</v>
      </c>
      <c r="M79" s="111">
        <v>92.1149980695143</v>
      </c>
      <c r="N79" s="55">
        <v>13810689.5</v>
      </c>
    </row>
    <row r="80" spans="1:14" ht="13.8" x14ac:dyDescent="0.2">
      <c r="A80" s="37" t="s">
        <v>70</v>
      </c>
      <c r="B80" s="72" t="s">
        <v>70</v>
      </c>
      <c r="C80" s="37" t="s">
        <v>70</v>
      </c>
      <c r="D80" s="72" t="s">
        <v>70</v>
      </c>
      <c r="E80" s="41" t="s">
        <v>127</v>
      </c>
      <c r="F80" s="73" t="s">
        <v>70</v>
      </c>
      <c r="G80" s="74">
        <v>1376457732.8299999</v>
      </c>
      <c r="H80" s="74">
        <v>157726072.66999999</v>
      </c>
      <c r="I80" s="74">
        <v>1534183805.5</v>
      </c>
      <c r="J80" s="74">
        <v>1465506429.6700001</v>
      </c>
      <c r="K80" s="74">
        <v>1452082323.8399999</v>
      </c>
      <c r="L80" s="74">
        <v>1445347832.3</v>
      </c>
      <c r="M80" s="112">
        <v>94.2095612741103</v>
      </c>
      <c r="N80" s="74">
        <v>1367989151.6099999</v>
      </c>
    </row>
    <row r="81" spans="1:14" ht="13.8" x14ac:dyDescent="0.2">
      <c r="A81" s="37" t="s">
        <v>70</v>
      </c>
      <c r="B81" s="72" t="s">
        <v>70</v>
      </c>
      <c r="C81" s="37" t="s">
        <v>657</v>
      </c>
      <c r="D81" s="72" t="s">
        <v>658</v>
      </c>
      <c r="E81" s="37" t="s">
        <v>659</v>
      </c>
      <c r="F81" s="72" t="s">
        <v>660</v>
      </c>
      <c r="G81" s="55">
        <v>91021180.180000007</v>
      </c>
      <c r="H81" s="55">
        <v>48243510.869999997</v>
      </c>
      <c r="I81" s="55">
        <v>139264691.05000001</v>
      </c>
      <c r="J81" s="55">
        <v>96161305.780000001</v>
      </c>
      <c r="K81" s="55">
        <v>95928506.620000005</v>
      </c>
      <c r="L81" s="55">
        <v>37212349</v>
      </c>
      <c r="M81" s="111">
        <v>26.720591356957598</v>
      </c>
      <c r="N81" s="55">
        <v>20030737.969999999</v>
      </c>
    </row>
    <row r="82" spans="1:14" ht="13.8" x14ac:dyDescent="0.2">
      <c r="A82" s="37" t="s">
        <v>70</v>
      </c>
      <c r="B82" s="72" t="s">
        <v>70</v>
      </c>
      <c r="C82" s="37" t="s">
        <v>70</v>
      </c>
      <c r="D82" s="72" t="s">
        <v>70</v>
      </c>
      <c r="E82" s="37" t="s">
        <v>661</v>
      </c>
      <c r="F82" s="72" t="s">
        <v>662</v>
      </c>
      <c r="G82" s="55">
        <v>5671590.1299999999</v>
      </c>
      <c r="H82" s="55">
        <v>1796090.14</v>
      </c>
      <c r="I82" s="55">
        <v>7467680.2699999996</v>
      </c>
      <c r="J82" s="55">
        <v>6358078.5199999996</v>
      </c>
      <c r="K82" s="55">
        <v>6354876.0199999996</v>
      </c>
      <c r="L82" s="55">
        <v>6301762.2599999998</v>
      </c>
      <c r="M82" s="111">
        <v>84.387146103672194</v>
      </c>
      <c r="N82" s="55">
        <v>2368772.25</v>
      </c>
    </row>
    <row r="83" spans="1:14" ht="13.8" x14ac:dyDescent="0.2">
      <c r="A83" s="37" t="s">
        <v>70</v>
      </c>
      <c r="B83" s="72" t="s">
        <v>70</v>
      </c>
      <c r="C83" s="37" t="s">
        <v>70</v>
      </c>
      <c r="D83" s="72" t="s">
        <v>70</v>
      </c>
      <c r="E83" s="41" t="s">
        <v>127</v>
      </c>
      <c r="F83" s="73" t="s">
        <v>70</v>
      </c>
      <c r="G83" s="74">
        <v>96692770.310000002</v>
      </c>
      <c r="H83" s="74">
        <v>50039601.009999998</v>
      </c>
      <c r="I83" s="74">
        <v>146732371.31999999</v>
      </c>
      <c r="J83" s="74">
        <v>102519384.3</v>
      </c>
      <c r="K83" s="74">
        <v>102283382.64</v>
      </c>
      <c r="L83" s="74">
        <v>43514111.259999998</v>
      </c>
      <c r="M83" s="112">
        <v>29.655426998520099</v>
      </c>
      <c r="N83" s="74">
        <v>22399510.219999999</v>
      </c>
    </row>
    <row r="84" spans="1:14" ht="13.8" x14ac:dyDescent="0.2">
      <c r="A84" s="37" t="s">
        <v>70</v>
      </c>
      <c r="B84" s="72" t="s">
        <v>70</v>
      </c>
      <c r="C84" s="37" t="s">
        <v>663</v>
      </c>
      <c r="D84" s="72" t="s">
        <v>664</v>
      </c>
      <c r="E84" s="37" t="s">
        <v>665</v>
      </c>
      <c r="F84" s="72" t="s">
        <v>666</v>
      </c>
      <c r="G84" s="55">
        <v>23529130.18</v>
      </c>
      <c r="H84" s="55">
        <v>6408038.3099999996</v>
      </c>
      <c r="I84" s="55">
        <v>29937168.489999998</v>
      </c>
      <c r="J84" s="55">
        <v>15162594.199999999</v>
      </c>
      <c r="K84" s="55">
        <v>14782773.52</v>
      </c>
      <c r="L84" s="55">
        <v>14067953.18</v>
      </c>
      <c r="M84" s="111">
        <v>46.991595697165401</v>
      </c>
      <c r="N84" s="55">
        <v>8447830.8499999996</v>
      </c>
    </row>
    <row r="85" spans="1:14" ht="13.8" x14ac:dyDescent="0.2">
      <c r="A85" s="37" t="s">
        <v>70</v>
      </c>
      <c r="B85" s="72" t="s">
        <v>70</v>
      </c>
      <c r="C85" s="37" t="s">
        <v>70</v>
      </c>
      <c r="D85" s="72" t="s">
        <v>70</v>
      </c>
      <c r="E85" s="37" t="s">
        <v>667</v>
      </c>
      <c r="F85" s="72" t="s">
        <v>668</v>
      </c>
      <c r="G85" s="55">
        <v>6272163</v>
      </c>
      <c r="H85" s="55">
        <v>-67502.559999999998</v>
      </c>
      <c r="I85" s="55">
        <v>6204660.4400000004</v>
      </c>
      <c r="J85" s="55">
        <v>5721113.2999999998</v>
      </c>
      <c r="K85" s="55">
        <v>5721113.2999999998</v>
      </c>
      <c r="L85" s="55">
        <v>5606047.1100000003</v>
      </c>
      <c r="M85" s="111">
        <v>90.352198387185197</v>
      </c>
      <c r="N85" s="55">
        <v>5544299.54</v>
      </c>
    </row>
    <row r="86" spans="1:14" ht="13.8" x14ac:dyDescent="0.2">
      <c r="A86" s="37" t="s">
        <v>70</v>
      </c>
      <c r="B86" s="72" t="s">
        <v>70</v>
      </c>
      <c r="C86" s="37" t="s">
        <v>70</v>
      </c>
      <c r="D86" s="72" t="s">
        <v>70</v>
      </c>
      <c r="E86" s="37" t="s">
        <v>669</v>
      </c>
      <c r="F86" s="72" t="s">
        <v>670</v>
      </c>
      <c r="G86" s="55">
        <v>2835315.78</v>
      </c>
      <c r="H86" s="55">
        <v>22780.35</v>
      </c>
      <c r="I86" s="55">
        <v>2858096.13</v>
      </c>
      <c r="J86" s="55">
        <v>2700191.93</v>
      </c>
      <c r="K86" s="55">
        <v>2636007.9300000002</v>
      </c>
      <c r="L86" s="55">
        <v>2628847.2000000002</v>
      </c>
      <c r="M86" s="111">
        <v>91.9789636326893</v>
      </c>
      <c r="N86" s="55">
        <v>2575651.9900000002</v>
      </c>
    </row>
    <row r="87" spans="1:14" ht="13.8" x14ac:dyDescent="0.2">
      <c r="A87" s="37" t="s">
        <v>70</v>
      </c>
      <c r="B87" s="72" t="s">
        <v>70</v>
      </c>
      <c r="C87" s="37" t="s">
        <v>70</v>
      </c>
      <c r="D87" s="72" t="s">
        <v>70</v>
      </c>
      <c r="E87" s="41" t="s">
        <v>127</v>
      </c>
      <c r="F87" s="73" t="s">
        <v>70</v>
      </c>
      <c r="G87" s="74">
        <v>32636608.960000001</v>
      </c>
      <c r="H87" s="74">
        <v>6363316.0999999996</v>
      </c>
      <c r="I87" s="74">
        <v>38999925.060000002</v>
      </c>
      <c r="J87" s="74">
        <v>23583899.43</v>
      </c>
      <c r="K87" s="74">
        <v>23139894.75</v>
      </c>
      <c r="L87" s="74">
        <v>22302847.489999998</v>
      </c>
      <c r="M87" s="112">
        <v>57.186898322722101</v>
      </c>
      <c r="N87" s="74">
        <v>16567782.380000001</v>
      </c>
    </row>
    <row r="88" spans="1:14" ht="13.8" x14ac:dyDescent="0.2">
      <c r="A88" s="37" t="s">
        <v>70</v>
      </c>
      <c r="B88" s="72" t="s">
        <v>70</v>
      </c>
      <c r="C88" s="37" t="s">
        <v>671</v>
      </c>
      <c r="D88" s="72" t="s">
        <v>672</v>
      </c>
      <c r="E88" s="37" t="s">
        <v>673</v>
      </c>
      <c r="F88" s="72" t="s">
        <v>674</v>
      </c>
      <c r="G88" s="55">
        <v>13874244.390000001</v>
      </c>
      <c r="H88" s="55">
        <v>739621.6</v>
      </c>
      <c r="I88" s="55">
        <v>14613865.99</v>
      </c>
      <c r="J88" s="55">
        <v>13648936.890000001</v>
      </c>
      <c r="K88" s="55">
        <v>13630636.560000001</v>
      </c>
      <c r="L88" s="55">
        <v>12868949.720000001</v>
      </c>
      <c r="M88" s="111">
        <v>88.059858553554406</v>
      </c>
      <c r="N88" s="55">
        <v>12383010.23</v>
      </c>
    </row>
    <row r="89" spans="1:14" ht="13.8" x14ac:dyDescent="0.2">
      <c r="A89" s="37" t="s">
        <v>70</v>
      </c>
      <c r="B89" s="72" t="s">
        <v>70</v>
      </c>
      <c r="C89" s="37" t="s">
        <v>70</v>
      </c>
      <c r="D89" s="72" t="s">
        <v>70</v>
      </c>
      <c r="E89" s="37" t="s">
        <v>675</v>
      </c>
      <c r="F89" s="72" t="s">
        <v>676</v>
      </c>
      <c r="G89" s="55">
        <v>741080.25</v>
      </c>
      <c r="H89" s="55">
        <v>24264.5</v>
      </c>
      <c r="I89" s="55">
        <v>765344.75</v>
      </c>
      <c r="J89" s="55">
        <v>689683.21</v>
      </c>
      <c r="K89" s="55">
        <v>689683.21</v>
      </c>
      <c r="L89" s="55">
        <v>663557.34</v>
      </c>
      <c r="M89" s="111">
        <v>86.700449699302197</v>
      </c>
      <c r="N89" s="55">
        <v>569683.21</v>
      </c>
    </row>
    <row r="90" spans="1:14" ht="13.8" x14ac:dyDescent="0.2">
      <c r="A90" s="37" t="s">
        <v>70</v>
      </c>
      <c r="B90" s="72" t="s">
        <v>70</v>
      </c>
      <c r="C90" s="37" t="s">
        <v>70</v>
      </c>
      <c r="D90" s="72" t="s">
        <v>70</v>
      </c>
      <c r="E90" s="37" t="s">
        <v>677</v>
      </c>
      <c r="F90" s="72" t="s">
        <v>678</v>
      </c>
      <c r="G90" s="55">
        <v>11545308.869999999</v>
      </c>
      <c r="H90" s="55">
        <v>1355151.63</v>
      </c>
      <c r="I90" s="55">
        <v>12900460.5</v>
      </c>
      <c r="J90" s="55">
        <v>10864621.58</v>
      </c>
      <c r="K90" s="55">
        <v>9800291.6999999993</v>
      </c>
      <c r="L90" s="55">
        <v>9036920.3100000005</v>
      </c>
      <c r="M90" s="111">
        <v>70.051145150981199</v>
      </c>
      <c r="N90" s="55">
        <v>3989598.1</v>
      </c>
    </row>
    <row r="91" spans="1:14" ht="13.8" x14ac:dyDescent="0.2">
      <c r="A91" s="37" t="s">
        <v>70</v>
      </c>
      <c r="B91" s="72" t="s">
        <v>70</v>
      </c>
      <c r="C91" s="37" t="s">
        <v>70</v>
      </c>
      <c r="D91" s="72" t="s">
        <v>70</v>
      </c>
      <c r="E91" s="37" t="s">
        <v>679</v>
      </c>
      <c r="F91" s="72" t="s">
        <v>680</v>
      </c>
      <c r="G91" s="55">
        <v>6892502.8899999997</v>
      </c>
      <c r="H91" s="55">
        <v>2982916.59</v>
      </c>
      <c r="I91" s="55">
        <v>9875419.4800000004</v>
      </c>
      <c r="J91" s="55">
        <v>7655051.2599999998</v>
      </c>
      <c r="K91" s="55">
        <v>7418254.6900000004</v>
      </c>
      <c r="L91" s="55">
        <v>7238358.9299999997</v>
      </c>
      <c r="M91" s="111">
        <v>73.296723695224699</v>
      </c>
      <c r="N91" s="55">
        <v>2943942.15</v>
      </c>
    </row>
    <row r="92" spans="1:14" ht="13.8" x14ac:dyDescent="0.2">
      <c r="A92" s="37" t="s">
        <v>70</v>
      </c>
      <c r="B92" s="72" t="s">
        <v>70</v>
      </c>
      <c r="C92" s="37" t="s">
        <v>70</v>
      </c>
      <c r="D92" s="72" t="s">
        <v>70</v>
      </c>
      <c r="E92" s="37" t="s">
        <v>681</v>
      </c>
      <c r="F92" s="72" t="s">
        <v>682</v>
      </c>
      <c r="G92" s="55">
        <v>7936175.0599999996</v>
      </c>
      <c r="H92" s="55">
        <v>3715233.78</v>
      </c>
      <c r="I92" s="55">
        <v>11651408.84</v>
      </c>
      <c r="J92" s="55">
        <v>10203236.779999999</v>
      </c>
      <c r="K92" s="55">
        <v>10172108.689999999</v>
      </c>
      <c r="L92" s="55">
        <v>8116249.2999999998</v>
      </c>
      <c r="M92" s="111">
        <v>69.658952075704505</v>
      </c>
      <c r="N92" s="55">
        <v>7305085.8799999999</v>
      </c>
    </row>
    <row r="93" spans="1:14" ht="13.8" x14ac:dyDescent="0.2">
      <c r="A93" s="37" t="s">
        <v>70</v>
      </c>
      <c r="B93" s="72" t="s">
        <v>70</v>
      </c>
      <c r="C93" s="37" t="s">
        <v>70</v>
      </c>
      <c r="D93" s="72" t="s">
        <v>70</v>
      </c>
      <c r="E93" s="41" t="s">
        <v>127</v>
      </c>
      <c r="F93" s="73" t="s">
        <v>70</v>
      </c>
      <c r="G93" s="74">
        <v>40989311.460000001</v>
      </c>
      <c r="H93" s="74">
        <v>8817188.0999999996</v>
      </c>
      <c r="I93" s="74">
        <v>49806499.560000002</v>
      </c>
      <c r="J93" s="74">
        <v>43061529.719999999</v>
      </c>
      <c r="K93" s="74">
        <v>41710974.850000001</v>
      </c>
      <c r="L93" s="74">
        <v>37924035.600000001</v>
      </c>
      <c r="M93" s="112">
        <v>76.1427442904602</v>
      </c>
      <c r="N93" s="74">
        <v>27191319.57</v>
      </c>
    </row>
    <row r="94" spans="1:14" ht="13.8" x14ac:dyDescent="0.2">
      <c r="A94" s="37" t="s">
        <v>70</v>
      </c>
      <c r="B94" s="72" t="s">
        <v>70</v>
      </c>
      <c r="C94" s="37" t="s">
        <v>683</v>
      </c>
      <c r="D94" s="72" t="s">
        <v>684</v>
      </c>
      <c r="E94" s="37" t="s">
        <v>685</v>
      </c>
      <c r="F94" s="72" t="s">
        <v>686</v>
      </c>
      <c r="G94" s="55">
        <v>5001000</v>
      </c>
      <c r="H94" s="55">
        <v>0</v>
      </c>
      <c r="I94" s="55">
        <v>5001000</v>
      </c>
      <c r="J94" s="55">
        <v>3930259.92</v>
      </c>
      <c r="K94" s="55">
        <v>3924209.42</v>
      </c>
      <c r="L94" s="55">
        <v>3718828.45</v>
      </c>
      <c r="M94" s="111">
        <v>74.361696660667903</v>
      </c>
      <c r="N94" s="55">
        <v>2062407.75</v>
      </c>
    </row>
    <row r="95" spans="1:14" ht="13.8" x14ac:dyDescent="0.2">
      <c r="A95" s="37" t="s">
        <v>70</v>
      </c>
      <c r="B95" s="72" t="s">
        <v>70</v>
      </c>
      <c r="C95" s="37" t="s">
        <v>70</v>
      </c>
      <c r="D95" s="72" t="s">
        <v>70</v>
      </c>
      <c r="E95" s="41" t="s">
        <v>127</v>
      </c>
      <c r="F95" s="73" t="s">
        <v>70</v>
      </c>
      <c r="G95" s="74">
        <v>5001000</v>
      </c>
      <c r="H95" s="74">
        <v>0</v>
      </c>
      <c r="I95" s="74">
        <v>5001000</v>
      </c>
      <c r="J95" s="74">
        <v>3930259.92</v>
      </c>
      <c r="K95" s="74">
        <v>3924209.42</v>
      </c>
      <c r="L95" s="74">
        <v>3718828.45</v>
      </c>
      <c r="M95" s="112">
        <v>74.361696660667903</v>
      </c>
      <c r="N95" s="74">
        <v>2062407.75</v>
      </c>
    </row>
    <row r="96" spans="1:14" ht="13.8" x14ac:dyDescent="0.2">
      <c r="A96" s="37" t="s">
        <v>70</v>
      </c>
      <c r="B96" s="72" t="s">
        <v>70</v>
      </c>
      <c r="C96" s="96" t="s">
        <v>127</v>
      </c>
      <c r="D96" s="97" t="s">
        <v>70</v>
      </c>
      <c r="E96" s="96" t="s">
        <v>70</v>
      </c>
      <c r="F96" s="97" t="s">
        <v>70</v>
      </c>
      <c r="G96" s="98">
        <v>4086622630.6199999</v>
      </c>
      <c r="H96" s="98">
        <v>372897682.56</v>
      </c>
      <c r="I96" s="98">
        <v>4459520313.1800003</v>
      </c>
      <c r="J96" s="98">
        <v>4288729846.0799999</v>
      </c>
      <c r="K96" s="98">
        <v>4269648600.6399999</v>
      </c>
      <c r="L96" s="98">
        <v>4188287733.6799998</v>
      </c>
      <c r="M96" s="113">
        <v>93.917897880218703</v>
      </c>
      <c r="N96" s="98">
        <v>3920790616.96</v>
      </c>
    </row>
    <row r="97" spans="1:14" ht="13.8" x14ac:dyDescent="0.2">
      <c r="A97" s="37" t="s">
        <v>17</v>
      </c>
      <c r="B97" s="72" t="s">
        <v>687</v>
      </c>
      <c r="C97" s="37" t="s">
        <v>466</v>
      </c>
      <c r="D97" s="72" t="s">
        <v>688</v>
      </c>
      <c r="E97" s="37" t="s">
        <v>689</v>
      </c>
      <c r="F97" s="72" t="s">
        <v>690</v>
      </c>
      <c r="G97" s="55">
        <v>10275651.970000001</v>
      </c>
      <c r="H97" s="55">
        <v>-1151676.2</v>
      </c>
      <c r="I97" s="55">
        <v>9123975.7699999996</v>
      </c>
      <c r="J97" s="55">
        <v>8352421.79</v>
      </c>
      <c r="K97" s="55">
        <v>8352421.79</v>
      </c>
      <c r="L97" s="55">
        <v>8339153.54</v>
      </c>
      <c r="M97" s="111">
        <v>91.398242939437395</v>
      </c>
      <c r="N97" s="55">
        <v>4140798.23</v>
      </c>
    </row>
    <row r="98" spans="1:14" ht="13.8" x14ac:dyDescent="0.2">
      <c r="A98" s="37" t="s">
        <v>70</v>
      </c>
      <c r="B98" s="72" t="s">
        <v>70</v>
      </c>
      <c r="C98" s="37" t="s">
        <v>70</v>
      </c>
      <c r="D98" s="72" t="s">
        <v>70</v>
      </c>
      <c r="E98" s="37" t="s">
        <v>691</v>
      </c>
      <c r="F98" s="72" t="s">
        <v>692</v>
      </c>
      <c r="G98" s="55">
        <v>84838743.650000006</v>
      </c>
      <c r="H98" s="55">
        <v>1952785.65</v>
      </c>
      <c r="I98" s="55">
        <v>86791529.299999997</v>
      </c>
      <c r="J98" s="55">
        <v>84129378.930000007</v>
      </c>
      <c r="K98" s="55">
        <v>84043682.239999995</v>
      </c>
      <c r="L98" s="55">
        <v>81325777.810000002</v>
      </c>
      <c r="M98" s="111">
        <v>93.702436707725994</v>
      </c>
      <c r="N98" s="55">
        <v>74561981.099999994</v>
      </c>
    </row>
    <row r="99" spans="1:14" ht="13.8" x14ac:dyDescent="0.2">
      <c r="A99" s="37" t="s">
        <v>70</v>
      </c>
      <c r="B99" s="72" t="s">
        <v>70</v>
      </c>
      <c r="C99" s="37" t="s">
        <v>70</v>
      </c>
      <c r="D99" s="72" t="s">
        <v>70</v>
      </c>
      <c r="E99" s="37" t="s">
        <v>693</v>
      </c>
      <c r="F99" s="72" t="s">
        <v>694</v>
      </c>
      <c r="G99" s="55">
        <v>79326210.670000002</v>
      </c>
      <c r="H99" s="55">
        <v>3317463.05</v>
      </c>
      <c r="I99" s="55">
        <v>82643673.719999999</v>
      </c>
      <c r="J99" s="55">
        <v>80514987.319999993</v>
      </c>
      <c r="K99" s="55">
        <v>78791205.049999997</v>
      </c>
      <c r="L99" s="55">
        <v>73040505.450000003</v>
      </c>
      <c r="M99" s="111">
        <v>88.380032206051396</v>
      </c>
      <c r="N99" s="55">
        <v>62615057.590000004</v>
      </c>
    </row>
    <row r="100" spans="1:14" ht="13.8" x14ac:dyDescent="0.2">
      <c r="A100" s="37" t="s">
        <v>70</v>
      </c>
      <c r="B100" s="72" t="s">
        <v>70</v>
      </c>
      <c r="C100" s="37" t="s">
        <v>70</v>
      </c>
      <c r="D100" s="72" t="s">
        <v>70</v>
      </c>
      <c r="E100" s="37" t="s">
        <v>695</v>
      </c>
      <c r="F100" s="72" t="s">
        <v>696</v>
      </c>
      <c r="G100" s="55">
        <v>29640217.02</v>
      </c>
      <c r="H100" s="55">
        <v>26317150.760000002</v>
      </c>
      <c r="I100" s="55">
        <v>55957367.780000001</v>
      </c>
      <c r="J100" s="55">
        <v>38609839.490000002</v>
      </c>
      <c r="K100" s="55">
        <v>35629245.880000003</v>
      </c>
      <c r="L100" s="55">
        <v>30908474.289999999</v>
      </c>
      <c r="M100" s="111">
        <v>55.235754497099798</v>
      </c>
      <c r="N100" s="55">
        <v>17800373.989999998</v>
      </c>
    </row>
    <row r="101" spans="1:14" ht="13.8" x14ac:dyDescent="0.2">
      <c r="A101" s="37" t="s">
        <v>70</v>
      </c>
      <c r="B101" s="72" t="s">
        <v>70</v>
      </c>
      <c r="C101" s="37" t="s">
        <v>70</v>
      </c>
      <c r="D101" s="72" t="s">
        <v>70</v>
      </c>
      <c r="E101" s="41" t="s">
        <v>127</v>
      </c>
      <c r="F101" s="73" t="s">
        <v>70</v>
      </c>
      <c r="G101" s="74">
        <v>204080823.31</v>
      </c>
      <c r="H101" s="74">
        <v>30435723.260000002</v>
      </c>
      <c r="I101" s="74">
        <v>234516546.56999999</v>
      </c>
      <c r="J101" s="74">
        <v>211606627.53</v>
      </c>
      <c r="K101" s="74">
        <v>206816554.96000001</v>
      </c>
      <c r="L101" s="74">
        <v>193613911.09</v>
      </c>
      <c r="M101" s="112">
        <v>82.558742196132798</v>
      </c>
      <c r="N101" s="74">
        <v>159118210.91</v>
      </c>
    </row>
    <row r="102" spans="1:14" ht="13.8" x14ac:dyDescent="0.2">
      <c r="A102" s="37" t="s">
        <v>70</v>
      </c>
      <c r="B102" s="72" t="s">
        <v>70</v>
      </c>
      <c r="C102" s="37" t="s">
        <v>470</v>
      </c>
      <c r="D102" s="72" t="s">
        <v>697</v>
      </c>
      <c r="E102" s="37" t="s">
        <v>698</v>
      </c>
      <c r="F102" s="72" t="s">
        <v>699</v>
      </c>
      <c r="G102" s="55">
        <v>114608311.86</v>
      </c>
      <c r="H102" s="55">
        <v>12119700.779999999</v>
      </c>
      <c r="I102" s="55">
        <v>126728012.64</v>
      </c>
      <c r="J102" s="55">
        <v>111185511.56999999</v>
      </c>
      <c r="K102" s="55">
        <v>107532187.93000001</v>
      </c>
      <c r="L102" s="55">
        <v>92359744.069999993</v>
      </c>
      <c r="M102" s="111">
        <v>72.8802907470577</v>
      </c>
      <c r="N102" s="55">
        <v>77847720.930000007</v>
      </c>
    </row>
    <row r="103" spans="1:14" ht="13.8" x14ac:dyDescent="0.2">
      <c r="A103" s="37" t="s">
        <v>70</v>
      </c>
      <c r="B103" s="72" t="s">
        <v>70</v>
      </c>
      <c r="C103" s="37" t="s">
        <v>70</v>
      </c>
      <c r="D103" s="72" t="s">
        <v>70</v>
      </c>
      <c r="E103" s="37" t="s">
        <v>700</v>
      </c>
      <c r="F103" s="72" t="s">
        <v>701</v>
      </c>
      <c r="G103" s="55">
        <v>66485094.219999999</v>
      </c>
      <c r="H103" s="55">
        <v>6175440.6399999997</v>
      </c>
      <c r="I103" s="55">
        <v>72660534.859999999</v>
      </c>
      <c r="J103" s="55">
        <v>61613717.979999997</v>
      </c>
      <c r="K103" s="55">
        <v>61521438.210000001</v>
      </c>
      <c r="L103" s="55">
        <v>54556859.649999999</v>
      </c>
      <c r="M103" s="111">
        <v>75.084583061655707</v>
      </c>
      <c r="N103" s="55">
        <v>39797965.640000001</v>
      </c>
    </row>
    <row r="104" spans="1:14" ht="13.8" x14ac:dyDescent="0.2">
      <c r="A104" s="37" t="s">
        <v>70</v>
      </c>
      <c r="B104" s="72" t="s">
        <v>70</v>
      </c>
      <c r="C104" s="37" t="s">
        <v>70</v>
      </c>
      <c r="D104" s="72" t="s">
        <v>70</v>
      </c>
      <c r="E104" s="37" t="s">
        <v>702</v>
      </c>
      <c r="F104" s="72" t="s">
        <v>703</v>
      </c>
      <c r="G104" s="55">
        <v>32287963.66</v>
      </c>
      <c r="H104" s="55">
        <v>6875442.79</v>
      </c>
      <c r="I104" s="55">
        <v>39163406.450000003</v>
      </c>
      <c r="J104" s="55">
        <v>28466705.5</v>
      </c>
      <c r="K104" s="55">
        <v>27037697.25</v>
      </c>
      <c r="L104" s="55">
        <v>20602367.399999999</v>
      </c>
      <c r="M104" s="111">
        <v>52.6061680214235</v>
      </c>
      <c r="N104" s="55">
        <v>8940568.1799999997</v>
      </c>
    </row>
    <row r="105" spans="1:14" ht="13.8" x14ac:dyDescent="0.2">
      <c r="A105" s="37" t="s">
        <v>70</v>
      </c>
      <c r="B105" s="72" t="s">
        <v>70</v>
      </c>
      <c r="C105" s="37" t="s">
        <v>70</v>
      </c>
      <c r="D105" s="72" t="s">
        <v>70</v>
      </c>
      <c r="E105" s="41" t="s">
        <v>127</v>
      </c>
      <c r="F105" s="73" t="s">
        <v>70</v>
      </c>
      <c r="G105" s="74">
        <v>213381369.74000001</v>
      </c>
      <c r="H105" s="74">
        <v>25170584.210000001</v>
      </c>
      <c r="I105" s="74">
        <v>238551953.94999999</v>
      </c>
      <c r="J105" s="74">
        <v>201265935.05000001</v>
      </c>
      <c r="K105" s="74">
        <v>196091323.38999999</v>
      </c>
      <c r="L105" s="74">
        <v>167518971.12</v>
      </c>
      <c r="M105" s="112">
        <v>70.223265140436297</v>
      </c>
      <c r="N105" s="74">
        <v>126586254.75</v>
      </c>
    </row>
    <row r="106" spans="1:14" ht="13.8" x14ac:dyDescent="0.2">
      <c r="A106" s="37" t="s">
        <v>70</v>
      </c>
      <c r="B106" s="72" t="s">
        <v>70</v>
      </c>
      <c r="C106" s="37" t="s">
        <v>472</v>
      </c>
      <c r="D106" s="72" t="s">
        <v>704</v>
      </c>
      <c r="E106" s="37" t="s">
        <v>705</v>
      </c>
      <c r="F106" s="72" t="s">
        <v>706</v>
      </c>
      <c r="G106" s="55">
        <v>3684988.78</v>
      </c>
      <c r="H106" s="55">
        <v>-81797.53</v>
      </c>
      <c r="I106" s="55">
        <v>3603191.25</v>
      </c>
      <c r="J106" s="55">
        <v>2900681.57</v>
      </c>
      <c r="K106" s="55">
        <v>2900681.57</v>
      </c>
      <c r="L106" s="55">
        <v>2887912.9</v>
      </c>
      <c r="M106" s="111">
        <v>80.148754246669498</v>
      </c>
      <c r="N106" s="55">
        <v>1842177.95</v>
      </c>
    </row>
    <row r="107" spans="1:14" ht="13.8" x14ac:dyDescent="0.2">
      <c r="A107" s="37" t="s">
        <v>70</v>
      </c>
      <c r="B107" s="72" t="s">
        <v>70</v>
      </c>
      <c r="C107" s="37" t="s">
        <v>70</v>
      </c>
      <c r="D107" s="72" t="s">
        <v>70</v>
      </c>
      <c r="E107" s="37" t="s">
        <v>707</v>
      </c>
      <c r="F107" s="72" t="s">
        <v>708</v>
      </c>
      <c r="G107" s="55">
        <v>17140417.59</v>
      </c>
      <c r="H107" s="55">
        <v>2075938.18</v>
      </c>
      <c r="I107" s="55">
        <v>19216355.77</v>
      </c>
      <c r="J107" s="55">
        <v>17704608.93</v>
      </c>
      <c r="K107" s="55">
        <v>17704608.93</v>
      </c>
      <c r="L107" s="55">
        <v>17690126.760000002</v>
      </c>
      <c r="M107" s="111">
        <v>92.057656361760806</v>
      </c>
      <c r="N107" s="55">
        <v>16151377.57</v>
      </c>
    </row>
    <row r="108" spans="1:14" ht="13.8" x14ac:dyDescent="0.2">
      <c r="A108" s="37" t="s">
        <v>70</v>
      </c>
      <c r="B108" s="72" t="s">
        <v>70</v>
      </c>
      <c r="C108" s="37" t="s">
        <v>70</v>
      </c>
      <c r="D108" s="72" t="s">
        <v>70</v>
      </c>
      <c r="E108" s="37" t="s">
        <v>709</v>
      </c>
      <c r="F108" s="72" t="s">
        <v>710</v>
      </c>
      <c r="G108" s="55">
        <v>3200000</v>
      </c>
      <c r="H108" s="55">
        <v>1320000</v>
      </c>
      <c r="I108" s="55">
        <v>4520000</v>
      </c>
      <c r="J108" s="55">
        <v>4520000</v>
      </c>
      <c r="K108" s="55">
        <v>4520000</v>
      </c>
      <c r="L108" s="55">
        <v>4520000</v>
      </c>
      <c r="M108" s="111">
        <v>100</v>
      </c>
      <c r="N108" s="55">
        <v>0</v>
      </c>
    </row>
    <row r="109" spans="1:14" ht="13.8" x14ac:dyDescent="0.2">
      <c r="A109" s="37" t="s">
        <v>70</v>
      </c>
      <c r="B109" s="72" t="s">
        <v>70</v>
      </c>
      <c r="C109" s="37" t="s">
        <v>70</v>
      </c>
      <c r="D109" s="72" t="s">
        <v>70</v>
      </c>
      <c r="E109" s="37" t="s">
        <v>711</v>
      </c>
      <c r="F109" s="72" t="s">
        <v>712</v>
      </c>
      <c r="G109" s="55">
        <v>28988259.710000001</v>
      </c>
      <c r="H109" s="55">
        <v>1942136.86</v>
      </c>
      <c r="I109" s="55">
        <v>30930396.57</v>
      </c>
      <c r="J109" s="55">
        <v>28132679</v>
      </c>
      <c r="K109" s="55">
        <v>28059121.530000001</v>
      </c>
      <c r="L109" s="55">
        <v>27699776.550000001</v>
      </c>
      <c r="M109" s="111">
        <v>89.555193666241394</v>
      </c>
      <c r="N109" s="55">
        <v>14450336.609999999</v>
      </c>
    </row>
    <row r="110" spans="1:14" ht="13.8" x14ac:dyDescent="0.2">
      <c r="A110" s="37" t="s">
        <v>70</v>
      </c>
      <c r="B110" s="72" t="s">
        <v>70</v>
      </c>
      <c r="C110" s="37" t="s">
        <v>70</v>
      </c>
      <c r="D110" s="72" t="s">
        <v>70</v>
      </c>
      <c r="E110" s="37" t="s">
        <v>713</v>
      </c>
      <c r="F110" s="72" t="s">
        <v>714</v>
      </c>
      <c r="G110" s="55">
        <v>16963353.579999998</v>
      </c>
      <c r="H110" s="55">
        <v>13757.8</v>
      </c>
      <c r="I110" s="55">
        <v>16977111.379999999</v>
      </c>
      <c r="J110" s="55">
        <v>12478867.449999999</v>
      </c>
      <c r="K110" s="55">
        <v>7463617.4500000002</v>
      </c>
      <c r="L110" s="55">
        <v>7356896.4800000004</v>
      </c>
      <c r="M110" s="111">
        <v>43.334206363674099</v>
      </c>
      <c r="N110" s="55">
        <v>7038147.5099999998</v>
      </c>
    </row>
    <row r="111" spans="1:14" ht="13.8" x14ac:dyDescent="0.2">
      <c r="A111" s="37" t="s">
        <v>70</v>
      </c>
      <c r="B111" s="72" t="s">
        <v>70</v>
      </c>
      <c r="C111" s="37" t="s">
        <v>70</v>
      </c>
      <c r="D111" s="72" t="s">
        <v>70</v>
      </c>
      <c r="E111" s="37" t="s">
        <v>715</v>
      </c>
      <c r="F111" s="72" t="s">
        <v>716</v>
      </c>
      <c r="G111" s="55">
        <v>14182566.130000001</v>
      </c>
      <c r="H111" s="55">
        <v>3319799.15</v>
      </c>
      <c r="I111" s="55">
        <v>17502365.280000001</v>
      </c>
      <c r="J111" s="55">
        <v>15735931.77</v>
      </c>
      <c r="K111" s="55">
        <v>15575287.17</v>
      </c>
      <c r="L111" s="55">
        <v>15317294.33</v>
      </c>
      <c r="M111" s="111">
        <v>87.515567667320497</v>
      </c>
      <c r="N111" s="55">
        <v>13981226.16</v>
      </c>
    </row>
    <row r="112" spans="1:14" ht="13.8" x14ac:dyDescent="0.2">
      <c r="A112" s="37" t="s">
        <v>70</v>
      </c>
      <c r="B112" s="72" t="s">
        <v>70</v>
      </c>
      <c r="C112" s="37" t="s">
        <v>70</v>
      </c>
      <c r="D112" s="72" t="s">
        <v>70</v>
      </c>
      <c r="E112" s="37" t="s">
        <v>717</v>
      </c>
      <c r="F112" s="72" t="s">
        <v>718</v>
      </c>
      <c r="G112" s="55">
        <v>10478131.109999999</v>
      </c>
      <c r="H112" s="55">
        <v>-19000</v>
      </c>
      <c r="I112" s="55">
        <v>10459131.109999999</v>
      </c>
      <c r="J112" s="55">
        <v>9792713.3499999996</v>
      </c>
      <c r="K112" s="55">
        <v>9792689.1799999997</v>
      </c>
      <c r="L112" s="55">
        <v>8202223.9699999997</v>
      </c>
      <c r="M112" s="111">
        <v>78.421657437278299</v>
      </c>
      <c r="N112" s="55">
        <v>5142132.3899999997</v>
      </c>
    </row>
    <row r="113" spans="1:14" ht="13.8" x14ac:dyDescent="0.2">
      <c r="A113" s="37" t="s">
        <v>70</v>
      </c>
      <c r="B113" s="72" t="s">
        <v>70</v>
      </c>
      <c r="C113" s="37" t="s">
        <v>70</v>
      </c>
      <c r="D113" s="72" t="s">
        <v>70</v>
      </c>
      <c r="E113" s="41" t="s">
        <v>127</v>
      </c>
      <c r="F113" s="73" t="s">
        <v>70</v>
      </c>
      <c r="G113" s="74">
        <v>94637716.900000006</v>
      </c>
      <c r="H113" s="74">
        <v>8570834.4600000009</v>
      </c>
      <c r="I113" s="74">
        <v>103208551.36</v>
      </c>
      <c r="J113" s="74">
        <v>91265482.069999993</v>
      </c>
      <c r="K113" s="74">
        <v>86016005.829999998</v>
      </c>
      <c r="L113" s="74">
        <v>83674230.989999995</v>
      </c>
      <c r="M113" s="112">
        <v>81.072963322716703</v>
      </c>
      <c r="N113" s="74">
        <v>58605398.189999998</v>
      </c>
    </row>
    <row r="114" spans="1:14" ht="13.8" x14ac:dyDescent="0.2">
      <c r="A114" s="37" t="s">
        <v>70</v>
      </c>
      <c r="B114" s="72" t="s">
        <v>70</v>
      </c>
      <c r="C114" s="37" t="s">
        <v>474</v>
      </c>
      <c r="D114" s="72" t="s">
        <v>719</v>
      </c>
      <c r="E114" s="37" t="s">
        <v>720</v>
      </c>
      <c r="F114" s="72" t="s">
        <v>721</v>
      </c>
      <c r="G114" s="55">
        <v>1419511.24</v>
      </c>
      <c r="H114" s="55">
        <v>-41152.480000000003</v>
      </c>
      <c r="I114" s="55">
        <v>1378358.76</v>
      </c>
      <c r="J114" s="55">
        <v>1211116.28</v>
      </c>
      <c r="K114" s="55">
        <v>1211116.28</v>
      </c>
      <c r="L114" s="55">
        <v>1191721.02</v>
      </c>
      <c r="M114" s="111">
        <v>86.459422218929404</v>
      </c>
      <c r="N114" s="55">
        <v>1141085.79</v>
      </c>
    </row>
    <row r="115" spans="1:14" ht="13.8" x14ac:dyDescent="0.2">
      <c r="A115" s="37" t="s">
        <v>70</v>
      </c>
      <c r="B115" s="72" t="s">
        <v>70</v>
      </c>
      <c r="C115" s="37" t="s">
        <v>70</v>
      </c>
      <c r="D115" s="72" t="s">
        <v>70</v>
      </c>
      <c r="E115" s="41" t="s">
        <v>127</v>
      </c>
      <c r="F115" s="73" t="s">
        <v>70</v>
      </c>
      <c r="G115" s="74">
        <v>1419511.24</v>
      </c>
      <c r="H115" s="74">
        <v>-41152.480000000003</v>
      </c>
      <c r="I115" s="74">
        <v>1378358.76</v>
      </c>
      <c r="J115" s="74">
        <v>1211116.28</v>
      </c>
      <c r="K115" s="74">
        <v>1211116.28</v>
      </c>
      <c r="L115" s="74">
        <v>1191721.02</v>
      </c>
      <c r="M115" s="112">
        <v>86.459422218929404</v>
      </c>
      <c r="N115" s="74">
        <v>1141085.79</v>
      </c>
    </row>
    <row r="116" spans="1:14" ht="13.8" x14ac:dyDescent="0.2">
      <c r="A116" s="37" t="s">
        <v>70</v>
      </c>
      <c r="B116" s="72" t="s">
        <v>70</v>
      </c>
      <c r="C116" s="96" t="s">
        <v>127</v>
      </c>
      <c r="D116" s="97" t="s">
        <v>70</v>
      </c>
      <c r="E116" s="96" t="s">
        <v>70</v>
      </c>
      <c r="F116" s="97" t="s">
        <v>70</v>
      </c>
      <c r="G116" s="98">
        <v>513519421.19</v>
      </c>
      <c r="H116" s="98">
        <v>64135989.450000003</v>
      </c>
      <c r="I116" s="98">
        <v>577655410.63999999</v>
      </c>
      <c r="J116" s="98">
        <v>505349160.93000001</v>
      </c>
      <c r="K116" s="98">
        <v>490135000.45999998</v>
      </c>
      <c r="L116" s="98">
        <v>445998834.22000003</v>
      </c>
      <c r="M116" s="113">
        <v>77.208457846151902</v>
      </c>
      <c r="N116" s="98">
        <v>345450949.63999999</v>
      </c>
    </row>
    <row r="117" spans="1:14" ht="13.8" x14ac:dyDescent="0.2">
      <c r="A117" s="37" t="s">
        <v>9</v>
      </c>
      <c r="B117" s="72" t="s">
        <v>722</v>
      </c>
      <c r="C117" s="37" t="s">
        <v>723</v>
      </c>
      <c r="D117" s="72" t="s">
        <v>724</v>
      </c>
      <c r="E117" s="37" t="s">
        <v>725</v>
      </c>
      <c r="F117" s="72" t="s">
        <v>726</v>
      </c>
      <c r="G117" s="55">
        <v>11517484.25</v>
      </c>
      <c r="H117" s="55">
        <v>-1483707.18</v>
      </c>
      <c r="I117" s="55">
        <v>10033777.07</v>
      </c>
      <c r="J117" s="55">
        <v>8413105.1400000006</v>
      </c>
      <c r="K117" s="55">
        <v>8413105.1400000006</v>
      </c>
      <c r="L117" s="55">
        <v>8354617.5</v>
      </c>
      <c r="M117" s="111">
        <v>83.264930461525594</v>
      </c>
      <c r="N117" s="55">
        <v>8319711.71</v>
      </c>
    </row>
    <row r="118" spans="1:14" ht="13.8" x14ac:dyDescent="0.2">
      <c r="A118" s="37" t="s">
        <v>70</v>
      </c>
      <c r="B118" s="72" t="s">
        <v>70</v>
      </c>
      <c r="C118" s="37" t="s">
        <v>70</v>
      </c>
      <c r="D118" s="72" t="s">
        <v>70</v>
      </c>
      <c r="E118" s="37" t="s">
        <v>727</v>
      </c>
      <c r="F118" s="72" t="s">
        <v>728</v>
      </c>
      <c r="G118" s="55">
        <v>3402181.59</v>
      </c>
      <c r="H118" s="55">
        <v>-422711.99</v>
      </c>
      <c r="I118" s="55">
        <v>2979469.6</v>
      </c>
      <c r="J118" s="55">
        <v>2771583.63</v>
      </c>
      <c r="K118" s="55">
        <v>2771583.63</v>
      </c>
      <c r="L118" s="55">
        <v>2753358.07</v>
      </c>
      <c r="M118" s="111">
        <v>92.411014027463096</v>
      </c>
      <c r="N118" s="55">
        <v>1845305.3</v>
      </c>
    </row>
    <row r="119" spans="1:14" ht="13.8" x14ac:dyDescent="0.2">
      <c r="A119" s="37" t="s">
        <v>70</v>
      </c>
      <c r="B119" s="72" t="s">
        <v>70</v>
      </c>
      <c r="C119" s="37" t="s">
        <v>70</v>
      </c>
      <c r="D119" s="72" t="s">
        <v>70</v>
      </c>
      <c r="E119" s="37" t="s">
        <v>729</v>
      </c>
      <c r="F119" s="72" t="s">
        <v>730</v>
      </c>
      <c r="G119" s="55">
        <v>60009900</v>
      </c>
      <c r="H119" s="55">
        <v>-59960493.119999997</v>
      </c>
      <c r="I119" s="55">
        <v>49406.879999999997</v>
      </c>
      <c r="J119" s="55">
        <v>38984.82</v>
      </c>
      <c r="K119" s="55">
        <v>38984.82</v>
      </c>
      <c r="L119" s="55">
        <v>38984.82</v>
      </c>
      <c r="M119" s="111">
        <v>78.905650387152605</v>
      </c>
      <c r="N119" s="55">
        <v>38984.82</v>
      </c>
    </row>
    <row r="120" spans="1:14" ht="13.8" x14ac:dyDescent="0.2">
      <c r="A120" s="37" t="s">
        <v>70</v>
      </c>
      <c r="B120" s="72" t="s">
        <v>70</v>
      </c>
      <c r="C120" s="37" t="s">
        <v>70</v>
      </c>
      <c r="D120" s="72" t="s">
        <v>70</v>
      </c>
      <c r="E120" s="37" t="s">
        <v>731</v>
      </c>
      <c r="F120" s="72" t="s">
        <v>732</v>
      </c>
      <c r="G120" s="55">
        <v>931581.38</v>
      </c>
      <c r="H120" s="55">
        <v>0</v>
      </c>
      <c r="I120" s="55">
        <v>931581.38</v>
      </c>
      <c r="J120" s="55">
        <v>881079.6</v>
      </c>
      <c r="K120" s="55">
        <v>881079.6</v>
      </c>
      <c r="L120" s="55">
        <v>880913.37</v>
      </c>
      <c r="M120" s="111">
        <v>94.561075276107402</v>
      </c>
      <c r="N120" s="55">
        <v>824870.93</v>
      </c>
    </row>
    <row r="121" spans="1:14" ht="13.8" x14ac:dyDescent="0.2">
      <c r="A121" s="37" t="s">
        <v>70</v>
      </c>
      <c r="B121" s="72" t="s">
        <v>70</v>
      </c>
      <c r="C121" s="37" t="s">
        <v>70</v>
      </c>
      <c r="D121" s="72" t="s">
        <v>70</v>
      </c>
      <c r="E121" s="37" t="s">
        <v>733</v>
      </c>
      <c r="F121" s="72" t="s">
        <v>734</v>
      </c>
      <c r="G121" s="55">
        <v>22544613.559999999</v>
      </c>
      <c r="H121" s="55">
        <v>35421681.549999997</v>
      </c>
      <c r="I121" s="55">
        <v>57966295.109999999</v>
      </c>
      <c r="J121" s="55">
        <v>56701745.43</v>
      </c>
      <c r="K121" s="55">
        <v>56523017.409999996</v>
      </c>
      <c r="L121" s="55">
        <v>53665021.509999998</v>
      </c>
      <c r="M121" s="111">
        <v>92.579698958096799</v>
      </c>
      <c r="N121" s="55">
        <v>39642827.109999999</v>
      </c>
    </row>
    <row r="122" spans="1:14" ht="13.8" x14ac:dyDescent="0.2">
      <c r="A122" s="37" t="s">
        <v>70</v>
      </c>
      <c r="B122" s="72" t="s">
        <v>70</v>
      </c>
      <c r="C122" s="37" t="s">
        <v>70</v>
      </c>
      <c r="D122" s="72" t="s">
        <v>70</v>
      </c>
      <c r="E122" s="37" t="s">
        <v>735</v>
      </c>
      <c r="F122" s="72" t="s">
        <v>736</v>
      </c>
      <c r="G122" s="55">
        <v>11431317.310000001</v>
      </c>
      <c r="H122" s="55">
        <v>1842586.28</v>
      </c>
      <c r="I122" s="55">
        <v>13273903.59</v>
      </c>
      <c r="J122" s="55">
        <v>7191492.2300000004</v>
      </c>
      <c r="K122" s="55">
        <v>7191492.2300000004</v>
      </c>
      <c r="L122" s="55">
        <v>5030025.76</v>
      </c>
      <c r="M122" s="111">
        <v>37.894095929621002</v>
      </c>
      <c r="N122" s="55">
        <v>984408.47</v>
      </c>
    </row>
    <row r="123" spans="1:14" ht="13.8" x14ac:dyDescent="0.2">
      <c r="A123" s="37" t="s">
        <v>70</v>
      </c>
      <c r="B123" s="72" t="s">
        <v>70</v>
      </c>
      <c r="C123" s="37" t="s">
        <v>70</v>
      </c>
      <c r="D123" s="72" t="s">
        <v>70</v>
      </c>
      <c r="E123" s="37" t="s">
        <v>737</v>
      </c>
      <c r="F123" s="72" t="s">
        <v>738</v>
      </c>
      <c r="G123" s="55">
        <v>0</v>
      </c>
      <c r="H123" s="55">
        <v>453369.18</v>
      </c>
      <c r="I123" s="55">
        <v>453369.18</v>
      </c>
      <c r="J123" s="55">
        <v>453369.18</v>
      </c>
      <c r="K123" s="55">
        <v>453369.18</v>
      </c>
      <c r="L123" s="55">
        <v>453369.18</v>
      </c>
      <c r="M123" s="111">
        <v>100</v>
      </c>
      <c r="N123" s="55">
        <v>0</v>
      </c>
    </row>
    <row r="124" spans="1:14" ht="13.8" x14ac:dyDescent="0.2">
      <c r="A124" s="37" t="s">
        <v>70</v>
      </c>
      <c r="B124" s="72" t="s">
        <v>70</v>
      </c>
      <c r="C124" s="37" t="s">
        <v>70</v>
      </c>
      <c r="D124" s="72" t="s">
        <v>70</v>
      </c>
      <c r="E124" s="37" t="s">
        <v>739</v>
      </c>
      <c r="F124" s="72" t="s">
        <v>740</v>
      </c>
      <c r="G124" s="55">
        <v>8901882.1999999993</v>
      </c>
      <c r="H124" s="55">
        <v>102911.72</v>
      </c>
      <c r="I124" s="55">
        <v>9004793.9199999999</v>
      </c>
      <c r="J124" s="55">
        <v>8763171.7300000004</v>
      </c>
      <c r="K124" s="55">
        <v>8319230.0499999998</v>
      </c>
      <c r="L124" s="55">
        <v>3031066.55</v>
      </c>
      <c r="M124" s="111">
        <v>33.660587648406697</v>
      </c>
      <c r="N124" s="55">
        <v>600218.67000000004</v>
      </c>
    </row>
    <row r="125" spans="1:14" ht="13.8" x14ac:dyDescent="0.2">
      <c r="A125" s="37" t="s">
        <v>70</v>
      </c>
      <c r="B125" s="72" t="s">
        <v>70</v>
      </c>
      <c r="C125" s="37" t="s">
        <v>70</v>
      </c>
      <c r="D125" s="72" t="s">
        <v>70</v>
      </c>
      <c r="E125" s="37" t="s">
        <v>741</v>
      </c>
      <c r="F125" s="72" t="s">
        <v>742</v>
      </c>
      <c r="G125" s="55">
        <v>36055736.259999998</v>
      </c>
      <c r="H125" s="55">
        <v>16029781.33</v>
      </c>
      <c r="I125" s="55">
        <v>52085517.590000004</v>
      </c>
      <c r="J125" s="55">
        <v>22506768.420000002</v>
      </c>
      <c r="K125" s="55">
        <v>20174351.920000002</v>
      </c>
      <c r="L125" s="55">
        <v>19900923.579999998</v>
      </c>
      <c r="M125" s="111">
        <v>38.208170909720998</v>
      </c>
      <c r="N125" s="55">
        <v>17751097.370000001</v>
      </c>
    </row>
    <row r="126" spans="1:14" ht="13.8" x14ac:dyDescent="0.2">
      <c r="A126" s="37" t="s">
        <v>70</v>
      </c>
      <c r="B126" s="72" t="s">
        <v>70</v>
      </c>
      <c r="C126" s="37" t="s">
        <v>70</v>
      </c>
      <c r="D126" s="72" t="s">
        <v>70</v>
      </c>
      <c r="E126" s="37" t="s">
        <v>743</v>
      </c>
      <c r="F126" s="72" t="s">
        <v>744</v>
      </c>
      <c r="G126" s="55">
        <v>129395110.7</v>
      </c>
      <c r="H126" s="55">
        <v>-125315463.11</v>
      </c>
      <c r="I126" s="55">
        <v>4079647.59</v>
      </c>
      <c r="J126" s="55">
        <v>918341.99</v>
      </c>
      <c r="K126" s="55">
        <v>918341.99</v>
      </c>
      <c r="L126" s="55">
        <v>918341.99</v>
      </c>
      <c r="M126" s="111">
        <v>22.510326437289201</v>
      </c>
      <c r="N126" s="55">
        <v>906219.29</v>
      </c>
    </row>
    <row r="127" spans="1:14" ht="13.8" x14ac:dyDescent="0.2">
      <c r="A127" s="37" t="s">
        <v>70</v>
      </c>
      <c r="B127" s="72" t="s">
        <v>70</v>
      </c>
      <c r="C127" s="37" t="s">
        <v>70</v>
      </c>
      <c r="D127" s="72" t="s">
        <v>70</v>
      </c>
      <c r="E127" s="37" t="s">
        <v>745</v>
      </c>
      <c r="F127" s="72" t="s">
        <v>18</v>
      </c>
      <c r="G127" s="55">
        <v>31991615.309999999</v>
      </c>
      <c r="H127" s="55">
        <v>-25075292.77</v>
      </c>
      <c r="I127" s="55">
        <v>6916322.54</v>
      </c>
      <c r="J127" s="55">
        <v>0</v>
      </c>
      <c r="K127" s="55">
        <v>0</v>
      </c>
      <c r="L127" s="55">
        <v>0</v>
      </c>
      <c r="M127" s="111">
        <v>0</v>
      </c>
      <c r="N127" s="55">
        <v>0</v>
      </c>
    </row>
    <row r="128" spans="1:14" ht="13.8" x14ac:dyDescent="0.2">
      <c r="A128" s="37" t="s">
        <v>70</v>
      </c>
      <c r="B128" s="72" t="s">
        <v>70</v>
      </c>
      <c r="C128" s="37" t="s">
        <v>70</v>
      </c>
      <c r="D128" s="72" t="s">
        <v>70</v>
      </c>
      <c r="E128" s="37" t="s">
        <v>746</v>
      </c>
      <c r="F128" s="72" t="s">
        <v>747</v>
      </c>
      <c r="G128" s="55">
        <v>1802308.76</v>
      </c>
      <c r="H128" s="55">
        <v>-112986.98</v>
      </c>
      <c r="I128" s="55">
        <v>1689321.78</v>
      </c>
      <c r="J128" s="55">
        <v>1078287.57</v>
      </c>
      <c r="K128" s="55">
        <v>1078287.57</v>
      </c>
      <c r="L128" s="55">
        <v>1012447.4</v>
      </c>
      <c r="M128" s="111">
        <v>59.932181777707299</v>
      </c>
      <c r="N128" s="55">
        <v>1012447.4</v>
      </c>
    </row>
    <row r="129" spans="1:14" ht="13.8" x14ac:dyDescent="0.2">
      <c r="A129" s="37" t="s">
        <v>70</v>
      </c>
      <c r="B129" s="72" t="s">
        <v>70</v>
      </c>
      <c r="C129" s="37" t="s">
        <v>70</v>
      </c>
      <c r="D129" s="72" t="s">
        <v>70</v>
      </c>
      <c r="E129" s="41" t="s">
        <v>127</v>
      </c>
      <c r="F129" s="73" t="s">
        <v>70</v>
      </c>
      <c r="G129" s="74">
        <v>317983731.31999999</v>
      </c>
      <c r="H129" s="74">
        <v>-158520325.09</v>
      </c>
      <c r="I129" s="74">
        <v>159463406.22999999</v>
      </c>
      <c r="J129" s="74">
        <v>109717929.73999999</v>
      </c>
      <c r="K129" s="74">
        <v>106762843.54000001</v>
      </c>
      <c r="L129" s="74">
        <v>96039069.730000004</v>
      </c>
      <c r="M129" s="112">
        <v>60.226400526951799</v>
      </c>
      <c r="N129" s="74">
        <v>71926091.069999993</v>
      </c>
    </row>
    <row r="130" spans="1:14" ht="13.8" x14ac:dyDescent="0.2">
      <c r="A130" s="37" t="s">
        <v>70</v>
      </c>
      <c r="B130" s="72" t="s">
        <v>70</v>
      </c>
      <c r="C130" s="37" t="s">
        <v>748</v>
      </c>
      <c r="D130" s="72" t="s">
        <v>749</v>
      </c>
      <c r="E130" s="37" t="s">
        <v>750</v>
      </c>
      <c r="F130" s="72" t="s">
        <v>751</v>
      </c>
      <c r="G130" s="55">
        <v>8567634.4700000007</v>
      </c>
      <c r="H130" s="55">
        <v>678096.32</v>
      </c>
      <c r="I130" s="55">
        <v>9245730.7899999991</v>
      </c>
      <c r="J130" s="55">
        <v>9116181.0800000001</v>
      </c>
      <c r="K130" s="55">
        <v>8460027.2799999993</v>
      </c>
      <c r="L130" s="55">
        <v>8113203.3899999997</v>
      </c>
      <c r="M130" s="111">
        <v>87.750807094395199</v>
      </c>
      <c r="N130" s="55">
        <v>7994040.2300000004</v>
      </c>
    </row>
    <row r="131" spans="1:14" ht="13.8" x14ac:dyDescent="0.2">
      <c r="A131" s="37" t="s">
        <v>70</v>
      </c>
      <c r="B131" s="72" t="s">
        <v>70</v>
      </c>
      <c r="C131" s="37" t="s">
        <v>70</v>
      </c>
      <c r="D131" s="72" t="s">
        <v>70</v>
      </c>
      <c r="E131" s="37" t="s">
        <v>752</v>
      </c>
      <c r="F131" s="72" t="s">
        <v>753</v>
      </c>
      <c r="G131" s="55">
        <v>986400</v>
      </c>
      <c r="H131" s="55">
        <v>0</v>
      </c>
      <c r="I131" s="55">
        <v>986400</v>
      </c>
      <c r="J131" s="55">
        <v>986400</v>
      </c>
      <c r="K131" s="55">
        <v>986121.3</v>
      </c>
      <c r="L131" s="55">
        <v>986121.3</v>
      </c>
      <c r="M131" s="111">
        <v>99.971745742092494</v>
      </c>
      <c r="N131" s="55">
        <v>986121.3</v>
      </c>
    </row>
    <row r="132" spans="1:14" ht="13.8" x14ac:dyDescent="0.2">
      <c r="A132" s="37" t="s">
        <v>70</v>
      </c>
      <c r="B132" s="72" t="s">
        <v>70</v>
      </c>
      <c r="C132" s="37" t="s">
        <v>70</v>
      </c>
      <c r="D132" s="72" t="s">
        <v>70</v>
      </c>
      <c r="E132" s="41" t="s">
        <v>127</v>
      </c>
      <c r="F132" s="73" t="s">
        <v>70</v>
      </c>
      <c r="G132" s="74">
        <v>9554034.4700000007</v>
      </c>
      <c r="H132" s="74">
        <v>678096.32</v>
      </c>
      <c r="I132" s="74">
        <v>10232130.789999999</v>
      </c>
      <c r="J132" s="74">
        <v>10102581.08</v>
      </c>
      <c r="K132" s="74">
        <v>9446148.5800000001</v>
      </c>
      <c r="L132" s="74">
        <v>9099324.6899999995</v>
      </c>
      <c r="M132" s="112">
        <v>88.928932563028695</v>
      </c>
      <c r="N132" s="74">
        <v>8980161.5299999993</v>
      </c>
    </row>
    <row r="133" spans="1:14" ht="13.8" x14ac:dyDescent="0.2">
      <c r="A133" s="37" t="s">
        <v>70</v>
      </c>
      <c r="B133" s="72" t="s">
        <v>70</v>
      </c>
      <c r="C133" s="37" t="s">
        <v>754</v>
      </c>
      <c r="D133" s="72" t="s">
        <v>755</v>
      </c>
      <c r="E133" s="37" t="s">
        <v>756</v>
      </c>
      <c r="F133" s="72" t="s">
        <v>757</v>
      </c>
      <c r="G133" s="55">
        <v>12340606.460000001</v>
      </c>
      <c r="H133" s="55">
        <v>2864409.82</v>
      </c>
      <c r="I133" s="55">
        <v>15205016.279999999</v>
      </c>
      <c r="J133" s="55">
        <v>15000530.369999999</v>
      </c>
      <c r="K133" s="55">
        <v>14988774.380000001</v>
      </c>
      <c r="L133" s="55">
        <v>14927931.210000001</v>
      </c>
      <c r="M133" s="111">
        <v>98.177673309271896</v>
      </c>
      <c r="N133" s="55">
        <v>14621180.699999999</v>
      </c>
    </row>
    <row r="134" spans="1:14" ht="13.8" x14ac:dyDescent="0.2">
      <c r="A134" s="37" t="s">
        <v>70</v>
      </c>
      <c r="B134" s="72" t="s">
        <v>70</v>
      </c>
      <c r="C134" s="37" t="s">
        <v>70</v>
      </c>
      <c r="D134" s="72" t="s">
        <v>70</v>
      </c>
      <c r="E134" s="37" t="s">
        <v>758</v>
      </c>
      <c r="F134" s="72" t="s">
        <v>759</v>
      </c>
      <c r="G134" s="55">
        <v>10387507.869999999</v>
      </c>
      <c r="H134" s="55">
        <v>988403.9</v>
      </c>
      <c r="I134" s="55">
        <v>11375911.77</v>
      </c>
      <c r="J134" s="55">
        <v>9443661.5</v>
      </c>
      <c r="K134" s="55">
        <v>9443661.4700000007</v>
      </c>
      <c r="L134" s="55">
        <v>9440215.4399999995</v>
      </c>
      <c r="M134" s="111">
        <v>82.984253314053305</v>
      </c>
      <c r="N134" s="55">
        <v>9354009.3800000008</v>
      </c>
    </row>
    <row r="135" spans="1:14" ht="13.8" x14ac:dyDescent="0.2">
      <c r="A135" s="37" t="s">
        <v>70</v>
      </c>
      <c r="B135" s="72" t="s">
        <v>70</v>
      </c>
      <c r="C135" s="37" t="s">
        <v>70</v>
      </c>
      <c r="D135" s="72" t="s">
        <v>70</v>
      </c>
      <c r="E135" s="37" t="s">
        <v>760</v>
      </c>
      <c r="F135" s="72" t="s">
        <v>761</v>
      </c>
      <c r="G135" s="55">
        <v>5100993.25</v>
      </c>
      <c r="H135" s="55">
        <v>4397883.7699999996</v>
      </c>
      <c r="I135" s="55">
        <v>9498877.0199999996</v>
      </c>
      <c r="J135" s="55">
        <v>8116679.6500000004</v>
      </c>
      <c r="K135" s="55">
        <v>8045211.0800000001</v>
      </c>
      <c r="L135" s="55">
        <v>7251822.54</v>
      </c>
      <c r="M135" s="111">
        <v>76.343998608795502</v>
      </c>
      <c r="N135" s="55">
        <v>7220752.8300000001</v>
      </c>
    </row>
    <row r="136" spans="1:14" ht="13.8" x14ac:dyDescent="0.2">
      <c r="A136" s="37" t="s">
        <v>70</v>
      </c>
      <c r="B136" s="72" t="s">
        <v>70</v>
      </c>
      <c r="C136" s="37" t="s">
        <v>70</v>
      </c>
      <c r="D136" s="72" t="s">
        <v>70</v>
      </c>
      <c r="E136" s="37" t="s">
        <v>762</v>
      </c>
      <c r="F136" s="72" t="s">
        <v>763</v>
      </c>
      <c r="G136" s="55">
        <v>1148778.1200000001</v>
      </c>
      <c r="H136" s="55">
        <v>100000</v>
      </c>
      <c r="I136" s="55">
        <v>1248778.1200000001</v>
      </c>
      <c r="J136" s="55">
        <v>1091886.6399999999</v>
      </c>
      <c r="K136" s="55">
        <v>1084989.01</v>
      </c>
      <c r="L136" s="55">
        <v>1064598.6000000001</v>
      </c>
      <c r="M136" s="111">
        <v>85.251221409933095</v>
      </c>
      <c r="N136" s="55">
        <v>1064598.6000000001</v>
      </c>
    </row>
    <row r="137" spans="1:14" ht="13.8" x14ac:dyDescent="0.2">
      <c r="A137" s="37" t="s">
        <v>70</v>
      </c>
      <c r="B137" s="72" t="s">
        <v>70</v>
      </c>
      <c r="C137" s="37" t="s">
        <v>70</v>
      </c>
      <c r="D137" s="72" t="s">
        <v>70</v>
      </c>
      <c r="E137" s="37" t="s">
        <v>764</v>
      </c>
      <c r="F137" s="72" t="s">
        <v>765</v>
      </c>
      <c r="G137" s="55">
        <v>625126.88</v>
      </c>
      <c r="H137" s="55">
        <v>0</v>
      </c>
      <c r="I137" s="55">
        <v>625126.88</v>
      </c>
      <c r="J137" s="55">
        <v>562136.51</v>
      </c>
      <c r="K137" s="55">
        <v>562136.51</v>
      </c>
      <c r="L137" s="55">
        <v>562136.47</v>
      </c>
      <c r="M137" s="111">
        <v>89.923579993872593</v>
      </c>
      <c r="N137" s="55">
        <v>561897.23</v>
      </c>
    </row>
    <row r="138" spans="1:14" ht="13.8" x14ac:dyDescent="0.2">
      <c r="A138" s="37" t="s">
        <v>70</v>
      </c>
      <c r="B138" s="72" t="s">
        <v>70</v>
      </c>
      <c r="C138" s="37" t="s">
        <v>70</v>
      </c>
      <c r="D138" s="72" t="s">
        <v>70</v>
      </c>
      <c r="E138" s="41" t="s">
        <v>127</v>
      </c>
      <c r="F138" s="73" t="s">
        <v>70</v>
      </c>
      <c r="G138" s="74">
        <v>29603012.579999998</v>
      </c>
      <c r="H138" s="74">
        <v>8350697.4900000002</v>
      </c>
      <c r="I138" s="74">
        <v>37953710.07</v>
      </c>
      <c r="J138" s="74">
        <v>34214894.670000002</v>
      </c>
      <c r="K138" s="74">
        <v>34124772.450000003</v>
      </c>
      <c r="L138" s="74">
        <v>33246704.260000002</v>
      </c>
      <c r="M138" s="112">
        <v>87.598035076627198</v>
      </c>
      <c r="N138" s="74">
        <v>32822438.739999998</v>
      </c>
    </row>
    <row r="139" spans="1:14" ht="13.8" x14ac:dyDescent="0.2">
      <c r="A139" s="37" t="s">
        <v>70</v>
      </c>
      <c r="B139" s="72" t="s">
        <v>70</v>
      </c>
      <c r="C139" s="37" t="s">
        <v>766</v>
      </c>
      <c r="D139" s="72" t="s">
        <v>767</v>
      </c>
      <c r="E139" s="37" t="s">
        <v>768</v>
      </c>
      <c r="F139" s="72" t="s">
        <v>769</v>
      </c>
      <c r="G139" s="55">
        <v>26000</v>
      </c>
      <c r="H139" s="55">
        <v>0</v>
      </c>
      <c r="I139" s="55">
        <v>26000</v>
      </c>
      <c r="J139" s="55">
        <v>23992.5</v>
      </c>
      <c r="K139" s="55">
        <v>23992.5</v>
      </c>
      <c r="L139" s="55">
        <v>23902.71</v>
      </c>
      <c r="M139" s="111">
        <v>91.933499999999995</v>
      </c>
      <c r="N139" s="55">
        <v>23222.71</v>
      </c>
    </row>
    <row r="140" spans="1:14" ht="13.8" x14ac:dyDescent="0.2">
      <c r="A140" s="37" t="s">
        <v>70</v>
      </c>
      <c r="B140" s="72" t="s">
        <v>70</v>
      </c>
      <c r="C140" s="37" t="s">
        <v>70</v>
      </c>
      <c r="D140" s="72" t="s">
        <v>70</v>
      </c>
      <c r="E140" s="37" t="s">
        <v>770</v>
      </c>
      <c r="F140" s="72" t="s">
        <v>771</v>
      </c>
      <c r="G140" s="55">
        <v>3099131.02</v>
      </c>
      <c r="H140" s="55">
        <v>0</v>
      </c>
      <c r="I140" s="55">
        <v>3099131.02</v>
      </c>
      <c r="J140" s="55">
        <v>2806348.53</v>
      </c>
      <c r="K140" s="55">
        <v>2806348.53</v>
      </c>
      <c r="L140" s="55">
        <v>2806203.21</v>
      </c>
      <c r="M140" s="111">
        <v>90.548066276978503</v>
      </c>
      <c r="N140" s="55">
        <v>2614171.19</v>
      </c>
    </row>
    <row r="141" spans="1:14" ht="13.8" x14ac:dyDescent="0.2">
      <c r="A141" s="37" t="s">
        <v>70</v>
      </c>
      <c r="B141" s="72" t="s">
        <v>70</v>
      </c>
      <c r="C141" s="37" t="s">
        <v>70</v>
      </c>
      <c r="D141" s="72" t="s">
        <v>70</v>
      </c>
      <c r="E141" s="37" t="s">
        <v>772</v>
      </c>
      <c r="F141" s="72" t="s">
        <v>773</v>
      </c>
      <c r="G141" s="55">
        <v>43000</v>
      </c>
      <c r="H141" s="55">
        <v>0</v>
      </c>
      <c r="I141" s="55">
        <v>43000</v>
      </c>
      <c r="J141" s="55">
        <v>15520.81</v>
      </c>
      <c r="K141" s="55">
        <v>15520.81</v>
      </c>
      <c r="L141" s="55">
        <v>15520.81</v>
      </c>
      <c r="M141" s="111">
        <v>36.094906976744198</v>
      </c>
      <c r="N141" s="55">
        <v>15520.81</v>
      </c>
    </row>
    <row r="142" spans="1:14" ht="13.8" x14ac:dyDescent="0.2">
      <c r="A142" s="37" t="s">
        <v>70</v>
      </c>
      <c r="B142" s="72" t="s">
        <v>70</v>
      </c>
      <c r="C142" s="37" t="s">
        <v>70</v>
      </c>
      <c r="D142" s="72" t="s">
        <v>70</v>
      </c>
      <c r="E142" s="41" t="s">
        <v>127</v>
      </c>
      <c r="F142" s="73" t="s">
        <v>70</v>
      </c>
      <c r="G142" s="74">
        <v>3168131.02</v>
      </c>
      <c r="H142" s="74">
        <v>0</v>
      </c>
      <c r="I142" s="74">
        <v>3168131.02</v>
      </c>
      <c r="J142" s="74">
        <v>2845861.84</v>
      </c>
      <c r="K142" s="74">
        <v>2845861.84</v>
      </c>
      <c r="L142" s="74">
        <v>2845626.73</v>
      </c>
      <c r="M142" s="112">
        <v>89.820361343515401</v>
      </c>
      <c r="N142" s="74">
        <v>2652914.71</v>
      </c>
    </row>
    <row r="143" spans="1:14" ht="13.8" x14ac:dyDescent="0.2">
      <c r="A143" s="37" t="s">
        <v>70</v>
      </c>
      <c r="B143" s="72" t="s">
        <v>70</v>
      </c>
      <c r="C143" s="96" t="s">
        <v>127</v>
      </c>
      <c r="D143" s="97" t="s">
        <v>70</v>
      </c>
      <c r="E143" s="96" t="s">
        <v>70</v>
      </c>
      <c r="F143" s="97" t="s">
        <v>70</v>
      </c>
      <c r="G143" s="98">
        <v>360308909.38999999</v>
      </c>
      <c r="H143" s="98">
        <v>-149491531.28</v>
      </c>
      <c r="I143" s="98">
        <v>210817378.11000001</v>
      </c>
      <c r="J143" s="98">
        <v>156881267.33000001</v>
      </c>
      <c r="K143" s="98">
        <v>153179626.41</v>
      </c>
      <c r="L143" s="98">
        <v>141230725.41</v>
      </c>
      <c r="M143" s="113">
        <v>66.991975081062293</v>
      </c>
      <c r="N143" s="98">
        <v>116381606.05</v>
      </c>
    </row>
    <row r="144" spans="1:14" ht="13.8" x14ac:dyDescent="0.2">
      <c r="A144" s="37" t="s">
        <v>11</v>
      </c>
      <c r="B144" s="72" t="s">
        <v>774</v>
      </c>
      <c r="C144" s="37" t="s">
        <v>476</v>
      </c>
      <c r="D144" s="72" t="s">
        <v>775</v>
      </c>
      <c r="E144" s="37" t="s">
        <v>776</v>
      </c>
      <c r="F144" s="72" t="s">
        <v>777</v>
      </c>
      <c r="G144" s="55">
        <v>18250961.48</v>
      </c>
      <c r="H144" s="55">
        <v>-4325696.3099999996</v>
      </c>
      <c r="I144" s="55">
        <v>13925265.17</v>
      </c>
      <c r="J144" s="55">
        <v>12813477.98</v>
      </c>
      <c r="K144" s="55">
        <v>12809657.18</v>
      </c>
      <c r="L144" s="55">
        <v>12492730.439999999</v>
      </c>
      <c r="M144" s="111">
        <v>89.7126933490201</v>
      </c>
      <c r="N144" s="55">
        <v>9121901.7300000004</v>
      </c>
    </row>
    <row r="145" spans="1:14" ht="13.8" x14ac:dyDescent="0.2">
      <c r="A145" s="37" t="s">
        <v>70</v>
      </c>
      <c r="B145" s="72" t="s">
        <v>70</v>
      </c>
      <c r="C145" s="37" t="s">
        <v>70</v>
      </c>
      <c r="D145" s="72" t="s">
        <v>70</v>
      </c>
      <c r="E145" s="37" t="s">
        <v>778</v>
      </c>
      <c r="F145" s="72" t="s">
        <v>779</v>
      </c>
      <c r="G145" s="55">
        <v>59329733.409999996</v>
      </c>
      <c r="H145" s="55">
        <v>2839164.41</v>
      </c>
      <c r="I145" s="55">
        <v>62168897.82</v>
      </c>
      <c r="J145" s="55">
        <v>49366313.600000001</v>
      </c>
      <c r="K145" s="55">
        <v>49076330.039999999</v>
      </c>
      <c r="L145" s="55">
        <v>47196780.969999999</v>
      </c>
      <c r="M145" s="111">
        <v>75.917030259488698</v>
      </c>
      <c r="N145" s="55">
        <v>40447597.909999996</v>
      </c>
    </row>
    <row r="146" spans="1:14" ht="13.8" x14ac:dyDescent="0.2">
      <c r="A146" s="37" t="s">
        <v>70</v>
      </c>
      <c r="B146" s="72" t="s">
        <v>70</v>
      </c>
      <c r="C146" s="37" t="s">
        <v>70</v>
      </c>
      <c r="D146" s="72" t="s">
        <v>70</v>
      </c>
      <c r="E146" s="37" t="s">
        <v>780</v>
      </c>
      <c r="F146" s="72" t="s">
        <v>781</v>
      </c>
      <c r="G146" s="55">
        <v>36096227.890000001</v>
      </c>
      <c r="H146" s="55">
        <v>2320709.58</v>
      </c>
      <c r="I146" s="55">
        <v>38416937.469999999</v>
      </c>
      <c r="J146" s="55">
        <v>36815285.880000003</v>
      </c>
      <c r="K146" s="55">
        <v>36815285.880000003</v>
      </c>
      <c r="L146" s="55">
        <v>36815285.880000003</v>
      </c>
      <c r="M146" s="111">
        <v>95.830871236806104</v>
      </c>
      <c r="N146" s="55">
        <v>36815285.880000003</v>
      </c>
    </row>
    <row r="147" spans="1:14" ht="13.8" x14ac:dyDescent="0.2">
      <c r="A147" s="37" t="s">
        <v>70</v>
      </c>
      <c r="B147" s="72" t="s">
        <v>70</v>
      </c>
      <c r="C147" s="37" t="s">
        <v>70</v>
      </c>
      <c r="D147" s="72" t="s">
        <v>70</v>
      </c>
      <c r="E147" s="37" t="s">
        <v>782</v>
      </c>
      <c r="F147" s="72" t="s">
        <v>783</v>
      </c>
      <c r="G147" s="55">
        <v>461636875.10000002</v>
      </c>
      <c r="H147" s="55">
        <v>1032378.83</v>
      </c>
      <c r="I147" s="55">
        <v>462669253.93000001</v>
      </c>
      <c r="J147" s="55">
        <v>415033390.36000001</v>
      </c>
      <c r="K147" s="55">
        <v>415033390.36000001</v>
      </c>
      <c r="L147" s="55">
        <v>415033390.36000001</v>
      </c>
      <c r="M147" s="111">
        <v>89.704121645133796</v>
      </c>
      <c r="N147" s="55">
        <v>413760618.25999999</v>
      </c>
    </row>
    <row r="148" spans="1:14" ht="13.8" x14ac:dyDescent="0.2">
      <c r="A148" s="37" t="s">
        <v>70</v>
      </c>
      <c r="B148" s="72" t="s">
        <v>70</v>
      </c>
      <c r="C148" s="37" t="s">
        <v>70</v>
      </c>
      <c r="D148" s="72" t="s">
        <v>70</v>
      </c>
      <c r="E148" s="37" t="s">
        <v>784</v>
      </c>
      <c r="F148" s="72" t="s">
        <v>785</v>
      </c>
      <c r="G148" s="55">
        <v>25146993.440000001</v>
      </c>
      <c r="H148" s="55">
        <v>2834508.42</v>
      </c>
      <c r="I148" s="55">
        <v>27981501.859999999</v>
      </c>
      <c r="J148" s="55">
        <v>20246448.109999999</v>
      </c>
      <c r="K148" s="55">
        <v>19528294.739999998</v>
      </c>
      <c r="L148" s="55">
        <v>17158887.510000002</v>
      </c>
      <c r="M148" s="111">
        <v>61.322253522527703</v>
      </c>
      <c r="N148" s="55">
        <v>14000262.82</v>
      </c>
    </row>
    <row r="149" spans="1:14" ht="13.8" x14ac:dyDescent="0.2">
      <c r="A149" s="37" t="s">
        <v>70</v>
      </c>
      <c r="B149" s="72" t="s">
        <v>70</v>
      </c>
      <c r="C149" s="37" t="s">
        <v>70</v>
      </c>
      <c r="D149" s="72" t="s">
        <v>70</v>
      </c>
      <c r="E149" s="41" t="s">
        <v>127</v>
      </c>
      <c r="F149" s="73" t="s">
        <v>70</v>
      </c>
      <c r="G149" s="74">
        <v>600460791.32000005</v>
      </c>
      <c r="H149" s="74">
        <v>4701064.93</v>
      </c>
      <c r="I149" s="74">
        <v>605161856.25</v>
      </c>
      <c r="J149" s="74">
        <v>534274915.93000001</v>
      </c>
      <c r="K149" s="74">
        <v>533262958.19999999</v>
      </c>
      <c r="L149" s="74">
        <v>528697075.16000003</v>
      </c>
      <c r="M149" s="112">
        <v>87.364573576426594</v>
      </c>
      <c r="N149" s="74">
        <v>514145666.60000002</v>
      </c>
    </row>
    <row r="150" spans="1:14" ht="13.8" x14ac:dyDescent="0.2">
      <c r="A150" s="37" t="s">
        <v>70</v>
      </c>
      <c r="B150" s="72" t="s">
        <v>70</v>
      </c>
      <c r="C150" s="37" t="s">
        <v>478</v>
      </c>
      <c r="D150" s="72" t="s">
        <v>786</v>
      </c>
      <c r="E150" s="37" t="s">
        <v>787</v>
      </c>
      <c r="F150" s="72" t="s">
        <v>788</v>
      </c>
      <c r="G150" s="55">
        <v>4510560.07</v>
      </c>
      <c r="H150" s="55">
        <v>7644031.5800000001</v>
      </c>
      <c r="I150" s="55">
        <v>12154591.65</v>
      </c>
      <c r="J150" s="55">
        <v>11604842.779999999</v>
      </c>
      <c r="K150" s="55">
        <v>11604842.779999999</v>
      </c>
      <c r="L150" s="55">
        <v>11592672.68</v>
      </c>
      <c r="M150" s="111">
        <v>95.376899642695903</v>
      </c>
      <c r="N150" s="55">
        <v>10368423.73</v>
      </c>
    </row>
    <row r="151" spans="1:14" ht="13.8" x14ac:dyDescent="0.2">
      <c r="A151" s="37" t="s">
        <v>70</v>
      </c>
      <c r="B151" s="72" t="s">
        <v>70</v>
      </c>
      <c r="C151" s="37" t="s">
        <v>70</v>
      </c>
      <c r="D151" s="72" t="s">
        <v>70</v>
      </c>
      <c r="E151" s="37" t="s">
        <v>789</v>
      </c>
      <c r="F151" s="72" t="s">
        <v>790</v>
      </c>
      <c r="G151" s="55">
        <v>5238355.28</v>
      </c>
      <c r="H151" s="55">
        <v>-18990</v>
      </c>
      <c r="I151" s="55">
        <v>5219365.28</v>
      </c>
      <c r="J151" s="55">
        <v>4975567.95</v>
      </c>
      <c r="K151" s="55">
        <v>4942606.0199999996</v>
      </c>
      <c r="L151" s="55">
        <v>4912988.75</v>
      </c>
      <c r="M151" s="111">
        <v>94.1300040605704</v>
      </c>
      <c r="N151" s="55">
        <v>4797489.43</v>
      </c>
    </row>
    <row r="152" spans="1:14" ht="13.8" x14ac:dyDescent="0.2">
      <c r="A152" s="37" t="s">
        <v>70</v>
      </c>
      <c r="B152" s="72" t="s">
        <v>70</v>
      </c>
      <c r="C152" s="37" t="s">
        <v>70</v>
      </c>
      <c r="D152" s="72" t="s">
        <v>70</v>
      </c>
      <c r="E152" s="37" t="s">
        <v>791</v>
      </c>
      <c r="F152" s="72" t="s">
        <v>792</v>
      </c>
      <c r="G152" s="55">
        <v>23698224.91</v>
      </c>
      <c r="H152" s="55">
        <v>1052436.3400000001</v>
      </c>
      <c r="I152" s="55">
        <v>24750661.25</v>
      </c>
      <c r="J152" s="55">
        <v>24334053.5</v>
      </c>
      <c r="K152" s="55">
        <v>24309916.5</v>
      </c>
      <c r="L152" s="55">
        <v>23791691.120000001</v>
      </c>
      <c r="M152" s="111">
        <v>96.1254767284248</v>
      </c>
      <c r="N152" s="55">
        <v>4566704.6500000004</v>
      </c>
    </row>
    <row r="153" spans="1:14" ht="13.8" x14ac:dyDescent="0.2">
      <c r="A153" s="37" t="s">
        <v>70</v>
      </c>
      <c r="B153" s="72" t="s">
        <v>70</v>
      </c>
      <c r="C153" s="37" t="s">
        <v>70</v>
      </c>
      <c r="D153" s="72" t="s">
        <v>70</v>
      </c>
      <c r="E153" s="41" t="s">
        <v>127</v>
      </c>
      <c r="F153" s="73" t="s">
        <v>70</v>
      </c>
      <c r="G153" s="74">
        <v>33447140.260000002</v>
      </c>
      <c r="H153" s="74">
        <v>8677477.9199999999</v>
      </c>
      <c r="I153" s="74">
        <v>42124618.18</v>
      </c>
      <c r="J153" s="74">
        <v>40914464.229999997</v>
      </c>
      <c r="K153" s="74">
        <v>40857365.299999997</v>
      </c>
      <c r="L153" s="74">
        <v>40297352.549999997</v>
      </c>
      <c r="M153" s="112">
        <v>95.662238118831098</v>
      </c>
      <c r="N153" s="74">
        <v>19732617.809999999</v>
      </c>
    </row>
    <row r="154" spans="1:14" ht="13.8" x14ac:dyDescent="0.2">
      <c r="A154" s="37" t="s">
        <v>70</v>
      </c>
      <c r="B154" s="72" t="s">
        <v>70</v>
      </c>
      <c r="C154" s="37" t="s">
        <v>480</v>
      </c>
      <c r="D154" s="72" t="s">
        <v>793</v>
      </c>
      <c r="E154" s="37" t="s">
        <v>794</v>
      </c>
      <c r="F154" s="72" t="s">
        <v>795</v>
      </c>
      <c r="G154" s="55">
        <v>88865674.75</v>
      </c>
      <c r="H154" s="55">
        <v>35789036.399999999</v>
      </c>
      <c r="I154" s="55">
        <v>124654711.15000001</v>
      </c>
      <c r="J154" s="55">
        <v>118300325.8</v>
      </c>
      <c r="K154" s="55">
        <v>80026855.269999996</v>
      </c>
      <c r="L154" s="55">
        <v>20012996.469999999</v>
      </c>
      <c r="M154" s="111">
        <v>16.054745372533802</v>
      </c>
      <c r="N154" s="55">
        <v>9783508.3300000001</v>
      </c>
    </row>
    <row r="155" spans="1:14" ht="13.8" x14ac:dyDescent="0.2">
      <c r="A155" s="37" t="s">
        <v>70</v>
      </c>
      <c r="B155" s="72" t="s">
        <v>70</v>
      </c>
      <c r="C155" s="37" t="s">
        <v>70</v>
      </c>
      <c r="D155" s="72" t="s">
        <v>70</v>
      </c>
      <c r="E155" s="37" t="s">
        <v>796</v>
      </c>
      <c r="F155" s="72" t="s">
        <v>797</v>
      </c>
      <c r="G155" s="55">
        <v>1513885.65</v>
      </c>
      <c r="H155" s="55">
        <v>-136096.51</v>
      </c>
      <c r="I155" s="55">
        <v>1377789.14</v>
      </c>
      <c r="J155" s="55">
        <v>1072585.06</v>
      </c>
      <c r="K155" s="55">
        <v>1072585.06</v>
      </c>
      <c r="L155" s="55">
        <v>1048541.48</v>
      </c>
      <c r="M155" s="111">
        <v>76.103189490955003</v>
      </c>
      <c r="N155" s="55">
        <v>1014497.9</v>
      </c>
    </row>
    <row r="156" spans="1:14" ht="13.8" x14ac:dyDescent="0.2">
      <c r="A156" s="37" t="s">
        <v>70</v>
      </c>
      <c r="B156" s="72" t="s">
        <v>70</v>
      </c>
      <c r="C156" s="37" t="s">
        <v>70</v>
      </c>
      <c r="D156" s="72" t="s">
        <v>70</v>
      </c>
      <c r="E156" s="41" t="s">
        <v>127</v>
      </c>
      <c r="F156" s="73" t="s">
        <v>70</v>
      </c>
      <c r="G156" s="74">
        <v>90379560.400000006</v>
      </c>
      <c r="H156" s="74">
        <v>35652939.890000001</v>
      </c>
      <c r="I156" s="74">
        <v>126032500.29000001</v>
      </c>
      <c r="J156" s="74">
        <v>119372910.86</v>
      </c>
      <c r="K156" s="74">
        <v>81099440.329999998</v>
      </c>
      <c r="L156" s="74">
        <v>21061537.949999999</v>
      </c>
      <c r="M156" s="112">
        <v>16.711195843562201</v>
      </c>
      <c r="N156" s="74">
        <v>10798006.23</v>
      </c>
    </row>
    <row r="157" spans="1:14" ht="13.8" x14ac:dyDescent="0.2">
      <c r="A157" s="37" t="s">
        <v>70</v>
      </c>
      <c r="B157" s="72" t="s">
        <v>70</v>
      </c>
      <c r="C157" s="37" t="s">
        <v>484</v>
      </c>
      <c r="D157" s="72" t="s">
        <v>798</v>
      </c>
      <c r="E157" s="37" t="s">
        <v>799</v>
      </c>
      <c r="F157" s="72" t="s">
        <v>800</v>
      </c>
      <c r="G157" s="55">
        <v>52714982.670000002</v>
      </c>
      <c r="H157" s="55">
        <v>25793420.68</v>
      </c>
      <c r="I157" s="55">
        <v>78508403.349999994</v>
      </c>
      <c r="J157" s="55">
        <v>29582268.530000001</v>
      </c>
      <c r="K157" s="55">
        <v>22983704.359999999</v>
      </c>
      <c r="L157" s="55">
        <v>21882473.690000001</v>
      </c>
      <c r="M157" s="111">
        <v>27.872778908068302</v>
      </c>
      <c r="N157" s="55">
        <v>14462205.640000001</v>
      </c>
    </row>
    <row r="158" spans="1:14" ht="13.8" x14ac:dyDescent="0.2">
      <c r="A158" s="37" t="s">
        <v>70</v>
      </c>
      <c r="B158" s="72" t="s">
        <v>70</v>
      </c>
      <c r="C158" s="37" t="s">
        <v>70</v>
      </c>
      <c r="D158" s="72" t="s">
        <v>70</v>
      </c>
      <c r="E158" s="41" t="s">
        <v>127</v>
      </c>
      <c r="F158" s="73" t="s">
        <v>70</v>
      </c>
      <c r="G158" s="74">
        <v>52714982.670000002</v>
      </c>
      <c r="H158" s="74">
        <v>25793420.68</v>
      </c>
      <c r="I158" s="74">
        <v>78508403.349999994</v>
      </c>
      <c r="J158" s="74">
        <v>29582268.530000001</v>
      </c>
      <c r="K158" s="74">
        <v>22983704.359999999</v>
      </c>
      <c r="L158" s="74">
        <v>21882473.690000001</v>
      </c>
      <c r="M158" s="112">
        <v>27.872778908068302</v>
      </c>
      <c r="N158" s="74">
        <v>14462205.640000001</v>
      </c>
    </row>
    <row r="159" spans="1:14" ht="13.8" x14ac:dyDescent="0.2">
      <c r="A159" s="37" t="s">
        <v>70</v>
      </c>
      <c r="B159" s="72" t="s">
        <v>70</v>
      </c>
      <c r="C159" s="96" t="s">
        <v>127</v>
      </c>
      <c r="D159" s="97" t="s">
        <v>70</v>
      </c>
      <c r="E159" s="96" t="s">
        <v>70</v>
      </c>
      <c r="F159" s="97" t="s">
        <v>70</v>
      </c>
      <c r="G159" s="98">
        <v>777002474.64999998</v>
      </c>
      <c r="H159" s="98">
        <v>74824903.420000002</v>
      </c>
      <c r="I159" s="98">
        <v>851827378.07000005</v>
      </c>
      <c r="J159" s="98">
        <v>724144559.54999995</v>
      </c>
      <c r="K159" s="98">
        <v>678203468.19000006</v>
      </c>
      <c r="L159" s="98">
        <v>611938439.35000002</v>
      </c>
      <c r="M159" s="113">
        <v>71.838315497264205</v>
      </c>
      <c r="N159" s="98">
        <v>559138496.27999997</v>
      </c>
    </row>
    <row r="160" spans="1:14" ht="13.8" x14ac:dyDescent="0.2">
      <c r="A160" s="37" t="s">
        <v>21</v>
      </c>
      <c r="B160" s="72" t="s">
        <v>801</v>
      </c>
      <c r="C160" s="37" t="s">
        <v>802</v>
      </c>
      <c r="D160" s="72" t="s">
        <v>803</v>
      </c>
      <c r="E160" s="37" t="s">
        <v>804</v>
      </c>
      <c r="F160" s="72" t="s">
        <v>805</v>
      </c>
      <c r="G160" s="55">
        <v>63521435.890000001</v>
      </c>
      <c r="H160" s="55">
        <v>0</v>
      </c>
      <c r="I160" s="55">
        <v>63521435.890000001</v>
      </c>
      <c r="J160" s="55">
        <v>63521435.890000001</v>
      </c>
      <c r="K160" s="55">
        <v>63521435.890000001</v>
      </c>
      <c r="L160" s="55">
        <v>63521435.890000001</v>
      </c>
      <c r="M160" s="111">
        <v>100</v>
      </c>
      <c r="N160" s="55">
        <v>47641076.670000002</v>
      </c>
    </row>
    <row r="161" spans="1:14" ht="13.8" x14ac:dyDescent="0.2">
      <c r="A161" s="37" t="s">
        <v>70</v>
      </c>
      <c r="B161" s="72" t="s">
        <v>70</v>
      </c>
      <c r="C161" s="37" t="s">
        <v>70</v>
      </c>
      <c r="D161" s="72" t="s">
        <v>70</v>
      </c>
      <c r="E161" s="37" t="s">
        <v>806</v>
      </c>
      <c r="F161" s="72" t="s">
        <v>807</v>
      </c>
      <c r="G161" s="55">
        <v>3789679</v>
      </c>
      <c r="H161" s="55">
        <v>1394383.78</v>
      </c>
      <c r="I161" s="55">
        <v>5184062.78</v>
      </c>
      <c r="J161" s="55">
        <v>3423179.51</v>
      </c>
      <c r="K161" s="55">
        <v>3423179.51</v>
      </c>
      <c r="L161" s="55">
        <v>3070328.95</v>
      </c>
      <c r="M161" s="111">
        <v>59.226307247768297</v>
      </c>
      <c r="N161" s="55">
        <v>2481459.2000000002</v>
      </c>
    </row>
    <row r="162" spans="1:14" ht="13.8" x14ac:dyDescent="0.2">
      <c r="A162" s="37" t="s">
        <v>70</v>
      </c>
      <c r="B162" s="72" t="s">
        <v>70</v>
      </c>
      <c r="C162" s="37" t="s">
        <v>70</v>
      </c>
      <c r="D162" s="72" t="s">
        <v>70</v>
      </c>
      <c r="E162" s="41" t="s">
        <v>127</v>
      </c>
      <c r="F162" s="73" t="s">
        <v>70</v>
      </c>
      <c r="G162" s="74">
        <v>67311114.890000001</v>
      </c>
      <c r="H162" s="74">
        <v>1394383.78</v>
      </c>
      <c r="I162" s="74">
        <v>68705498.670000002</v>
      </c>
      <c r="J162" s="74">
        <v>66944615.399999999</v>
      </c>
      <c r="K162" s="74">
        <v>66944615.399999999</v>
      </c>
      <c r="L162" s="74">
        <v>66591764.840000004</v>
      </c>
      <c r="M162" s="112">
        <v>96.9234866627597</v>
      </c>
      <c r="N162" s="74">
        <v>50122535.869999997</v>
      </c>
    </row>
    <row r="163" spans="1:14" ht="13.8" x14ac:dyDescent="0.2">
      <c r="A163" s="37" t="s">
        <v>70</v>
      </c>
      <c r="B163" s="72" t="s">
        <v>70</v>
      </c>
      <c r="C163" s="96" t="s">
        <v>127</v>
      </c>
      <c r="D163" s="97" t="s">
        <v>70</v>
      </c>
      <c r="E163" s="96" t="s">
        <v>70</v>
      </c>
      <c r="F163" s="97" t="s">
        <v>70</v>
      </c>
      <c r="G163" s="98">
        <v>67311114.890000001</v>
      </c>
      <c r="H163" s="98">
        <v>1394383.78</v>
      </c>
      <c r="I163" s="98">
        <v>68705498.670000002</v>
      </c>
      <c r="J163" s="98">
        <v>66944615.399999999</v>
      </c>
      <c r="K163" s="98">
        <v>66944615.399999999</v>
      </c>
      <c r="L163" s="98">
        <v>66591764.840000004</v>
      </c>
      <c r="M163" s="113">
        <v>96.9234866627597</v>
      </c>
      <c r="N163" s="98">
        <v>50122535.869999997</v>
      </c>
    </row>
    <row r="164" spans="1:14" ht="13.8" x14ac:dyDescent="0.2">
      <c r="A164" s="129" t="s">
        <v>266</v>
      </c>
      <c r="B164" s="130" t="s">
        <v>70</v>
      </c>
      <c r="C164" s="110" t="s">
        <v>70</v>
      </c>
      <c r="D164" s="94" t="s">
        <v>70</v>
      </c>
      <c r="E164" s="78" t="s">
        <v>70</v>
      </c>
      <c r="F164" s="95" t="s">
        <v>70</v>
      </c>
      <c r="G164" s="66">
        <v>8249589665.8900003</v>
      </c>
      <c r="H164" s="66">
        <v>475427796.82999998</v>
      </c>
      <c r="I164" s="66">
        <v>8725017462.7199993</v>
      </c>
      <c r="J164" s="66">
        <v>8179629809.4200001</v>
      </c>
      <c r="K164" s="66">
        <v>8069174818.8500004</v>
      </c>
      <c r="L164" s="66">
        <v>7832407305.3599997</v>
      </c>
      <c r="M164" s="71">
        <v>89.769531566281501</v>
      </c>
      <c r="N164" s="66">
        <v>7223293750.1300001</v>
      </c>
    </row>
    <row r="165" spans="1:14" ht="13.8" x14ac:dyDescent="0.3">
      <c r="A165" s="39" t="s">
        <v>61</v>
      </c>
      <c r="B165" s="92"/>
      <c r="C165" s="18"/>
      <c r="D165" s="92"/>
      <c r="E165" s="40"/>
      <c r="F165" s="92"/>
      <c r="G165" s="18"/>
      <c r="H165" s="18"/>
      <c r="I165" s="18"/>
      <c r="J165" s="18"/>
      <c r="K165" s="40"/>
      <c r="L165" s="40"/>
      <c r="M165" s="5"/>
      <c r="N165" s="4"/>
    </row>
  </sheetData>
  <mergeCells count="6">
    <mergeCell ref="A164:B164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55118110236220474" header="0.59055118110236227" footer="0.31496062992125984"/>
  <pageSetup paperSize="9" scale="55" fitToHeight="0" orientation="landscape" r:id="rId1"/>
  <headerFooter>
    <oddHeader>&amp;L&amp;G&amp;R&amp;"-,Negrita"&amp;12
Intervención General</oddHeader>
    <oddFooter>&amp;R&amp;P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4"/>
  <sheetViews>
    <sheetView workbookViewId="0">
      <selection sqref="A1:J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85546875" bestFit="1" customWidth="1"/>
    <col min="5" max="5" width="20.28515625" bestFit="1" customWidth="1"/>
    <col min="6" max="8" width="19.5703125" bestFit="1" customWidth="1"/>
    <col min="9" max="9" width="16.85546875" bestFit="1" customWidth="1"/>
    <col min="10" max="10" width="19.5703125" bestFit="1" customWidth="1"/>
  </cols>
  <sheetData>
    <row r="1" spans="1:10" s="76" customFormat="1" ht="18" customHeight="1" x14ac:dyDescent="0.35">
      <c r="A1" s="114" t="s">
        <v>64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s="76" customFormat="1" ht="18" x14ac:dyDescent="0.35">
      <c r="A2" s="114" t="s">
        <v>49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7" t="s">
        <v>48</v>
      </c>
      <c r="B5" s="118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9"/>
      <c r="B6" s="120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808</v>
      </c>
      <c r="B7" s="42" t="s">
        <v>809</v>
      </c>
      <c r="C7" s="38">
        <v>307097.58</v>
      </c>
      <c r="D7" s="38">
        <v>0</v>
      </c>
      <c r="E7" s="38">
        <v>307097.58</v>
      </c>
      <c r="F7" s="38">
        <v>187598.91</v>
      </c>
      <c r="G7" s="38">
        <v>187598.91</v>
      </c>
      <c r="H7" s="55">
        <v>182939.15</v>
      </c>
      <c r="I7" s="49">
        <v>59.570365223978598</v>
      </c>
      <c r="J7" s="38">
        <v>172439.15</v>
      </c>
    </row>
    <row r="8" spans="1:10" ht="13.8" x14ac:dyDescent="0.2">
      <c r="A8" s="37" t="s">
        <v>810</v>
      </c>
      <c r="B8" s="42" t="s">
        <v>811</v>
      </c>
      <c r="C8" s="38">
        <v>10265030.890000001</v>
      </c>
      <c r="D8" s="38">
        <v>-484333.38</v>
      </c>
      <c r="E8" s="38">
        <v>9780697.5099999998</v>
      </c>
      <c r="F8" s="38">
        <v>7977444.7300000004</v>
      </c>
      <c r="G8" s="38">
        <v>7168652.6900000004</v>
      </c>
      <c r="H8" s="55">
        <v>7024714.8700000001</v>
      </c>
      <c r="I8" s="49">
        <v>71.822228044756301</v>
      </c>
      <c r="J8" s="38">
        <v>4931409.83</v>
      </c>
    </row>
    <row r="9" spans="1:10" ht="13.8" x14ac:dyDescent="0.2">
      <c r="A9" s="37" t="s">
        <v>812</v>
      </c>
      <c r="B9" s="42" t="s">
        <v>813</v>
      </c>
      <c r="C9" s="38">
        <v>1134131.74</v>
      </c>
      <c r="D9" s="38">
        <v>0</v>
      </c>
      <c r="E9" s="38">
        <v>1134131.74</v>
      </c>
      <c r="F9" s="38">
        <v>941129.91</v>
      </c>
      <c r="G9" s="38">
        <v>933272.53</v>
      </c>
      <c r="H9" s="55">
        <v>931755.55</v>
      </c>
      <c r="I9" s="49">
        <v>82.155848138065494</v>
      </c>
      <c r="J9" s="38">
        <v>931755.55</v>
      </c>
    </row>
    <row r="10" spans="1:10" ht="13.8" x14ac:dyDescent="0.2">
      <c r="A10" s="37" t="s">
        <v>814</v>
      </c>
      <c r="B10" s="42" t="s">
        <v>815</v>
      </c>
      <c r="C10" s="38">
        <v>451384566.05000001</v>
      </c>
      <c r="D10" s="38">
        <v>0</v>
      </c>
      <c r="E10" s="38">
        <v>451384566.05000001</v>
      </c>
      <c r="F10" s="38">
        <v>405016374.56999999</v>
      </c>
      <c r="G10" s="38">
        <v>404968420.74000001</v>
      </c>
      <c r="H10" s="55">
        <v>404950431.20999998</v>
      </c>
      <c r="I10" s="49">
        <v>89.712954688207802</v>
      </c>
      <c r="J10" s="38">
        <v>404851755.16000003</v>
      </c>
    </row>
    <row r="11" spans="1:10" ht="13.8" x14ac:dyDescent="0.2">
      <c r="A11" s="37" t="s">
        <v>816</v>
      </c>
      <c r="B11" s="42" t="s">
        <v>817</v>
      </c>
      <c r="C11" s="38">
        <v>71685612.75</v>
      </c>
      <c r="D11" s="38">
        <v>-56382.98</v>
      </c>
      <c r="E11" s="38">
        <v>71629229.769999996</v>
      </c>
      <c r="F11" s="38">
        <v>64827479.469999999</v>
      </c>
      <c r="G11" s="38">
        <v>64272197.450000003</v>
      </c>
      <c r="H11" s="55">
        <v>62446493.799999997</v>
      </c>
      <c r="I11" s="49">
        <v>87.180183286228896</v>
      </c>
      <c r="J11" s="38">
        <v>49375171.539999999</v>
      </c>
    </row>
    <row r="12" spans="1:10" ht="13.8" x14ac:dyDescent="0.2">
      <c r="A12" s="37" t="s">
        <v>818</v>
      </c>
      <c r="B12" s="42" t="s">
        <v>819</v>
      </c>
      <c r="C12" s="38">
        <v>14726175.210000001</v>
      </c>
      <c r="D12" s="38">
        <v>0</v>
      </c>
      <c r="E12" s="38">
        <v>14726175.210000001</v>
      </c>
      <c r="F12" s="38">
        <v>9129612.9900000002</v>
      </c>
      <c r="G12" s="38">
        <v>9129612.9900000002</v>
      </c>
      <c r="H12" s="55">
        <v>9129612.9900000002</v>
      </c>
      <c r="I12" s="49">
        <v>61.995819415488299</v>
      </c>
      <c r="J12" s="38">
        <v>8616281.2599999998</v>
      </c>
    </row>
    <row r="13" spans="1:10" ht="13.8" x14ac:dyDescent="0.2">
      <c r="A13" s="37" t="s">
        <v>820</v>
      </c>
      <c r="B13" s="42" t="s">
        <v>821</v>
      </c>
      <c r="C13" s="38">
        <v>12429754.359999999</v>
      </c>
      <c r="D13" s="38">
        <v>0</v>
      </c>
      <c r="E13" s="38">
        <v>12429754.359999999</v>
      </c>
      <c r="F13" s="38">
        <v>9865639.1400000006</v>
      </c>
      <c r="G13" s="38">
        <v>9844917.2300000004</v>
      </c>
      <c r="H13" s="55">
        <v>9762390.5899999999</v>
      </c>
      <c r="I13" s="49">
        <v>78.540494906449595</v>
      </c>
      <c r="J13" s="38">
        <v>5005695</v>
      </c>
    </row>
    <row r="14" spans="1:10" ht="13.8" x14ac:dyDescent="0.2">
      <c r="A14" s="37" t="s">
        <v>822</v>
      </c>
      <c r="B14" s="42" t="s">
        <v>823</v>
      </c>
      <c r="C14" s="38">
        <v>9916.67</v>
      </c>
      <c r="D14" s="38">
        <v>0</v>
      </c>
      <c r="E14" s="38">
        <v>9916.67</v>
      </c>
      <c r="F14" s="38">
        <v>9916.66</v>
      </c>
      <c r="G14" s="38">
        <v>9916.66</v>
      </c>
      <c r="H14" s="55">
        <v>9887.15</v>
      </c>
      <c r="I14" s="49">
        <v>99.702319427791807</v>
      </c>
      <c r="J14" s="38">
        <v>9887.15</v>
      </c>
    </row>
    <row r="15" spans="1:10" ht="13.8" x14ac:dyDescent="0.2">
      <c r="A15" s="37" t="s">
        <v>824</v>
      </c>
      <c r="B15" s="42" t="s">
        <v>825</v>
      </c>
      <c r="C15" s="38">
        <v>16188.73</v>
      </c>
      <c r="D15" s="38">
        <v>0</v>
      </c>
      <c r="E15" s="38">
        <v>16188.73</v>
      </c>
      <c r="F15" s="38">
        <v>790.07</v>
      </c>
      <c r="G15" s="38">
        <v>790.07</v>
      </c>
      <c r="H15" s="55">
        <v>0</v>
      </c>
      <c r="I15" s="49">
        <v>0</v>
      </c>
      <c r="J15" s="38">
        <v>0</v>
      </c>
    </row>
    <row r="16" spans="1:10" ht="13.8" x14ac:dyDescent="0.2">
      <c r="A16" s="37" t="s">
        <v>826</v>
      </c>
      <c r="B16" s="42" t="s">
        <v>827</v>
      </c>
      <c r="C16" s="38">
        <v>3100646.85</v>
      </c>
      <c r="D16" s="38">
        <v>799</v>
      </c>
      <c r="E16" s="38">
        <v>3101445.85</v>
      </c>
      <c r="F16" s="38">
        <v>780811.57</v>
      </c>
      <c r="G16" s="38">
        <v>726121.97</v>
      </c>
      <c r="H16" s="55">
        <v>603931.35</v>
      </c>
      <c r="I16" s="49">
        <v>19.4725743801073</v>
      </c>
      <c r="J16" s="38">
        <v>584855.71</v>
      </c>
    </row>
    <row r="17" spans="1:10" ht="13.8" x14ac:dyDescent="0.2">
      <c r="A17" s="37" t="s">
        <v>828</v>
      </c>
      <c r="B17" s="42" t="s">
        <v>825</v>
      </c>
      <c r="C17" s="38">
        <v>6868.45</v>
      </c>
      <c r="D17" s="38">
        <v>0</v>
      </c>
      <c r="E17" s="38">
        <v>6868.45</v>
      </c>
      <c r="F17" s="38">
        <v>7115.58</v>
      </c>
      <c r="G17" s="38">
        <v>6923.81</v>
      </c>
      <c r="H17" s="55">
        <v>6923.81</v>
      </c>
      <c r="I17" s="49">
        <v>100.806004265882</v>
      </c>
      <c r="J17" s="38">
        <v>6923.81</v>
      </c>
    </row>
    <row r="18" spans="1:10" ht="13.8" x14ac:dyDescent="0.2">
      <c r="A18" s="37" t="s">
        <v>829</v>
      </c>
      <c r="B18" s="42" t="s">
        <v>813</v>
      </c>
      <c r="C18" s="38">
        <v>60987775.840000004</v>
      </c>
      <c r="D18" s="38">
        <v>5174441.4800000004</v>
      </c>
      <c r="E18" s="38">
        <v>66162217.32</v>
      </c>
      <c r="F18" s="38">
        <v>64329447.950000003</v>
      </c>
      <c r="G18" s="38">
        <v>64321976.119999997</v>
      </c>
      <c r="H18" s="55">
        <v>63646355.719999999</v>
      </c>
      <c r="I18" s="49">
        <v>96.197434575338093</v>
      </c>
      <c r="J18" s="38">
        <v>63116402.609999999</v>
      </c>
    </row>
    <row r="19" spans="1:10" ht="13.8" x14ac:dyDescent="0.2">
      <c r="A19" s="37" t="s">
        <v>830</v>
      </c>
      <c r="B19" s="42" t="s">
        <v>831</v>
      </c>
      <c r="C19" s="38">
        <v>13343964.630000001</v>
      </c>
      <c r="D19" s="38">
        <v>61200</v>
      </c>
      <c r="E19" s="38">
        <v>13405164.630000001</v>
      </c>
      <c r="F19" s="38">
        <v>14447771.84</v>
      </c>
      <c r="G19" s="38">
        <v>14317903.91</v>
      </c>
      <c r="H19" s="55">
        <v>12258446.83</v>
      </c>
      <c r="I19" s="49">
        <v>91.445701476625601</v>
      </c>
      <c r="J19" s="38">
        <v>4466249.3600000003</v>
      </c>
    </row>
    <row r="20" spans="1:10" ht="13.8" x14ac:dyDescent="0.2">
      <c r="A20" s="37" t="s">
        <v>832</v>
      </c>
      <c r="B20" s="42" t="s">
        <v>833</v>
      </c>
      <c r="C20" s="38">
        <v>6800</v>
      </c>
      <c r="D20" s="38">
        <v>0</v>
      </c>
      <c r="E20" s="38">
        <v>6800</v>
      </c>
      <c r="F20" s="38">
        <v>1093.9000000000001</v>
      </c>
      <c r="G20" s="38">
        <v>1093.9000000000001</v>
      </c>
      <c r="H20" s="55">
        <v>1093.9000000000001</v>
      </c>
      <c r="I20" s="49">
        <v>16.086764705882299</v>
      </c>
      <c r="J20" s="38">
        <v>1093.9000000000001</v>
      </c>
    </row>
    <row r="21" spans="1:10" ht="13.8" x14ac:dyDescent="0.2">
      <c r="A21" s="37" t="s">
        <v>834</v>
      </c>
      <c r="B21" s="42" t="s">
        <v>835</v>
      </c>
      <c r="C21" s="38">
        <v>57600</v>
      </c>
      <c r="D21" s="38">
        <v>0</v>
      </c>
      <c r="E21" s="38">
        <v>57600</v>
      </c>
      <c r="F21" s="38">
        <v>0</v>
      </c>
      <c r="G21" s="38">
        <v>0</v>
      </c>
      <c r="H21" s="55">
        <v>0</v>
      </c>
      <c r="I21" s="49">
        <v>0</v>
      </c>
      <c r="J21" s="38">
        <v>0</v>
      </c>
    </row>
    <row r="22" spans="1:10" ht="13.8" x14ac:dyDescent="0.2">
      <c r="A22" s="37" t="s">
        <v>836</v>
      </c>
      <c r="B22" s="42" t="s">
        <v>837</v>
      </c>
      <c r="C22" s="38">
        <v>40663.96</v>
      </c>
      <c r="D22" s="38">
        <v>0</v>
      </c>
      <c r="E22" s="38">
        <v>40663.96</v>
      </c>
      <c r="F22" s="38">
        <v>7325.76</v>
      </c>
      <c r="G22" s="38">
        <v>1050</v>
      </c>
      <c r="H22" s="55">
        <v>949.35</v>
      </c>
      <c r="I22" s="49">
        <v>2.3346225994713699</v>
      </c>
      <c r="J22" s="38">
        <v>949.35</v>
      </c>
    </row>
    <row r="23" spans="1:10" ht="13.8" x14ac:dyDescent="0.2">
      <c r="A23" s="37" t="s">
        <v>838</v>
      </c>
      <c r="B23" s="42" t="s">
        <v>839</v>
      </c>
      <c r="C23" s="38">
        <v>34200</v>
      </c>
      <c r="D23" s="38">
        <v>0</v>
      </c>
      <c r="E23" s="38">
        <v>34200</v>
      </c>
      <c r="F23" s="38">
        <v>14544.53</v>
      </c>
      <c r="G23" s="38">
        <v>14544.53</v>
      </c>
      <c r="H23" s="55">
        <v>14544.53</v>
      </c>
      <c r="I23" s="49">
        <v>42.527865497076</v>
      </c>
      <c r="J23" s="38">
        <v>8970.1200000000008</v>
      </c>
    </row>
    <row r="24" spans="1:10" ht="13.8" x14ac:dyDescent="0.2">
      <c r="A24" s="37" t="s">
        <v>840</v>
      </c>
      <c r="B24" s="42" t="s">
        <v>841</v>
      </c>
      <c r="C24" s="38">
        <v>49491</v>
      </c>
      <c r="D24" s="38">
        <v>0</v>
      </c>
      <c r="E24" s="38">
        <v>49491</v>
      </c>
      <c r="F24" s="38">
        <v>1822.8</v>
      </c>
      <c r="G24" s="38">
        <v>1822.8</v>
      </c>
      <c r="H24" s="55">
        <v>1822.8</v>
      </c>
      <c r="I24" s="49">
        <v>3.6830938958598498</v>
      </c>
      <c r="J24" s="38">
        <v>1822.8</v>
      </c>
    </row>
    <row r="25" spans="1:10" ht="13.8" x14ac:dyDescent="0.2">
      <c r="A25" s="37" t="s">
        <v>842</v>
      </c>
      <c r="B25" s="42" t="s">
        <v>843</v>
      </c>
      <c r="C25" s="38">
        <v>89785</v>
      </c>
      <c r="D25" s="38">
        <v>0</v>
      </c>
      <c r="E25" s="38">
        <v>89785</v>
      </c>
      <c r="F25" s="38">
        <v>34303.68</v>
      </c>
      <c r="G25" s="38">
        <v>34303.68</v>
      </c>
      <c r="H25" s="55">
        <v>34303.68</v>
      </c>
      <c r="I25" s="49">
        <v>38.206471014089203</v>
      </c>
      <c r="J25" s="38">
        <v>979.29</v>
      </c>
    </row>
    <row r="26" spans="1:10" ht="13.8" x14ac:dyDescent="0.2">
      <c r="A26" s="37" t="s">
        <v>844</v>
      </c>
      <c r="B26" s="42" t="s">
        <v>845</v>
      </c>
      <c r="C26" s="38">
        <v>675</v>
      </c>
      <c r="D26" s="38">
        <v>0</v>
      </c>
      <c r="E26" s="38">
        <v>675</v>
      </c>
      <c r="F26" s="38">
        <v>0</v>
      </c>
      <c r="G26" s="38">
        <v>0</v>
      </c>
      <c r="H26" s="55">
        <v>0</v>
      </c>
      <c r="I26" s="49">
        <v>0</v>
      </c>
      <c r="J26" s="38">
        <v>0</v>
      </c>
    </row>
    <row r="27" spans="1:10" ht="13.8" x14ac:dyDescent="0.2">
      <c r="A27" s="37" t="s">
        <v>846</v>
      </c>
      <c r="B27" s="42" t="s">
        <v>847</v>
      </c>
      <c r="C27" s="38">
        <v>61343.25</v>
      </c>
      <c r="D27" s="38">
        <v>0</v>
      </c>
      <c r="E27" s="38">
        <v>61343.25</v>
      </c>
      <c r="F27" s="38">
        <v>2863.67</v>
      </c>
      <c r="G27" s="38">
        <v>2863.67</v>
      </c>
      <c r="H27" s="55">
        <v>2863.67</v>
      </c>
      <c r="I27" s="49">
        <v>4.6682723853072696</v>
      </c>
      <c r="J27" s="38">
        <v>847</v>
      </c>
    </row>
    <row r="28" spans="1:10" ht="13.8" x14ac:dyDescent="0.2">
      <c r="A28" s="37" t="s">
        <v>848</v>
      </c>
      <c r="B28" s="42" t="s">
        <v>849</v>
      </c>
      <c r="C28" s="38">
        <v>72372</v>
      </c>
      <c r="D28" s="38">
        <v>0</v>
      </c>
      <c r="E28" s="38">
        <v>72372</v>
      </c>
      <c r="F28" s="38">
        <v>35516.79</v>
      </c>
      <c r="G28" s="38">
        <v>35093.29</v>
      </c>
      <c r="H28" s="55">
        <v>35093.29</v>
      </c>
      <c r="I28" s="49">
        <v>48.490148123583701</v>
      </c>
      <c r="J28" s="38">
        <v>24407.34</v>
      </c>
    </row>
    <row r="29" spans="1:10" ht="13.8" x14ac:dyDescent="0.2">
      <c r="A29" s="37" t="s">
        <v>850</v>
      </c>
      <c r="B29" s="42" t="s">
        <v>851</v>
      </c>
      <c r="C29" s="38">
        <v>17511581.16</v>
      </c>
      <c r="D29" s="38">
        <v>-17081067.399999999</v>
      </c>
      <c r="E29" s="38">
        <v>430513.76</v>
      </c>
      <c r="F29" s="38">
        <v>0</v>
      </c>
      <c r="G29" s="38">
        <v>0</v>
      </c>
      <c r="H29" s="55">
        <v>0</v>
      </c>
      <c r="I29" s="49">
        <v>0</v>
      </c>
      <c r="J29" s="38">
        <v>0</v>
      </c>
    </row>
    <row r="30" spans="1:10" ht="13.8" x14ac:dyDescent="0.2">
      <c r="A30" s="37" t="s">
        <v>852</v>
      </c>
      <c r="B30" s="42" t="s">
        <v>853</v>
      </c>
      <c r="C30" s="38">
        <v>2519368.36</v>
      </c>
      <c r="D30" s="38">
        <v>1158410.17</v>
      </c>
      <c r="E30" s="38">
        <v>3677778.53</v>
      </c>
      <c r="F30" s="38">
        <v>3336582.61</v>
      </c>
      <c r="G30" s="38">
        <v>2893891.74</v>
      </c>
      <c r="H30" s="55">
        <v>2587098</v>
      </c>
      <c r="I30" s="49">
        <v>70.344039993077004</v>
      </c>
      <c r="J30" s="38">
        <v>2549836.23</v>
      </c>
    </row>
    <row r="31" spans="1:10" ht="13.8" x14ac:dyDescent="0.2">
      <c r="A31" s="37" t="s">
        <v>854</v>
      </c>
      <c r="B31" s="42" t="s">
        <v>855</v>
      </c>
      <c r="C31" s="38">
        <v>4108120.1</v>
      </c>
      <c r="D31" s="38">
        <v>0</v>
      </c>
      <c r="E31" s="38">
        <v>4108120.1</v>
      </c>
      <c r="F31" s="38">
        <v>3795428.04</v>
      </c>
      <c r="G31" s="38">
        <v>3795428.04</v>
      </c>
      <c r="H31" s="55">
        <v>2994972.97</v>
      </c>
      <c r="I31" s="49">
        <v>72.903734484296095</v>
      </c>
      <c r="J31" s="38">
        <v>221564.9</v>
      </c>
    </row>
    <row r="32" spans="1:10" ht="13.8" x14ac:dyDescent="0.2">
      <c r="A32" s="37" t="s">
        <v>856</v>
      </c>
      <c r="B32" s="42" t="s">
        <v>857</v>
      </c>
      <c r="C32" s="38">
        <v>0</v>
      </c>
      <c r="D32" s="38">
        <v>2111000</v>
      </c>
      <c r="E32" s="38">
        <v>2111000</v>
      </c>
      <c r="F32" s="38">
        <v>2111000</v>
      </c>
      <c r="G32" s="38">
        <v>2111000</v>
      </c>
      <c r="H32" s="55">
        <v>2111000</v>
      </c>
      <c r="I32" s="49">
        <v>100</v>
      </c>
      <c r="J32" s="38">
        <v>2111000</v>
      </c>
    </row>
    <row r="33" spans="1:10" ht="13.8" x14ac:dyDescent="0.2">
      <c r="A33" s="37" t="s">
        <v>858</v>
      </c>
      <c r="B33" s="42" t="s">
        <v>859</v>
      </c>
      <c r="C33" s="38">
        <v>0</v>
      </c>
      <c r="D33" s="38">
        <v>6762567.9500000002</v>
      </c>
      <c r="E33" s="38">
        <v>6762567.9500000002</v>
      </c>
      <c r="F33" s="38">
        <v>6496062.3899999997</v>
      </c>
      <c r="G33" s="38">
        <v>6477950.4699999997</v>
      </c>
      <c r="H33" s="55">
        <v>5601764.3399999999</v>
      </c>
      <c r="I33" s="49">
        <v>82.834869555728503</v>
      </c>
      <c r="J33" s="38">
        <v>2385979.33</v>
      </c>
    </row>
    <row r="34" spans="1:10" ht="13.8" x14ac:dyDescent="0.2">
      <c r="A34" s="37" t="s">
        <v>860</v>
      </c>
      <c r="B34" s="42" t="s">
        <v>861</v>
      </c>
      <c r="C34" s="38">
        <v>0</v>
      </c>
      <c r="D34" s="38">
        <v>11203435.800000001</v>
      </c>
      <c r="E34" s="38">
        <v>11203435.800000001</v>
      </c>
      <c r="F34" s="38">
        <v>10465183.109999999</v>
      </c>
      <c r="G34" s="38">
        <v>9110249.4800000004</v>
      </c>
      <c r="H34" s="55">
        <v>8857945.6899999995</v>
      </c>
      <c r="I34" s="49">
        <v>79.064546342114099</v>
      </c>
      <c r="J34" s="38">
        <v>7388442.9000000004</v>
      </c>
    </row>
    <row r="35" spans="1:10" ht="13.8" x14ac:dyDescent="0.2">
      <c r="A35" s="37" t="s">
        <v>862</v>
      </c>
      <c r="B35" s="42" t="s">
        <v>863</v>
      </c>
      <c r="C35" s="38">
        <v>0</v>
      </c>
      <c r="D35" s="38">
        <v>9154375.9399999995</v>
      </c>
      <c r="E35" s="38">
        <v>9154375.9399999995</v>
      </c>
      <c r="F35" s="38">
        <v>8947862.3699999992</v>
      </c>
      <c r="G35" s="38">
        <v>8093516.7400000002</v>
      </c>
      <c r="H35" s="55">
        <v>7232513.4500000002</v>
      </c>
      <c r="I35" s="49">
        <v>79.006078594583002</v>
      </c>
      <c r="J35" s="38">
        <v>3843092.04</v>
      </c>
    </row>
    <row r="36" spans="1:10" ht="13.8" x14ac:dyDescent="0.2">
      <c r="A36" s="37" t="s">
        <v>864</v>
      </c>
      <c r="B36" s="42" t="s">
        <v>865</v>
      </c>
      <c r="C36" s="38">
        <v>30000000</v>
      </c>
      <c r="D36" s="38">
        <v>-29184756.140000001</v>
      </c>
      <c r="E36" s="38">
        <v>815243.86</v>
      </c>
      <c r="F36" s="38">
        <v>815243.86</v>
      </c>
      <c r="G36" s="38">
        <v>815243.86</v>
      </c>
      <c r="H36" s="55">
        <v>815243.86</v>
      </c>
      <c r="I36" s="49">
        <v>100</v>
      </c>
      <c r="J36" s="38">
        <v>0</v>
      </c>
    </row>
    <row r="37" spans="1:10" ht="13.8" x14ac:dyDescent="0.2">
      <c r="A37" s="37" t="s">
        <v>866</v>
      </c>
      <c r="B37" s="42" t="s">
        <v>867</v>
      </c>
      <c r="C37" s="38">
        <v>50279651.340000004</v>
      </c>
      <c r="D37" s="38">
        <v>37009483.659999996</v>
      </c>
      <c r="E37" s="38">
        <v>87289135</v>
      </c>
      <c r="F37" s="38">
        <v>61556906.18</v>
      </c>
      <c r="G37" s="38">
        <v>61556906.18</v>
      </c>
      <c r="H37" s="55">
        <v>6709373.71</v>
      </c>
      <c r="I37" s="49">
        <v>7.6863789634299797</v>
      </c>
      <c r="J37" s="38">
        <v>1949835.12</v>
      </c>
    </row>
    <row r="38" spans="1:10" ht="13.8" x14ac:dyDescent="0.2">
      <c r="A38" s="37" t="s">
        <v>868</v>
      </c>
      <c r="B38" s="42" t="s">
        <v>869</v>
      </c>
      <c r="C38" s="38">
        <v>6978125.5099999998</v>
      </c>
      <c r="D38" s="38">
        <v>15127487.41</v>
      </c>
      <c r="E38" s="38">
        <v>22105612.920000002</v>
      </c>
      <c r="F38" s="38">
        <v>10298459.99</v>
      </c>
      <c r="G38" s="38">
        <v>7317866.3799999999</v>
      </c>
      <c r="H38" s="55">
        <v>3123459.99</v>
      </c>
      <c r="I38" s="49">
        <v>14.129714481583401</v>
      </c>
      <c r="J38" s="38">
        <v>3118959.99</v>
      </c>
    </row>
    <row r="39" spans="1:10" ht="13.8" x14ac:dyDescent="0.2">
      <c r="A39" s="37" t="s">
        <v>870</v>
      </c>
      <c r="B39" s="42" t="s">
        <v>871</v>
      </c>
      <c r="C39" s="38">
        <v>9636410.25</v>
      </c>
      <c r="D39" s="38">
        <v>864271.63</v>
      </c>
      <c r="E39" s="38">
        <v>10500681.880000001</v>
      </c>
      <c r="F39" s="38">
        <v>5084019.68</v>
      </c>
      <c r="G39" s="38">
        <v>5058077.72</v>
      </c>
      <c r="H39" s="55">
        <v>3458338.87</v>
      </c>
      <c r="I39" s="49">
        <v>32.934421873944103</v>
      </c>
      <c r="J39" s="38">
        <v>997602.86</v>
      </c>
    </row>
    <row r="40" spans="1:10" ht="13.8" x14ac:dyDescent="0.2">
      <c r="A40" s="37" t="s">
        <v>872</v>
      </c>
      <c r="B40" s="42" t="s">
        <v>873</v>
      </c>
      <c r="C40" s="38">
        <v>13392119.65</v>
      </c>
      <c r="D40" s="38">
        <v>2507600.89</v>
      </c>
      <c r="E40" s="38">
        <v>15899720.539999999</v>
      </c>
      <c r="F40" s="38">
        <v>10270149.58</v>
      </c>
      <c r="G40" s="38">
        <v>9441222.8100000005</v>
      </c>
      <c r="H40" s="55">
        <v>8122226.7999999998</v>
      </c>
      <c r="I40" s="49">
        <v>51.084085280407102</v>
      </c>
      <c r="J40" s="38">
        <v>7489796.9100000001</v>
      </c>
    </row>
    <row r="41" spans="1:10" ht="13.8" x14ac:dyDescent="0.2">
      <c r="A41" s="37" t="s">
        <v>874</v>
      </c>
      <c r="B41" s="42" t="s">
        <v>875</v>
      </c>
      <c r="C41" s="38">
        <v>21483418.329999998</v>
      </c>
      <c r="D41" s="38">
        <v>14016014.1</v>
      </c>
      <c r="E41" s="38">
        <v>35499432.43</v>
      </c>
      <c r="F41" s="38">
        <v>21216189.600000001</v>
      </c>
      <c r="G41" s="38">
        <v>17546371.920000002</v>
      </c>
      <c r="H41" s="55">
        <v>1484010.02</v>
      </c>
      <c r="I41" s="49">
        <v>4.1803767508854204</v>
      </c>
      <c r="J41" s="38">
        <v>1113003.83</v>
      </c>
    </row>
    <row r="42" spans="1:10" ht="13.8" x14ac:dyDescent="0.2">
      <c r="A42" s="37" t="s">
        <v>876</v>
      </c>
      <c r="B42" s="42" t="s">
        <v>877</v>
      </c>
      <c r="C42" s="38">
        <v>44080022.090000004</v>
      </c>
      <c r="D42" s="38">
        <v>22767371.760000002</v>
      </c>
      <c r="E42" s="38">
        <v>66847393.850000001</v>
      </c>
      <c r="F42" s="38">
        <v>23080957.760000002</v>
      </c>
      <c r="G42" s="38">
        <v>18185422.390000001</v>
      </c>
      <c r="H42" s="55">
        <v>17115602.629999999</v>
      </c>
      <c r="I42" s="49">
        <v>25.6039938795609</v>
      </c>
      <c r="J42" s="38">
        <v>14786623.439999999</v>
      </c>
    </row>
    <row r="43" spans="1:10" ht="13.8" x14ac:dyDescent="0.2">
      <c r="A43" s="37" t="s">
        <v>878</v>
      </c>
      <c r="B43" s="42" t="s">
        <v>879</v>
      </c>
      <c r="C43" s="38">
        <v>56149459.07</v>
      </c>
      <c r="D43" s="38">
        <v>19957816.390000001</v>
      </c>
      <c r="E43" s="38">
        <v>76107275.459999993</v>
      </c>
      <c r="F43" s="38">
        <v>40461327.799999997</v>
      </c>
      <c r="G43" s="38">
        <v>38866296.32</v>
      </c>
      <c r="H43" s="55">
        <v>25670857.850000001</v>
      </c>
      <c r="I43" s="49">
        <v>33.729834230489502</v>
      </c>
      <c r="J43" s="38">
        <v>13710103.689999999</v>
      </c>
    </row>
    <row r="44" spans="1:10" ht="13.8" x14ac:dyDescent="0.2">
      <c r="A44" s="37" t="s">
        <v>880</v>
      </c>
      <c r="B44" s="42" t="s">
        <v>881</v>
      </c>
      <c r="C44" s="38">
        <v>81710075.299999997</v>
      </c>
      <c r="D44" s="38">
        <v>32124170.34</v>
      </c>
      <c r="E44" s="38">
        <v>113834245.64</v>
      </c>
      <c r="F44" s="38">
        <v>105280089.63</v>
      </c>
      <c r="G44" s="38">
        <v>68376304.25</v>
      </c>
      <c r="H44" s="55">
        <v>8571898.9299999997</v>
      </c>
      <c r="I44" s="49">
        <v>7.5301583296019503</v>
      </c>
      <c r="J44" s="38">
        <v>7408671.4699999997</v>
      </c>
    </row>
    <row r="45" spans="1:10" ht="13.8" x14ac:dyDescent="0.2">
      <c r="A45" s="37" t="s">
        <v>882</v>
      </c>
      <c r="B45" s="42" t="s">
        <v>883</v>
      </c>
      <c r="C45" s="38">
        <v>45508334.409999996</v>
      </c>
      <c r="D45" s="38">
        <v>47663838.119999997</v>
      </c>
      <c r="E45" s="38">
        <v>93172172.530000001</v>
      </c>
      <c r="F45" s="38">
        <v>46089379.270000003</v>
      </c>
      <c r="G45" s="38">
        <v>32852797.93</v>
      </c>
      <c r="H45" s="55">
        <v>30541730.68</v>
      </c>
      <c r="I45" s="49">
        <v>32.779884648676699</v>
      </c>
      <c r="J45" s="38">
        <v>22708703.140000001</v>
      </c>
    </row>
    <row r="46" spans="1:10" ht="13.8" x14ac:dyDescent="0.2">
      <c r="A46" s="37" t="s">
        <v>884</v>
      </c>
      <c r="B46" s="42" t="s">
        <v>885</v>
      </c>
      <c r="C46" s="38">
        <v>17201973.399999999</v>
      </c>
      <c r="D46" s="38">
        <v>9264332.9900000002</v>
      </c>
      <c r="E46" s="38">
        <v>26466306.390000001</v>
      </c>
      <c r="F46" s="38">
        <v>25861639.18</v>
      </c>
      <c r="G46" s="38">
        <v>25717851.629999999</v>
      </c>
      <c r="H46" s="55">
        <v>25575621.010000002</v>
      </c>
      <c r="I46" s="49">
        <v>96.634644189200003</v>
      </c>
      <c r="J46" s="38">
        <v>24164761.010000002</v>
      </c>
    </row>
    <row r="47" spans="1:10" ht="13.8" x14ac:dyDescent="0.2">
      <c r="A47" s="37" t="s">
        <v>886</v>
      </c>
      <c r="B47" s="42" t="s">
        <v>887</v>
      </c>
      <c r="C47" s="38">
        <v>1319660.52</v>
      </c>
      <c r="D47" s="38">
        <v>1830303.31</v>
      </c>
      <c r="E47" s="38">
        <v>3149963.83</v>
      </c>
      <c r="F47" s="38">
        <v>1047030.53</v>
      </c>
      <c r="G47" s="38">
        <v>1025687.16</v>
      </c>
      <c r="H47" s="55">
        <v>148930.53</v>
      </c>
      <c r="I47" s="49">
        <v>4.7280076228684802</v>
      </c>
      <c r="J47" s="38">
        <v>94858.97</v>
      </c>
    </row>
    <row r="48" spans="1:10" ht="13.8" x14ac:dyDescent="0.2">
      <c r="A48" s="37" t="s">
        <v>888</v>
      </c>
      <c r="B48" s="42" t="s">
        <v>889</v>
      </c>
      <c r="C48" s="38">
        <v>20484749.84</v>
      </c>
      <c r="D48" s="38">
        <v>-4246915.4800000004</v>
      </c>
      <c r="E48" s="38">
        <v>16237834.359999999</v>
      </c>
      <c r="F48" s="38">
        <v>5043288.26</v>
      </c>
      <c r="G48" s="38">
        <v>4994204.76</v>
      </c>
      <c r="H48" s="55">
        <v>4017142.72</v>
      </c>
      <c r="I48" s="49">
        <v>24.739399546381399</v>
      </c>
      <c r="J48" s="38">
        <v>3853861.28</v>
      </c>
    </row>
    <row r="49" spans="1:10" ht="13.8" x14ac:dyDescent="0.2">
      <c r="A49" s="37" t="s">
        <v>890</v>
      </c>
      <c r="B49" s="42" t="s">
        <v>891</v>
      </c>
      <c r="C49" s="38">
        <v>9206250</v>
      </c>
      <c r="D49" s="38">
        <v>900000</v>
      </c>
      <c r="E49" s="38">
        <v>10106250</v>
      </c>
      <c r="F49" s="38">
        <v>9954261.9900000002</v>
      </c>
      <c r="G49" s="38">
        <v>4963011.99</v>
      </c>
      <c r="H49" s="55">
        <v>4963011.99</v>
      </c>
      <c r="I49" s="49">
        <v>49.108343747680898</v>
      </c>
      <c r="J49" s="38">
        <v>3398236.36</v>
      </c>
    </row>
    <row r="50" spans="1:10" ht="13.8" x14ac:dyDescent="0.2">
      <c r="A50" s="37" t="s">
        <v>892</v>
      </c>
      <c r="B50" s="42" t="s">
        <v>893</v>
      </c>
      <c r="C50" s="38">
        <v>39887709.32</v>
      </c>
      <c r="D50" s="38">
        <v>25558420.68</v>
      </c>
      <c r="E50" s="38">
        <v>65446130</v>
      </c>
      <c r="F50" s="38">
        <v>17306130</v>
      </c>
      <c r="G50" s="38">
        <v>10747570.24</v>
      </c>
      <c r="H50" s="55">
        <v>10383325.09</v>
      </c>
      <c r="I50" s="49">
        <v>15.8654531444411</v>
      </c>
      <c r="J50" s="38">
        <v>7559993.8600000003</v>
      </c>
    </row>
    <row r="51" spans="1:10" ht="13.8" x14ac:dyDescent="0.2">
      <c r="A51" s="37" t="s">
        <v>894</v>
      </c>
      <c r="B51" s="42" t="s">
        <v>895</v>
      </c>
      <c r="C51" s="38">
        <v>2710196</v>
      </c>
      <c r="D51" s="38">
        <v>0</v>
      </c>
      <c r="E51" s="38">
        <v>2710196</v>
      </c>
      <c r="F51" s="38">
        <v>1450877.32</v>
      </c>
      <c r="G51" s="38">
        <v>1450877.32</v>
      </c>
      <c r="H51" s="55">
        <v>1450877.32</v>
      </c>
      <c r="I51" s="49">
        <v>53.534036652699697</v>
      </c>
      <c r="J51" s="38">
        <v>848890.04</v>
      </c>
    </row>
    <row r="52" spans="1:10" ht="13.8" x14ac:dyDescent="0.2">
      <c r="A52" s="37" t="s">
        <v>896</v>
      </c>
      <c r="B52" s="42" t="s">
        <v>897</v>
      </c>
      <c r="C52" s="38">
        <v>4168383</v>
      </c>
      <c r="D52" s="38">
        <v>0</v>
      </c>
      <c r="E52" s="38">
        <v>4168383</v>
      </c>
      <c r="F52" s="38">
        <v>0</v>
      </c>
      <c r="G52" s="38">
        <v>0</v>
      </c>
      <c r="H52" s="55">
        <v>0</v>
      </c>
      <c r="I52" s="49">
        <v>0</v>
      </c>
      <c r="J52" s="38">
        <v>0</v>
      </c>
    </row>
    <row r="53" spans="1:10" ht="13.8" x14ac:dyDescent="0.2">
      <c r="A53" s="37" t="s">
        <v>898</v>
      </c>
      <c r="B53" s="42" t="s">
        <v>899</v>
      </c>
      <c r="C53" s="38">
        <v>4354804.42</v>
      </c>
      <c r="D53" s="38">
        <v>6000643.5899999999</v>
      </c>
      <c r="E53" s="38">
        <v>10355448.01</v>
      </c>
      <c r="F53" s="38">
        <v>3976125.78</v>
      </c>
      <c r="G53" s="38">
        <v>353094.73</v>
      </c>
      <c r="H53" s="55">
        <v>353094.73</v>
      </c>
      <c r="I53" s="49">
        <v>3.40974846920215</v>
      </c>
      <c r="J53" s="38">
        <v>288918.99</v>
      </c>
    </row>
    <row r="54" spans="1:10" ht="13.8" x14ac:dyDescent="0.2">
      <c r="A54" s="37" t="s">
        <v>900</v>
      </c>
      <c r="B54" s="42" t="s">
        <v>901</v>
      </c>
      <c r="C54" s="38">
        <v>1549210.81</v>
      </c>
      <c r="D54" s="38">
        <v>0</v>
      </c>
      <c r="E54" s="38">
        <v>1549210.81</v>
      </c>
      <c r="F54" s="38">
        <v>687716.67</v>
      </c>
      <c r="G54" s="38">
        <v>687716.67</v>
      </c>
      <c r="H54" s="55">
        <v>593962.02</v>
      </c>
      <c r="I54" s="49">
        <v>38.339651141473801</v>
      </c>
      <c r="J54" s="38">
        <v>377970.34</v>
      </c>
    </row>
    <row r="55" spans="1:10" ht="13.8" x14ac:dyDescent="0.2">
      <c r="A55" s="37" t="s">
        <v>902</v>
      </c>
      <c r="B55" s="42" t="s">
        <v>903</v>
      </c>
      <c r="C55" s="38">
        <v>5953823.8600000003</v>
      </c>
      <c r="D55" s="38">
        <v>0</v>
      </c>
      <c r="E55" s="38">
        <v>5953823.8600000003</v>
      </c>
      <c r="F55" s="38">
        <v>1904529.1</v>
      </c>
      <c r="G55" s="38">
        <v>1904529.1</v>
      </c>
      <c r="H55" s="55">
        <v>930730.62</v>
      </c>
      <c r="I55" s="49">
        <v>15.63248496908</v>
      </c>
      <c r="J55" s="38">
        <v>584158.13</v>
      </c>
    </row>
    <row r="56" spans="1:10" ht="13.8" x14ac:dyDescent="0.2">
      <c r="A56" s="37" t="s">
        <v>904</v>
      </c>
      <c r="B56" s="42" t="s">
        <v>905</v>
      </c>
      <c r="C56" s="38">
        <v>3117944.41</v>
      </c>
      <c r="D56" s="38">
        <v>23096.32</v>
      </c>
      <c r="E56" s="38">
        <v>3141040.73</v>
      </c>
      <c r="F56" s="38">
        <v>3126667.84</v>
      </c>
      <c r="G56" s="38">
        <v>2814678.26</v>
      </c>
      <c r="H56" s="55">
        <v>2545871.7999999998</v>
      </c>
      <c r="I56" s="49">
        <v>81.051855701342703</v>
      </c>
      <c r="J56" s="38">
        <v>2545871.7999999998</v>
      </c>
    </row>
    <row r="57" spans="1:10" ht="13.8" x14ac:dyDescent="0.2">
      <c r="A57" s="37" t="s">
        <v>906</v>
      </c>
      <c r="B57" s="42" t="s">
        <v>907</v>
      </c>
      <c r="C57" s="38">
        <v>1945731.24</v>
      </c>
      <c r="D57" s="38">
        <v>15565849.92</v>
      </c>
      <c r="E57" s="38">
        <v>17511581.16</v>
      </c>
      <c r="F57" s="38">
        <v>0</v>
      </c>
      <c r="G57" s="38">
        <v>0</v>
      </c>
      <c r="H57" s="55">
        <v>0</v>
      </c>
      <c r="I57" s="49">
        <v>0</v>
      </c>
      <c r="J57" s="38">
        <v>0</v>
      </c>
    </row>
    <row r="58" spans="1:10" ht="13.8" x14ac:dyDescent="0.2">
      <c r="A58" s="37" t="s">
        <v>908</v>
      </c>
      <c r="B58" s="42" t="s">
        <v>909</v>
      </c>
      <c r="C58" s="38">
        <v>0</v>
      </c>
      <c r="D58" s="38">
        <v>5301615</v>
      </c>
      <c r="E58" s="38">
        <v>5301615</v>
      </c>
      <c r="F58" s="38">
        <v>0</v>
      </c>
      <c r="G58" s="38">
        <v>0</v>
      </c>
      <c r="H58" s="55">
        <v>0</v>
      </c>
      <c r="I58" s="49">
        <v>0</v>
      </c>
      <c r="J58" s="38">
        <v>0</v>
      </c>
    </row>
    <row r="59" spans="1:10" ht="13.8" x14ac:dyDescent="0.2">
      <c r="A59" s="37" t="s">
        <v>910</v>
      </c>
      <c r="B59" s="42" t="s">
        <v>911</v>
      </c>
      <c r="C59" s="38">
        <v>0</v>
      </c>
      <c r="D59" s="38">
        <v>1706489.77</v>
      </c>
      <c r="E59" s="38">
        <v>1706489.77</v>
      </c>
      <c r="F59" s="38">
        <v>90295.94</v>
      </c>
      <c r="G59" s="38">
        <v>90295.94</v>
      </c>
      <c r="H59" s="55">
        <v>0</v>
      </c>
      <c r="I59" s="49">
        <v>0</v>
      </c>
      <c r="J59" s="38">
        <v>0</v>
      </c>
    </row>
    <row r="60" spans="1:10" ht="13.8" x14ac:dyDescent="0.2">
      <c r="A60" s="37" t="s">
        <v>912</v>
      </c>
      <c r="B60" s="42" t="s">
        <v>913</v>
      </c>
      <c r="C60" s="38">
        <v>0</v>
      </c>
      <c r="D60" s="38">
        <v>1131600</v>
      </c>
      <c r="E60" s="38">
        <v>1131600</v>
      </c>
      <c r="F60" s="38">
        <v>0</v>
      </c>
      <c r="G60" s="38">
        <v>0</v>
      </c>
      <c r="H60" s="55">
        <v>0</v>
      </c>
      <c r="I60" s="49">
        <v>0</v>
      </c>
      <c r="J60" s="38">
        <v>0</v>
      </c>
    </row>
    <row r="61" spans="1:10" ht="13.8" x14ac:dyDescent="0.2">
      <c r="A61" s="37" t="s">
        <v>914</v>
      </c>
      <c r="B61" s="42" t="s">
        <v>915</v>
      </c>
      <c r="C61" s="38">
        <v>2117358.4500000002</v>
      </c>
      <c r="D61" s="38">
        <v>336680.55</v>
      </c>
      <c r="E61" s="38">
        <v>2454039</v>
      </c>
      <c r="F61" s="38">
        <v>2216760.94</v>
      </c>
      <c r="G61" s="38">
        <v>2216760.94</v>
      </c>
      <c r="H61" s="55">
        <v>2198153.4500000002</v>
      </c>
      <c r="I61" s="49">
        <v>89.572881686069394</v>
      </c>
      <c r="J61" s="38">
        <v>1570676.57</v>
      </c>
    </row>
    <row r="62" spans="1:10" ht="13.8" x14ac:dyDescent="0.2">
      <c r="A62" s="37" t="s">
        <v>916</v>
      </c>
      <c r="B62" s="42" t="s">
        <v>917</v>
      </c>
      <c r="C62" s="38">
        <v>30694200.32</v>
      </c>
      <c r="D62" s="38">
        <v>5871769.0800000001</v>
      </c>
      <c r="E62" s="38">
        <v>36565969.399999999</v>
      </c>
      <c r="F62" s="38">
        <v>32351796.219999999</v>
      </c>
      <c r="G62" s="38">
        <v>31304912.100000001</v>
      </c>
      <c r="H62" s="55">
        <v>27307840.399999999</v>
      </c>
      <c r="I62" s="49">
        <v>74.681024045269794</v>
      </c>
      <c r="J62" s="38">
        <v>10716658.25</v>
      </c>
    </row>
    <row r="63" spans="1:10" ht="13.8" x14ac:dyDescent="0.2">
      <c r="A63" s="37" t="s">
        <v>918</v>
      </c>
      <c r="B63" s="42" t="s">
        <v>919</v>
      </c>
      <c r="C63" s="38">
        <v>36754443.149999999</v>
      </c>
      <c r="D63" s="38">
        <v>10831393.85</v>
      </c>
      <c r="E63" s="38">
        <v>47585837</v>
      </c>
      <c r="F63" s="38">
        <v>44969645.340000004</v>
      </c>
      <c r="G63" s="38">
        <v>41577287.210000001</v>
      </c>
      <c r="H63" s="55">
        <v>41268017.119999997</v>
      </c>
      <c r="I63" s="49">
        <v>86.723318789159904</v>
      </c>
      <c r="J63" s="38">
        <v>29314219.010000002</v>
      </c>
    </row>
    <row r="64" spans="1:10" ht="13.8" x14ac:dyDescent="0.2">
      <c r="A64" s="37" t="s">
        <v>920</v>
      </c>
      <c r="B64" s="42" t="s">
        <v>921</v>
      </c>
      <c r="C64" s="38">
        <v>0</v>
      </c>
      <c r="D64" s="38">
        <v>441616.32</v>
      </c>
      <c r="E64" s="38">
        <v>441616.32</v>
      </c>
      <c r="F64" s="38">
        <v>0</v>
      </c>
      <c r="G64" s="38">
        <v>0</v>
      </c>
      <c r="H64" s="55">
        <v>0</v>
      </c>
      <c r="I64" s="49">
        <v>0</v>
      </c>
      <c r="J64" s="38">
        <v>0</v>
      </c>
    </row>
    <row r="65" spans="1:10" ht="13.8" x14ac:dyDescent="0.2">
      <c r="A65" s="37" t="s">
        <v>922</v>
      </c>
      <c r="B65" s="42" t="s">
        <v>923</v>
      </c>
      <c r="C65" s="38">
        <v>190495.32</v>
      </c>
      <c r="D65" s="38">
        <v>0</v>
      </c>
      <c r="E65" s="38">
        <v>190495.32</v>
      </c>
      <c r="F65" s="38">
        <v>166126.78</v>
      </c>
      <c r="G65" s="38">
        <v>166126.78</v>
      </c>
      <c r="H65" s="55">
        <v>166126.78</v>
      </c>
      <c r="I65" s="49">
        <v>87.207801220523393</v>
      </c>
      <c r="J65" s="38">
        <v>166126.78</v>
      </c>
    </row>
    <row r="66" spans="1:10" ht="13.8" x14ac:dyDescent="0.2">
      <c r="A66" s="37" t="s">
        <v>924</v>
      </c>
      <c r="B66" s="42" t="s">
        <v>925</v>
      </c>
      <c r="C66" s="38">
        <v>180000</v>
      </c>
      <c r="D66" s="38">
        <v>0</v>
      </c>
      <c r="E66" s="38">
        <v>180000</v>
      </c>
      <c r="F66" s="38">
        <v>155356.70000000001</v>
      </c>
      <c r="G66" s="38">
        <v>155356.1</v>
      </c>
      <c r="H66" s="55">
        <v>155356.1</v>
      </c>
      <c r="I66" s="49">
        <v>86.308944444444407</v>
      </c>
      <c r="J66" s="38">
        <v>0</v>
      </c>
    </row>
    <row r="67" spans="1:10" ht="13.8" x14ac:dyDescent="0.2">
      <c r="A67" s="37" t="s">
        <v>926</v>
      </c>
      <c r="B67" s="42" t="s">
        <v>927</v>
      </c>
      <c r="C67" s="38">
        <v>355651.93</v>
      </c>
      <c r="D67" s="38">
        <v>0</v>
      </c>
      <c r="E67" s="38">
        <v>355651.93</v>
      </c>
      <c r="F67" s="38">
        <v>345829.03</v>
      </c>
      <c r="G67" s="38">
        <v>345756.77</v>
      </c>
      <c r="H67" s="55">
        <v>345756.75</v>
      </c>
      <c r="I67" s="49">
        <v>97.217734766686107</v>
      </c>
      <c r="J67" s="38">
        <v>253879.01</v>
      </c>
    </row>
    <row r="68" spans="1:10" ht="13.8" x14ac:dyDescent="0.2">
      <c r="A68" s="37" t="s">
        <v>928</v>
      </c>
      <c r="B68" s="42" t="s">
        <v>929</v>
      </c>
      <c r="C68" s="38">
        <v>44000</v>
      </c>
      <c r="D68" s="38">
        <v>0</v>
      </c>
      <c r="E68" s="38">
        <v>44000</v>
      </c>
      <c r="F68" s="38">
        <v>41911.519999999997</v>
      </c>
      <c r="G68" s="38">
        <v>41911.519999999997</v>
      </c>
      <c r="H68" s="55">
        <v>41911.519999999997</v>
      </c>
      <c r="I68" s="49">
        <v>95.253454545454503</v>
      </c>
      <c r="J68" s="38">
        <v>40617.269999999997</v>
      </c>
    </row>
    <row r="69" spans="1:10" ht="13.8" x14ac:dyDescent="0.2">
      <c r="A69" s="37" t="s">
        <v>930</v>
      </c>
      <c r="B69" s="42" t="s">
        <v>931</v>
      </c>
      <c r="C69" s="38">
        <v>825791.89</v>
      </c>
      <c r="D69" s="38">
        <v>0</v>
      </c>
      <c r="E69" s="38">
        <v>825791.89</v>
      </c>
      <c r="F69" s="38">
        <v>375914.05</v>
      </c>
      <c r="G69" s="38">
        <v>375914.05</v>
      </c>
      <c r="H69" s="55">
        <v>375912.05</v>
      </c>
      <c r="I69" s="49">
        <v>45.521402492824201</v>
      </c>
      <c r="J69" s="38">
        <v>334582.84999999998</v>
      </c>
    </row>
    <row r="70" spans="1:10" ht="13.8" x14ac:dyDescent="0.2">
      <c r="A70" s="37" t="s">
        <v>932</v>
      </c>
      <c r="B70" s="42" t="s">
        <v>933</v>
      </c>
      <c r="C70" s="38">
        <v>722166.15</v>
      </c>
      <c r="D70" s="38">
        <v>0</v>
      </c>
      <c r="E70" s="38">
        <v>722166.15</v>
      </c>
      <c r="F70" s="38">
        <v>221611.12</v>
      </c>
      <c r="G70" s="38">
        <v>221611.12</v>
      </c>
      <c r="H70" s="55">
        <v>221611.12</v>
      </c>
      <c r="I70" s="49">
        <v>30.686999106784501</v>
      </c>
      <c r="J70" s="38">
        <v>179859.71</v>
      </c>
    </row>
    <row r="71" spans="1:10" ht="13.8" x14ac:dyDescent="0.2">
      <c r="A71" s="37" t="s">
        <v>934</v>
      </c>
      <c r="B71" s="42" t="s">
        <v>935</v>
      </c>
      <c r="C71" s="38">
        <v>50000</v>
      </c>
      <c r="D71" s="38">
        <v>0</v>
      </c>
      <c r="E71" s="38">
        <v>50000</v>
      </c>
      <c r="F71" s="38">
        <v>21760.01</v>
      </c>
      <c r="G71" s="38">
        <v>21760.01</v>
      </c>
      <c r="H71" s="55">
        <v>21760.01</v>
      </c>
      <c r="I71" s="49">
        <v>43.520020000000002</v>
      </c>
      <c r="J71" s="38">
        <v>0</v>
      </c>
    </row>
    <row r="72" spans="1:10" s="88" customFormat="1" ht="13.8" x14ac:dyDescent="0.2">
      <c r="A72" s="37" t="s">
        <v>936</v>
      </c>
      <c r="B72" s="42" t="s">
        <v>937</v>
      </c>
      <c r="C72" s="38">
        <v>125000</v>
      </c>
      <c r="D72" s="38">
        <v>0</v>
      </c>
      <c r="E72" s="38">
        <v>125000</v>
      </c>
      <c r="F72" s="38">
        <v>81759.100000000006</v>
      </c>
      <c r="G72" s="38">
        <v>81759.100000000006</v>
      </c>
      <c r="H72" s="55">
        <v>81759.100000000006</v>
      </c>
      <c r="I72" s="49">
        <v>65.40728</v>
      </c>
      <c r="J72" s="38">
        <v>56137.35</v>
      </c>
    </row>
    <row r="73" spans="1:10" s="88" customFormat="1" ht="13.8" x14ac:dyDescent="0.2">
      <c r="A73" s="37" t="s">
        <v>938</v>
      </c>
      <c r="B73" s="42" t="s">
        <v>939</v>
      </c>
      <c r="C73" s="38">
        <v>18295810.379999999</v>
      </c>
      <c r="D73" s="38">
        <v>0</v>
      </c>
      <c r="E73" s="38">
        <v>18295810.379999999</v>
      </c>
      <c r="F73" s="38">
        <v>16713645.630000001</v>
      </c>
      <c r="G73" s="38">
        <v>16616996.369999999</v>
      </c>
      <c r="H73" s="55">
        <v>16098146.289999999</v>
      </c>
      <c r="I73" s="49">
        <v>87.988156608780898</v>
      </c>
      <c r="J73" s="38">
        <v>12502081.800000001</v>
      </c>
    </row>
    <row r="74" spans="1:10" s="88" customFormat="1" ht="13.8" x14ac:dyDescent="0.2">
      <c r="A74" s="37" t="s">
        <v>940</v>
      </c>
      <c r="B74" s="42" t="s">
        <v>941</v>
      </c>
      <c r="C74" s="38">
        <v>0</v>
      </c>
      <c r="D74" s="38">
        <v>229250</v>
      </c>
      <c r="E74" s="38">
        <v>229250</v>
      </c>
      <c r="F74" s="38">
        <v>209275</v>
      </c>
      <c r="G74" s="38">
        <v>209275</v>
      </c>
      <c r="H74" s="55">
        <v>209275</v>
      </c>
      <c r="I74" s="49">
        <v>91.286804798255204</v>
      </c>
      <c r="J74" s="38">
        <v>0</v>
      </c>
    </row>
    <row r="75" spans="1:10" s="88" customFormat="1" ht="13.8" x14ac:dyDescent="0.2">
      <c r="A75" s="37" t="s">
        <v>942</v>
      </c>
      <c r="B75" s="42" t="s">
        <v>943</v>
      </c>
      <c r="C75" s="38">
        <v>6500</v>
      </c>
      <c r="D75" s="38">
        <v>0</v>
      </c>
      <c r="E75" s="38">
        <v>6500</v>
      </c>
      <c r="F75" s="38">
        <v>975.6</v>
      </c>
      <c r="G75" s="38">
        <v>975.6</v>
      </c>
      <c r="H75" s="55">
        <v>975.6</v>
      </c>
      <c r="I75" s="49">
        <v>15.0092307692308</v>
      </c>
      <c r="J75" s="38">
        <v>975.6</v>
      </c>
    </row>
    <row r="76" spans="1:10" s="88" customFormat="1" ht="13.8" x14ac:dyDescent="0.2">
      <c r="A76" s="37" t="s">
        <v>944</v>
      </c>
      <c r="B76" s="42" t="s">
        <v>945</v>
      </c>
      <c r="C76" s="38">
        <v>51600</v>
      </c>
      <c r="D76" s="38">
        <v>0</v>
      </c>
      <c r="E76" s="38">
        <v>51600</v>
      </c>
      <c r="F76" s="38">
        <v>51600</v>
      </c>
      <c r="G76" s="38">
        <v>51600</v>
      </c>
      <c r="H76" s="55">
        <v>48892.11</v>
      </c>
      <c r="I76" s="49">
        <v>94.752151162790696</v>
      </c>
      <c r="J76" s="38">
        <v>33579</v>
      </c>
    </row>
    <row r="77" spans="1:10" s="88" customFormat="1" ht="13.8" x14ac:dyDescent="0.2">
      <c r="A77" s="37" t="s">
        <v>946</v>
      </c>
      <c r="B77" s="42" t="s">
        <v>947</v>
      </c>
      <c r="C77" s="38">
        <v>3635318</v>
      </c>
      <c r="D77" s="38">
        <v>0</v>
      </c>
      <c r="E77" s="38">
        <v>3635318</v>
      </c>
      <c r="F77" s="38">
        <v>3635318</v>
      </c>
      <c r="G77" s="38">
        <v>3635318</v>
      </c>
      <c r="H77" s="55">
        <v>3237068.22</v>
      </c>
      <c r="I77" s="49">
        <v>89.044980934267699</v>
      </c>
      <c r="J77" s="38">
        <v>2619808.5499999998</v>
      </c>
    </row>
    <row r="78" spans="1:10" s="88" customFormat="1" ht="13.8" x14ac:dyDescent="0.2">
      <c r="A78" s="37" t="s">
        <v>948</v>
      </c>
      <c r="B78" s="42" t="s">
        <v>949</v>
      </c>
      <c r="C78" s="38">
        <v>657292</v>
      </c>
      <c r="D78" s="38">
        <v>1654253.99</v>
      </c>
      <c r="E78" s="38">
        <v>2311545.9900000002</v>
      </c>
      <c r="F78" s="38">
        <v>2248301.1800000002</v>
      </c>
      <c r="G78" s="38">
        <v>2248301.1800000002</v>
      </c>
      <c r="H78" s="55">
        <v>2248301.1800000002</v>
      </c>
      <c r="I78" s="49">
        <v>97.263960558275599</v>
      </c>
      <c r="J78" s="38">
        <v>2123891.98</v>
      </c>
    </row>
    <row r="79" spans="1:10" s="88" customFormat="1" ht="13.8" x14ac:dyDescent="0.2">
      <c r="A79" s="37" t="s">
        <v>950</v>
      </c>
      <c r="B79" s="42" t="s">
        <v>951</v>
      </c>
      <c r="C79" s="38">
        <v>0</v>
      </c>
      <c r="D79" s="38">
        <v>10505445.83</v>
      </c>
      <c r="E79" s="38">
        <v>10505445.83</v>
      </c>
      <c r="F79" s="38">
        <v>10455781.699999999</v>
      </c>
      <c r="G79" s="38">
        <v>10441684.07</v>
      </c>
      <c r="H79" s="55">
        <v>10360799.699999999</v>
      </c>
      <c r="I79" s="49">
        <v>98.623131922807701</v>
      </c>
      <c r="J79" s="38">
        <v>9229204.9900000002</v>
      </c>
    </row>
    <row r="80" spans="1:10" s="88" customFormat="1" ht="13.8" x14ac:dyDescent="0.2">
      <c r="A80" s="37" t="s">
        <v>952</v>
      </c>
      <c r="B80" s="42" t="s">
        <v>953</v>
      </c>
      <c r="C80" s="38">
        <v>810500</v>
      </c>
      <c r="D80" s="38">
        <v>0</v>
      </c>
      <c r="E80" s="38">
        <v>810500</v>
      </c>
      <c r="F80" s="38">
        <v>810500</v>
      </c>
      <c r="G80" s="38">
        <v>810500</v>
      </c>
      <c r="H80" s="55">
        <v>738018.58</v>
      </c>
      <c r="I80" s="49">
        <v>91.057196792103596</v>
      </c>
      <c r="J80" s="38">
        <v>231613.92</v>
      </c>
    </row>
    <row r="81" spans="1:10" s="88" customFormat="1" ht="13.8" x14ac:dyDescent="0.2">
      <c r="A81" s="37" t="s">
        <v>954</v>
      </c>
      <c r="B81" s="42" t="s">
        <v>955</v>
      </c>
      <c r="C81" s="38">
        <v>286528</v>
      </c>
      <c r="D81" s="38">
        <v>0</v>
      </c>
      <c r="E81" s="38">
        <v>286528</v>
      </c>
      <c r="F81" s="38">
        <v>276508.5</v>
      </c>
      <c r="G81" s="38">
        <v>274410.96999999997</v>
      </c>
      <c r="H81" s="55">
        <v>274410.88</v>
      </c>
      <c r="I81" s="49">
        <v>95.771052043779306</v>
      </c>
      <c r="J81" s="38">
        <v>196715.26</v>
      </c>
    </row>
    <row r="82" spans="1:10" s="88" customFormat="1" ht="13.8" x14ac:dyDescent="0.2">
      <c r="A82" s="37" t="s">
        <v>956</v>
      </c>
      <c r="B82" s="42" t="s">
        <v>957</v>
      </c>
      <c r="C82" s="38">
        <v>175662.98</v>
      </c>
      <c r="D82" s="38">
        <v>0</v>
      </c>
      <c r="E82" s="38">
        <v>175662.98</v>
      </c>
      <c r="F82" s="38">
        <v>175662.98</v>
      </c>
      <c r="G82" s="38">
        <v>175662.98</v>
      </c>
      <c r="H82" s="55">
        <v>170665.38</v>
      </c>
      <c r="I82" s="49">
        <v>97.155006706592403</v>
      </c>
      <c r="J82" s="38">
        <v>0</v>
      </c>
    </row>
    <row r="83" spans="1:10" s="88" customFormat="1" ht="13.8" x14ac:dyDescent="0.2">
      <c r="A83" s="37" t="s">
        <v>958</v>
      </c>
      <c r="B83" s="42" t="s">
        <v>959</v>
      </c>
      <c r="C83" s="38">
        <v>62000</v>
      </c>
      <c r="D83" s="38">
        <v>0</v>
      </c>
      <c r="E83" s="38">
        <v>62000</v>
      </c>
      <c r="F83" s="38">
        <v>48622.69</v>
      </c>
      <c r="G83" s="38">
        <v>48622.69</v>
      </c>
      <c r="H83" s="55">
        <v>48622.69</v>
      </c>
      <c r="I83" s="49">
        <v>78.423693548387106</v>
      </c>
      <c r="J83" s="38">
        <v>6333.92</v>
      </c>
    </row>
    <row r="84" spans="1:10" s="88" customFormat="1" ht="13.8" x14ac:dyDescent="0.2">
      <c r="A84" s="37" t="s">
        <v>960</v>
      </c>
      <c r="B84" s="42" t="s">
        <v>961</v>
      </c>
      <c r="C84" s="38">
        <v>100000</v>
      </c>
      <c r="D84" s="38">
        <v>0</v>
      </c>
      <c r="E84" s="38">
        <v>100000</v>
      </c>
      <c r="F84" s="38">
        <v>50000</v>
      </c>
      <c r="G84" s="38">
        <v>50000</v>
      </c>
      <c r="H84" s="55">
        <v>50000</v>
      </c>
      <c r="I84" s="49">
        <v>50</v>
      </c>
      <c r="J84" s="38">
        <v>0</v>
      </c>
    </row>
    <row r="85" spans="1:10" s="88" customFormat="1" ht="13.8" x14ac:dyDescent="0.2">
      <c r="A85" s="37" t="s">
        <v>962</v>
      </c>
      <c r="B85" s="42" t="s">
        <v>963</v>
      </c>
      <c r="C85" s="38">
        <v>8975000</v>
      </c>
      <c r="D85" s="38">
        <v>1214546.6599999999</v>
      </c>
      <c r="E85" s="38">
        <v>10189546.66</v>
      </c>
      <c r="F85" s="38">
        <v>10189546.66</v>
      </c>
      <c r="G85" s="38">
        <v>10164448.32</v>
      </c>
      <c r="H85" s="55">
        <v>10164448.32</v>
      </c>
      <c r="I85" s="49">
        <v>99.753685410769805</v>
      </c>
      <c r="J85" s="38">
        <v>10164448.32</v>
      </c>
    </row>
    <row r="86" spans="1:10" s="88" customFormat="1" ht="13.8" x14ac:dyDescent="0.2">
      <c r="A86" s="37" t="s">
        <v>964</v>
      </c>
      <c r="B86" s="42" t="s">
        <v>965</v>
      </c>
      <c r="C86" s="38">
        <v>60000</v>
      </c>
      <c r="D86" s="38">
        <v>0</v>
      </c>
      <c r="E86" s="38">
        <v>60000</v>
      </c>
      <c r="F86" s="38">
        <v>23834</v>
      </c>
      <c r="G86" s="38">
        <v>23834</v>
      </c>
      <c r="H86" s="55">
        <v>23834</v>
      </c>
      <c r="I86" s="49">
        <v>39.723333333333301</v>
      </c>
      <c r="J86" s="38">
        <v>22634</v>
      </c>
    </row>
    <row r="87" spans="1:10" s="88" customFormat="1" ht="13.8" x14ac:dyDescent="0.2">
      <c r="A87" s="37" t="s">
        <v>966</v>
      </c>
      <c r="B87" s="42" t="s">
        <v>967</v>
      </c>
      <c r="C87" s="38">
        <v>63000</v>
      </c>
      <c r="D87" s="38">
        <v>23948.560000000001</v>
      </c>
      <c r="E87" s="38">
        <v>86948.56</v>
      </c>
      <c r="F87" s="38">
        <v>23628.15</v>
      </c>
      <c r="G87" s="38">
        <v>23628.15</v>
      </c>
      <c r="H87" s="55">
        <v>23628.15</v>
      </c>
      <c r="I87" s="49">
        <v>27.174860630239301</v>
      </c>
      <c r="J87" s="38">
        <v>383.62</v>
      </c>
    </row>
    <row r="88" spans="1:10" s="88" customFormat="1" ht="13.8" x14ac:dyDescent="0.2">
      <c r="A88" s="37" t="s">
        <v>968</v>
      </c>
      <c r="B88" s="42" t="s">
        <v>969</v>
      </c>
      <c r="C88" s="38">
        <v>43152.94</v>
      </c>
      <c r="D88" s="38">
        <v>22780.35</v>
      </c>
      <c r="E88" s="38">
        <v>65933.289999999994</v>
      </c>
      <c r="F88" s="38">
        <v>65190</v>
      </c>
      <c r="G88" s="38">
        <v>65190</v>
      </c>
      <c r="H88" s="55">
        <v>65190</v>
      </c>
      <c r="I88" s="49">
        <v>98.872663566462407</v>
      </c>
      <c r="J88" s="38">
        <v>61410</v>
      </c>
    </row>
    <row r="89" spans="1:10" s="88" customFormat="1" ht="13.8" x14ac:dyDescent="0.2">
      <c r="A89" s="37" t="s">
        <v>970</v>
      </c>
      <c r="B89" s="42" t="s">
        <v>971</v>
      </c>
      <c r="C89" s="38">
        <v>472000</v>
      </c>
      <c r="D89" s="38">
        <v>0</v>
      </c>
      <c r="E89" s="38">
        <v>472000</v>
      </c>
      <c r="F89" s="38">
        <v>465130</v>
      </c>
      <c r="G89" s="38">
        <v>465130</v>
      </c>
      <c r="H89" s="55">
        <v>465130</v>
      </c>
      <c r="I89" s="49">
        <v>98.544491525423695</v>
      </c>
      <c r="J89" s="38">
        <v>0</v>
      </c>
    </row>
    <row r="90" spans="1:10" s="88" customFormat="1" ht="13.8" x14ac:dyDescent="0.2">
      <c r="A90" s="37" t="s">
        <v>972</v>
      </c>
      <c r="B90" s="42" t="s">
        <v>973</v>
      </c>
      <c r="C90" s="38">
        <v>5000</v>
      </c>
      <c r="D90" s="38">
        <v>0</v>
      </c>
      <c r="E90" s="38">
        <v>5000</v>
      </c>
      <c r="F90" s="38">
        <v>0</v>
      </c>
      <c r="G90" s="38">
        <v>0</v>
      </c>
      <c r="H90" s="55">
        <v>0</v>
      </c>
      <c r="I90" s="49">
        <v>0</v>
      </c>
      <c r="J90" s="38">
        <v>0</v>
      </c>
    </row>
    <row r="91" spans="1:10" s="88" customFormat="1" ht="13.8" x14ac:dyDescent="0.2">
      <c r="A91" s="37" t="s">
        <v>974</v>
      </c>
      <c r="B91" s="42" t="s">
        <v>975</v>
      </c>
      <c r="C91" s="38">
        <v>130000</v>
      </c>
      <c r="D91" s="38">
        <v>18260070</v>
      </c>
      <c r="E91" s="38">
        <v>18390070</v>
      </c>
      <c r="F91" s="38">
        <v>8316700.6699999999</v>
      </c>
      <c r="G91" s="38">
        <v>7806745.6699999999</v>
      </c>
      <c r="H91" s="55">
        <v>7759557.9000000004</v>
      </c>
      <c r="I91" s="49">
        <v>42.1942814790808</v>
      </c>
      <c r="J91" s="38">
        <v>1677369.33</v>
      </c>
    </row>
    <row r="92" spans="1:10" s="88" customFormat="1" ht="13.8" x14ac:dyDescent="0.2">
      <c r="A92" s="37" t="s">
        <v>976</v>
      </c>
      <c r="B92" s="42" t="s">
        <v>977</v>
      </c>
      <c r="C92" s="38">
        <v>2200000</v>
      </c>
      <c r="D92" s="38">
        <v>60069.69</v>
      </c>
      <c r="E92" s="38">
        <v>2260069.69</v>
      </c>
      <c r="F92" s="38">
        <v>2259460.23</v>
      </c>
      <c r="G92" s="38">
        <v>2259460.23</v>
      </c>
      <c r="H92" s="55">
        <v>2259460.16</v>
      </c>
      <c r="I92" s="49">
        <v>99.973030477657503</v>
      </c>
      <c r="J92" s="38">
        <v>2175167.39</v>
      </c>
    </row>
    <row r="93" spans="1:10" s="88" customFormat="1" ht="13.8" x14ac:dyDescent="0.2">
      <c r="A93" s="37" t="s">
        <v>978</v>
      </c>
      <c r="B93" s="42" t="s">
        <v>979</v>
      </c>
      <c r="C93" s="38">
        <v>0</v>
      </c>
      <c r="D93" s="38">
        <v>2008440</v>
      </c>
      <c r="E93" s="38">
        <v>2008440</v>
      </c>
      <c r="F93" s="38">
        <v>1644046.31</v>
      </c>
      <c r="G93" s="38">
        <v>1644046.31</v>
      </c>
      <c r="H93" s="55">
        <v>1639115.62</v>
      </c>
      <c r="I93" s="49">
        <v>81.611380972296899</v>
      </c>
      <c r="J93" s="38">
        <v>1111348.25</v>
      </c>
    </row>
    <row r="94" spans="1:10" s="88" customFormat="1" ht="13.8" x14ac:dyDescent="0.2">
      <c r="A94" s="37" t="s">
        <v>980</v>
      </c>
      <c r="B94" s="42" t="s">
        <v>981</v>
      </c>
      <c r="C94" s="38">
        <v>100000</v>
      </c>
      <c r="D94" s="38">
        <v>14486.35</v>
      </c>
      <c r="E94" s="38">
        <v>114486.35</v>
      </c>
      <c r="F94" s="38">
        <v>114486.35</v>
      </c>
      <c r="G94" s="38">
        <v>114486.35</v>
      </c>
      <c r="H94" s="55">
        <v>114486.35</v>
      </c>
      <c r="I94" s="49">
        <v>100</v>
      </c>
      <c r="J94" s="38">
        <v>81981.149999999994</v>
      </c>
    </row>
    <row r="95" spans="1:10" s="88" customFormat="1" ht="13.8" x14ac:dyDescent="0.2">
      <c r="A95" s="37" t="s">
        <v>982</v>
      </c>
      <c r="B95" s="42" t="s">
        <v>983</v>
      </c>
      <c r="C95" s="38">
        <v>750000</v>
      </c>
      <c r="D95" s="38">
        <v>0</v>
      </c>
      <c r="E95" s="38">
        <v>750000</v>
      </c>
      <c r="F95" s="38">
        <v>0</v>
      </c>
      <c r="G95" s="38">
        <v>0</v>
      </c>
      <c r="H95" s="55">
        <v>0</v>
      </c>
      <c r="I95" s="49">
        <v>0</v>
      </c>
      <c r="J95" s="38">
        <v>0</v>
      </c>
    </row>
    <row r="96" spans="1:10" s="88" customFormat="1" ht="13.8" x14ac:dyDescent="0.2">
      <c r="A96" s="37" t="s">
        <v>984</v>
      </c>
      <c r="B96" s="42" t="s">
        <v>985</v>
      </c>
      <c r="C96" s="38">
        <v>1141267</v>
      </c>
      <c r="D96" s="38">
        <v>360000</v>
      </c>
      <c r="E96" s="38">
        <v>1501267</v>
      </c>
      <c r="F96" s="38">
        <v>1388001.55</v>
      </c>
      <c r="G96" s="38">
        <v>1388001.55</v>
      </c>
      <c r="H96" s="55">
        <v>1388001.55</v>
      </c>
      <c r="I96" s="49">
        <v>92.455342720515404</v>
      </c>
      <c r="J96" s="38">
        <v>1356310.34</v>
      </c>
    </row>
    <row r="97" spans="1:10" s="88" customFormat="1" ht="13.8" x14ac:dyDescent="0.2">
      <c r="A97" s="37" t="s">
        <v>986</v>
      </c>
      <c r="B97" s="42" t="s">
        <v>987</v>
      </c>
      <c r="C97" s="38">
        <v>300000</v>
      </c>
      <c r="D97" s="38">
        <v>0</v>
      </c>
      <c r="E97" s="38">
        <v>300000</v>
      </c>
      <c r="F97" s="38">
        <v>23040</v>
      </c>
      <c r="G97" s="38">
        <v>23040</v>
      </c>
      <c r="H97" s="55">
        <v>23040</v>
      </c>
      <c r="I97" s="49">
        <v>7.68</v>
      </c>
      <c r="J97" s="38">
        <v>23040</v>
      </c>
    </row>
    <row r="98" spans="1:10" s="88" customFormat="1" ht="13.8" x14ac:dyDescent="0.2">
      <c r="A98" s="37" t="s">
        <v>988</v>
      </c>
      <c r="B98" s="42" t="s">
        <v>989</v>
      </c>
      <c r="C98" s="38">
        <v>0</v>
      </c>
      <c r="D98" s="38">
        <v>1200422</v>
      </c>
      <c r="E98" s="38">
        <v>1200422</v>
      </c>
      <c r="F98" s="38">
        <v>1200422</v>
      </c>
      <c r="G98" s="38">
        <v>1200422</v>
      </c>
      <c r="H98" s="55">
        <v>1200422</v>
      </c>
      <c r="I98" s="49">
        <v>100</v>
      </c>
      <c r="J98" s="38">
        <v>1200422</v>
      </c>
    </row>
    <row r="99" spans="1:10" s="88" customFormat="1" ht="13.8" x14ac:dyDescent="0.2">
      <c r="A99" s="37" t="s">
        <v>990</v>
      </c>
      <c r="B99" s="42" t="s">
        <v>991</v>
      </c>
      <c r="C99" s="38">
        <v>96899.99</v>
      </c>
      <c r="D99" s="38">
        <v>1762300</v>
      </c>
      <c r="E99" s="38">
        <v>1859199.99</v>
      </c>
      <c r="F99" s="38">
        <v>1516062.07</v>
      </c>
      <c r="G99" s="38">
        <v>1516062.07</v>
      </c>
      <c r="H99" s="55">
        <v>1516062.07</v>
      </c>
      <c r="I99" s="49">
        <v>81.543786475601294</v>
      </c>
      <c r="J99" s="38">
        <v>1514383.56</v>
      </c>
    </row>
    <row r="100" spans="1:10" s="88" customFormat="1" ht="13.8" x14ac:dyDescent="0.2">
      <c r="A100" s="37" t="s">
        <v>992</v>
      </c>
      <c r="B100" s="42" t="s">
        <v>993</v>
      </c>
      <c r="C100" s="38">
        <v>0</v>
      </c>
      <c r="D100" s="38">
        <v>1207903.7</v>
      </c>
      <c r="E100" s="38">
        <v>1207903.7</v>
      </c>
      <c r="F100" s="38">
        <v>595681.86</v>
      </c>
      <c r="G100" s="38">
        <v>595681.86</v>
      </c>
      <c r="H100" s="55">
        <v>595681.86</v>
      </c>
      <c r="I100" s="49">
        <v>49.315343598997202</v>
      </c>
      <c r="J100" s="38">
        <v>358488.2</v>
      </c>
    </row>
    <row r="101" spans="1:10" s="88" customFormat="1" ht="13.8" x14ac:dyDescent="0.2">
      <c r="A101" s="37" t="s">
        <v>994</v>
      </c>
      <c r="B101" s="42" t="s">
        <v>995</v>
      </c>
      <c r="C101" s="38">
        <v>373400</v>
      </c>
      <c r="D101" s="38">
        <v>260846.77</v>
      </c>
      <c r="E101" s="38">
        <v>634246.77</v>
      </c>
      <c r="F101" s="38">
        <v>410309.39</v>
      </c>
      <c r="G101" s="38">
        <v>410309.39</v>
      </c>
      <c r="H101" s="55">
        <v>379334.6</v>
      </c>
      <c r="I101" s="49">
        <v>59.808676676429897</v>
      </c>
      <c r="J101" s="38">
        <v>293502.95</v>
      </c>
    </row>
    <row r="102" spans="1:10" s="88" customFormat="1" ht="13.8" x14ac:dyDescent="0.2">
      <c r="A102" s="37" t="s">
        <v>996</v>
      </c>
      <c r="B102" s="42" t="s">
        <v>997</v>
      </c>
      <c r="C102" s="38">
        <v>200000</v>
      </c>
      <c r="D102" s="38">
        <v>10373.49</v>
      </c>
      <c r="E102" s="38">
        <v>210373.49</v>
      </c>
      <c r="F102" s="38">
        <v>210373.49</v>
      </c>
      <c r="G102" s="38">
        <v>210373.49</v>
      </c>
      <c r="H102" s="55">
        <v>210373.49</v>
      </c>
      <c r="I102" s="49">
        <v>100</v>
      </c>
      <c r="J102" s="38">
        <v>200000</v>
      </c>
    </row>
    <row r="103" spans="1:10" s="88" customFormat="1" ht="13.8" x14ac:dyDescent="0.2">
      <c r="A103" s="37" t="s">
        <v>998</v>
      </c>
      <c r="B103" s="42" t="s">
        <v>999</v>
      </c>
      <c r="C103" s="38">
        <v>560000</v>
      </c>
      <c r="D103" s="38">
        <v>541999.06999999995</v>
      </c>
      <c r="E103" s="38">
        <v>1101999.07</v>
      </c>
      <c r="F103" s="38">
        <v>816249.07</v>
      </c>
      <c r="G103" s="38">
        <v>816249.07</v>
      </c>
      <c r="H103" s="55">
        <v>816245.49</v>
      </c>
      <c r="I103" s="49">
        <v>74.069526211124696</v>
      </c>
      <c r="J103" s="38">
        <v>279579.78000000003</v>
      </c>
    </row>
    <row r="104" spans="1:10" s="88" customFormat="1" ht="13.8" x14ac:dyDescent="0.2">
      <c r="A104" s="37" t="s">
        <v>1000</v>
      </c>
      <c r="B104" s="42" t="s">
        <v>1001</v>
      </c>
      <c r="C104" s="38">
        <v>0</v>
      </c>
      <c r="D104" s="38">
        <v>2468072.25</v>
      </c>
      <c r="E104" s="38">
        <v>2468072.25</v>
      </c>
      <c r="F104" s="38">
        <v>1955956.92</v>
      </c>
      <c r="G104" s="38">
        <v>1955956.92</v>
      </c>
      <c r="H104" s="55">
        <v>1955956.92</v>
      </c>
      <c r="I104" s="49">
        <v>79.2503914745608</v>
      </c>
      <c r="J104" s="38">
        <v>1418320.17</v>
      </c>
    </row>
    <row r="105" spans="1:10" s="88" customFormat="1" ht="13.8" x14ac:dyDescent="0.2">
      <c r="A105" s="37" t="s">
        <v>1002</v>
      </c>
      <c r="B105" s="42" t="s">
        <v>1003</v>
      </c>
      <c r="C105" s="38">
        <v>200000</v>
      </c>
      <c r="D105" s="38">
        <v>0</v>
      </c>
      <c r="E105" s="38">
        <v>200000</v>
      </c>
      <c r="F105" s="38">
        <v>0</v>
      </c>
      <c r="G105" s="38">
        <v>0</v>
      </c>
      <c r="H105" s="55">
        <v>0</v>
      </c>
      <c r="I105" s="49">
        <v>0</v>
      </c>
      <c r="J105" s="38">
        <v>0</v>
      </c>
    </row>
    <row r="106" spans="1:10" s="88" customFormat="1" ht="13.8" x14ac:dyDescent="0.2">
      <c r="A106" s="37" t="s">
        <v>1004</v>
      </c>
      <c r="B106" s="42" t="s">
        <v>1005</v>
      </c>
      <c r="C106" s="38">
        <v>0</v>
      </c>
      <c r="D106" s="38">
        <v>92123</v>
      </c>
      <c r="E106" s="38">
        <v>92123</v>
      </c>
      <c r="F106" s="38">
        <v>0</v>
      </c>
      <c r="G106" s="38">
        <v>0</v>
      </c>
      <c r="H106" s="55">
        <v>0</v>
      </c>
      <c r="I106" s="49">
        <v>0</v>
      </c>
      <c r="J106" s="38">
        <v>0</v>
      </c>
    </row>
    <row r="107" spans="1:10" s="88" customFormat="1" ht="13.8" x14ac:dyDescent="0.2">
      <c r="A107" s="37" t="s">
        <v>1006</v>
      </c>
      <c r="B107" s="42" t="s">
        <v>1007</v>
      </c>
      <c r="C107" s="38">
        <v>123000</v>
      </c>
      <c r="D107" s="38">
        <v>548000</v>
      </c>
      <c r="E107" s="38">
        <v>671000</v>
      </c>
      <c r="F107" s="38">
        <v>652439.06000000006</v>
      </c>
      <c r="G107" s="38">
        <v>650937.18000000005</v>
      </c>
      <c r="H107" s="55">
        <v>650937.18000000005</v>
      </c>
      <c r="I107" s="49">
        <v>97.010011922503693</v>
      </c>
      <c r="J107" s="38">
        <v>650937.18000000005</v>
      </c>
    </row>
    <row r="108" spans="1:10" s="88" customFormat="1" ht="13.8" x14ac:dyDescent="0.2">
      <c r="A108" s="37" t="s">
        <v>1008</v>
      </c>
      <c r="B108" s="42" t="s">
        <v>1009</v>
      </c>
      <c r="C108" s="38">
        <v>2823716.71</v>
      </c>
      <c r="D108" s="38">
        <v>3445359.87</v>
      </c>
      <c r="E108" s="38">
        <v>6269076.5800000001</v>
      </c>
      <c r="F108" s="38">
        <v>5227023.99</v>
      </c>
      <c r="G108" s="38">
        <v>4988452.5599999996</v>
      </c>
      <c r="H108" s="55">
        <v>4755867.25</v>
      </c>
      <c r="I108" s="49">
        <v>75.862325006085698</v>
      </c>
      <c r="J108" s="38">
        <v>2830189.03</v>
      </c>
    </row>
    <row r="109" spans="1:10" s="88" customFormat="1" ht="13.8" x14ac:dyDescent="0.2">
      <c r="A109" s="37" t="s">
        <v>1010</v>
      </c>
      <c r="B109" s="42" t="s">
        <v>1011</v>
      </c>
      <c r="C109" s="38">
        <v>3100000</v>
      </c>
      <c r="D109" s="38">
        <v>6297952.7000000002</v>
      </c>
      <c r="E109" s="38">
        <v>9397952.6999999993</v>
      </c>
      <c r="F109" s="38">
        <v>9352062.2599999998</v>
      </c>
      <c r="G109" s="38">
        <v>9352062.2599999998</v>
      </c>
      <c r="H109" s="55">
        <v>9352062.2599999998</v>
      </c>
      <c r="I109" s="49">
        <v>99.511697478537002</v>
      </c>
      <c r="J109" s="38">
        <v>91693.22</v>
      </c>
    </row>
    <row r="110" spans="1:10" s="88" customFormat="1" ht="13.8" x14ac:dyDescent="0.2">
      <c r="A110" s="37" t="s">
        <v>1012</v>
      </c>
      <c r="B110" s="42" t="s">
        <v>1013</v>
      </c>
      <c r="C110" s="38">
        <v>2118763.1</v>
      </c>
      <c r="D110" s="38">
        <v>0</v>
      </c>
      <c r="E110" s="38">
        <v>2118763.1</v>
      </c>
      <c r="F110" s="38">
        <v>2097744.09</v>
      </c>
      <c r="G110" s="38">
        <v>729560.82</v>
      </c>
      <c r="H110" s="55">
        <v>146897.06</v>
      </c>
      <c r="I110" s="49">
        <v>6.9331517053511096</v>
      </c>
      <c r="J110" s="38">
        <v>88802.83</v>
      </c>
    </row>
    <row r="111" spans="1:10" s="88" customFormat="1" ht="13.8" x14ac:dyDescent="0.2">
      <c r="A111" s="37" t="s">
        <v>1014</v>
      </c>
      <c r="B111" s="42" t="s">
        <v>1015</v>
      </c>
      <c r="C111" s="38">
        <v>27428304.809999999</v>
      </c>
      <c r="D111" s="38">
        <v>0</v>
      </c>
      <c r="E111" s="38">
        <v>27428304.809999999</v>
      </c>
      <c r="F111" s="38">
        <v>25589827.030000001</v>
      </c>
      <c r="G111" s="38">
        <v>24002263.969999999</v>
      </c>
      <c r="H111" s="55">
        <v>20146396.98</v>
      </c>
      <c r="I111" s="49">
        <v>73.451119635563103</v>
      </c>
      <c r="J111" s="38">
        <v>16621294.66</v>
      </c>
    </row>
    <row r="112" spans="1:10" s="88" customFormat="1" ht="13.8" x14ac:dyDescent="0.2">
      <c r="A112" s="37" t="s">
        <v>1016</v>
      </c>
      <c r="B112" s="42" t="s">
        <v>1017</v>
      </c>
      <c r="C112" s="38">
        <v>0</v>
      </c>
      <c r="D112" s="38">
        <v>116321.77</v>
      </c>
      <c r="E112" s="38">
        <v>116321.77</v>
      </c>
      <c r="F112" s="38">
        <v>109941.5</v>
      </c>
      <c r="G112" s="38">
        <v>109941.5</v>
      </c>
      <c r="H112" s="55">
        <v>109888.04</v>
      </c>
      <c r="I112" s="49">
        <v>94.469023296327094</v>
      </c>
      <c r="J112" s="38">
        <v>95193.62</v>
      </c>
    </row>
    <row r="113" spans="1:10" s="88" customFormat="1" ht="13.8" x14ac:dyDescent="0.2">
      <c r="A113" s="37" t="s">
        <v>1018</v>
      </c>
      <c r="B113" s="42" t="s">
        <v>1019</v>
      </c>
      <c r="C113" s="38">
        <v>0</v>
      </c>
      <c r="D113" s="38">
        <v>1548174.71</v>
      </c>
      <c r="E113" s="38">
        <v>1548174.71</v>
      </c>
      <c r="F113" s="38">
        <v>1048174.71</v>
      </c>
      <c r="G113" s="38">
        <v>1048174.71</v>
      </c>
      <c r="H113" s="55">
        <v>1048174.71</v>
      </c>
      <c r="I113" s="49">
        <v>67.703903392143602</v>
      </c>
      <c r="J113" s="38">
        <v>1048174.71</v>
      </c>
    </row>
    <row r="114" spans="1:10" s="88" customFormat="1" ht="13.8" x14ac:dyDescent="0.2">
      <c r="A114" s="37" t="s">
        <v>1020</v>
      </c>
      <c r="B114" s="42" t="s">
        <v>1021</v>
      </c>
      <c r="C114" s="38">
        <v>0</v>
      </c>
      <c r="D114" s="38">
        <v>70090.649999999994</v>
      </c>
      <c r="E114" s="38">
        <v>70090.649999999994</v>
      </c>
      <c r="F114" s="38">
        <v>70090.649999999994</v>
      </c>
      <c r="G114" s="38">
        <v>70090.649999999994</v>
      </c>
      <c r="H114" s="55">
        <v>70090.649999999994</v>
      </c>
      <c r="I114" s="49">
        <v>100</v>
      </c>
      <c r="J114" s="38">
        <v>10389.25</v>
      </c>
    </row>
    <row r="115" spans="1:10" s="88" customFormat="1" ht="13.8" x14ac:dyDescent="0.2">
      <c r="A115" s="37" t="s">
        <v>1022</v>
      </c>
      <c r="B115" s="42" t="s">
        <v>1023</v>
      </c>
      <c r="C115" s="38">
        <v>7600000</v>
      </c>
      <c r="D115" s="38">
        <v>7600000</v>
      </c>
      <c r="E115" s="38">
        <v>15200000</v>
      </c>
      <c r="F115" s="38">
        <v>13787891.09</v>
      </c>
      <c r="G115" s="38">
        <v>13787891.09</v>
      </c>
      <c r="H115" s="55">
        <v>11620977.609999999</v>
      </c>
      <c r="I115" s="49">
        <v>76.453800065789494</v>
      </c>
      <c r="J115" s="38">
        <v>9178411.7899999991</v>
      </c>
    </row>
    <row r="116" spans="1:10" s="88" customFormat="1" ht="13.8" x14ac:dyDescent="0.2">
      <c r="A116" s="37" t="s">
        <v>1024</v>
      </c>
      <c r="B116" s="42" t="s">
        <v>1025</v>
      </c>
      <c r="C116" s="38">
        <v>0</v>
      </c>
      <c r="D116" s="38">
        <v>100000</v>
      </c>
      <c r="E116" s="38">
        <v>100000</v>
      </c>
      <c r="F116" s="38">
        <v>100000</v>
      </c>
      <c r="G116" s="38">
        <v>100000</v>
      </c>
      <c r="H116" s="55">
        <v>100000</v>
      </c>
      <c r="I116" s="49">
        <v>100</v>
      </c>
      <c r="J116" s="38">
        <v>0</v>
      </c>
    </row>
    <row r="117" spans="1:10" s="88" customFormat="1" ht="13.8" x14ac:dyDescent="0.2">
      <c r="A117" s="37" t="s">
        <v>1026</v>
      </c>
      <c r="B117" s="42" t="s">
        <v>1027</v>
      </c>
      <c r="C117" s="38">
        <v>13642000</v>
      </c>
      <c r="D117" s="38">
        <v>380000</v>
      </c>
      <c r="E117" s="38">
        <v>14022000</v>
      </c>
      <c r="F117" s="38">
        <v>489434.4</v>
      </c>
      <c r="G117" s="38">
        <v>489434.4</v>
      </c>
      <c r="H117" s="55">
        <v>350400.46</v>
      </c>
      <c r="I117" s="49">
        <v>2.4989335330195401</v>
      </c>
      <c r="J117" s="38">
        <v>18890.8</v>
      </c>
    </row>
    <row r="118" spans="1:10" s="88" customFormat="1" ht="13.8" x14ac:dyDescent="0.2">
      <c r="A118" s="37" t="s">
        <v>1028</v>
      </c>
      <c r="B118" s="42" t="s">
        <v>1029</v>
      </c>
      <c r="C118" s="38">
        <v>0</v>
      </c>
      <c r="D118" s="38">
        <v>967713.77</v>
      </c>
      <c r="E118" s="38">
        <v>967713.77</v>
      </c>
      <c r="F118" s="38">
        <v>967713.77</v>
      </c>
      <c r="G118" s="38">
        <v>967713.77</v>
      </c>
      <c r="H118" s="55">
        <v>967713.77</v>
      </c>
      <c r="I118" s="49">
        <v>100</v>
      </c>
      <c r="J118" s="38">
        <v>0</v>
      </c>
    </row>
    <row r="119" spans="1:10" s="88" customFormat="1" ht="13.8" x14ac:dyDescent="0.2">
      <c r="A119" s="37" t="s">
        <v>1030</v>
      </c>
      <c r="B119" s="42" t="s">
        <v>1031</v>
      </c>
      <c r="C119" s="38">
        <v>0</v>
      </c>
      <c r="D119" s="38">
        <v>9154706</v>
      </c>
      <c r="E119" s="38">
        <v>9154706</v>
      </c>
      <c r="F119" s="38">
        <v>0</v>
      </c>
      <c r="G119" s="38">
        <v>0</v>
      </c>
      <c r="H119" s="55">
        <v>0</v>
      </c>
      <c r="I119" s="49">
        <v>0</v>
      </c>
      <c r="J119" s="38">
        <v>0</v>
      </c>
    </row>
    <row r="120" spans="1:10" s="88" customFormat="1" ht="13.8" x14ac:dyDescent="0.2">
      <c r="A120" s="37" t="s">
        <v>1032</v>
      </c>
      <c r="B120" s="42" t="s">
        <v>1033</v>
      </c>
      <c r="C120" s="38">
        <v>359773.07</v>
      </c>
      <c r="D120" s="38">
        <v>161176.29</v>
      </c>
      <c r="E120" s="38">
        <v>520949.36</v>
      </c>
      <c r="F120" s="38">
        <v>380156.98</v>
      </c>
      <c r="G120" s="38">
        <v>380156.98</v>
      </c>
      <c r="H120" s="55">
        <v>380156.98</v>
      </c>
      <c r="I120" s="49">
        <v>72.973883680363897</v>
      </c>
      <c r="J120" s="38">
        <v>380156.98</v>
      </c>
    </row>
    <row r="121" spans="1:10" s="88" customFormat="1" ht="13.8" x14ac:dyDescent="0.2">
      <c r="A121" s="37" t="s">
        <v>1034</v>
      </c>
      <c r="B121" s="42" t="s">
        <v>1035</v>
      </c>
      <c r="C121" s="38">
        <v>603840</v>
      </c>
      <c r="D121" s="38">
        <v>0</v>
      </c>
      <c r="E121" s="38">
        <v>603840</v>
      </c>
      <c r="F121" s="38">
        <v>21840</v>
      </c>
      <c r="G121" s="38">
        <v>21600</v>
      </c>
      <c r="H121" s="55">
        <v>20020</v>
      </c>
      <c r="I121" s="49">
        <v>3.3154478007419201</v>
      </c>
      <c r="J121" s="38">
        <v>9132.2199999999993</v>
      </c>
    </row>
    <row r="122" spans="1:10" s="88" customFormat="1" ht="13.8" x14ac:dyDescent="0.2">
      <c r="A122" s="37" t="s">
        <v>1036</v>
      </c>
      <c r="B122" s="42" t="s">
        <v>1037</v>
      </c>
      <c r="C122" s="38">
        <v>114167.35</v>
      </c>
      <c r="D122" s="38">
        <v>66217.679999999993</v>
      </c>
      <c r="E122" s="38">
        <v>180385.03</v>
      </c>
      <c r="F122" s="38">
        <v>173441.74</v>
      </c>
      <c r="G122" s="38">
        <v>173441.74</v>
      </c>
      <c r="H122" s="55">
        <v>173441.74</v>
      </c>
      <c r="I122" s="49">
        <v>96.150850211905095</v>
      </c>
      <c r="J122" s="38">
        <v>173441.74</v>
      </c>
    </row>
    <row r="123" spans="1:10" s="88" customFormat="1" ht="13.8" x14ac:dyDescent="0.2">
      <c r="A123" s="37" t="s">
        <v>1038</v>
      </c>
      <c r="B123" s="42" t="s">
        <v>1039</v>
      </c>
      <c r="C123" s="38">
        <v>270540</v>
      </c>
      <c r="D123" s="38">
        <v>198007.2</v>
      </c>
      <c r="E123" s="38">
        <v>468547.2</v>
      </c>
      <c r="F123" s="38">
        <v>468547.2</v>
      </c>
      <c r="G123" s="38">
        <v>468547.2</v>
      </c>
      <c r="H123" s="55">
        <v>422600.2</v>
      </c>
      <c r="I123" s="49">
        <v>90.193730749004601</v>
      </c>
      <c r="J123" s="38">
        <v>422600.2</v>
      </c>
    </row>
    <row r="124" spans="1:10" s="88" customFormat="1" ht="13.8" x14ac:dyDescent="0.2">
      <c r="A124" s="37" t="s">
        <v>1040</v>
      </c>
      <c r="B124" s="42" t="s">
        <v>1041</v>
      </c>
      <c r="C124" s="38">
        <v>0</v>
      </c>
      <c r="D124" s="38">
        <v>156652</v>
      </c>
      <c r="E124" s="38">
        <v>156652</v>
      </c>
      <c r="F124" s="38">
        <v>0</v>
      </c>
      <c r="G124" s="38">
        <v>0</v>
      </c>
      <c r="H124" s="55">
        <v>0</v>
      </c>
      <c r="I124" s="49">
        <v>0</v>
      </c>
      <c r="J124" s="38">
        <v>0</v>
      </c>
    </row>
    <row r="125" spans="1:10" s="88" customFormat="1" ht="13.8" x14ac:dyDescent="0.2">
      <c r="A125" s="37" t="s">
        <v>1042</v>
      </c>
      <c r="B125" s="42" t="s">
        <v>1043</v>
      </c>
      <c r="C125" s="38">
        <v>0</v>
      </c>
      <c r="D125" s="38">
        <v>1170631</v>
      </c>
      <c r="E125" s="38">
        <v>1170631</v>
      </c>
      <c r="F125" s="38">
        <v>367275.64</v>
      </c>
      <c r="G125" s="38">
        <v>367275.64</v>
      </c>
      <c r="H125" s="55">
        <v>367275.64</v>
      </c>
      <c r="I125" s="49">
        <v>31.3741597480333</v>
      </c>
      <c r="J125" s="38">
        <v>267147.05</v>
      </c>
    </row>
    <row r="126" spans="1:10" s="88" customFormat="1" ht="13.8" x14ac:dyDescent="0.2">
      <c r="A126" s="37" t="s">
        <v>1044</v>
      </c>
      <c r="B126" s="42" t="s">
        <v>1045</v>
      </c>
      <c r="C126" s="38">
        <v>0</v>
      </c>
      <c r="D126" s="38">
        <v>2516274</v>
      </c>
      <c r="E126" s="38">
        <v>2516274</v>
      </c>
      <c r="F126" s="38">
        <v>2516274</v>
      </c>
      <c r="G126" s="38">
        <v>2510000</v>
      </c>
      <c r="H126" s="55">
        <v>2510000</v>
      </c>
      <c r="I126" s="49">
        <v>99.750663083591107</v>
      </c>
      <c r="J126" s="38">
        <v>2510000</v>
      </c>
    </row>
    <row r="127" spans="1:10" s="88" customFormat="1" ht="13.8" x14ac:dyDescent="0.2">
      <c r="A127" s="37" t="s">
        <v>1046</v>
      </c>
      <c r="B127" s="42" t="s">
        <v>1047</v>
      </c>
      <c r="C127" s="38">
        <v>0</v>
      </c>
      <c r="D127" s="38">
        <v>200000</v>
      </c>
      <c r="E127" s="38">
        <v>200000</v>
      </c>
      <c r="F127" s="38">
        <v>3110.91</v>
      </c>
      <c r="G127" s="38">
        <v>3110.91</v>
      </c>
      <c r="H127" s="55">
        <v>3110.91</v>
      </c>
      <c r="I127" s="49">
        <v>1.555455</v>
      </c>
      <c r="J127" s="38">
        <v>0</v>
      </c>
    </row>
    <row r="128" spans="1:10" s="88" customFormat="1" ht="13.8" x14ac:dyDescent="0.2">
      <c r="A128" s="37" t="s">
        <v>1048</v>
      </c>
      <c r="B128" s="42" t="s">
        <v>1049</v>
      </c>
      <c r="C128" s="38">
        <v>0</v>
      </c>
      <c r="D128" s="38">
        <v>46348.02</v>
      </c>
      <c r="E128" s="38">
        <v>46348.02</v>
      </c>
      <c r="F128" s="38">
        <v>46348.02</v>
      </c>
      <c r="G128" s="38">
        <v>46348.02</v>
      </c>
      <c r="H128" s="55">
        <v>46348.02</v>
      </c>
      <c r="I128" s="49">
        <v>100</v>
      </c>
      <c r="J128" s="38">
        <v>46348.02</v>
      </c>
    </row>
    <row r="129" spans="1:10" s="88" customFormat="1" ht="13.8" x14ac:dyDescent="0.2">
      <c r="A129" s="37" t="s">
        <v>1050</v>
      </c>
      <c r="B129" s="42" t="s">
        <v>1051</v>
      </c>
      <c r="C129" s="38">
        <v>0</v>
      </c>
      <c r="D129" s="38">
        <v>180000</v>
      </c>
      <c r="E129" s="38">
        <v>180000</v>
      </c>
      <c r="F129" s="38">
        <v>0</v>
      </c>
      <c r="G129" s="38">
        <v>0</v>
      </c>
      <c r="H129" s="55">
        <v>0</v>
      </c>
      <c r="I129" s="49">
        <v>0</v>
      </c>
      <c r="J129" s="38">
        <v>0</v>
      </c>
    </row>
    <row r="130" spans="1:10" s="88" customFormat="1" ht="13.8" x14ac:dyDescent="0.2">
      <c r="A130" s="37" t="s">
        <v>1052</v>
      </c>
      <c r="B130" s="42" t="s">
        <v>1053</v>
      </c>
      <c r="C130" s="38">
        <v>0</v>
      </c>
      <c r="D130" s="38">
        <v>800000</v>
      </c>
      <c r="E130" s="38">
        <v>800000</v>
      </c>
      <c r="F130" s="38">
        <v>795148.29</v>
      </c>
      <c r="G130" s="38">
        <v>795148.29</v>
      </c>
      <c r="H130" s="55">
        <v>794511.76</v>
      </c>
      <c r="I130" s="49">
        <v>99.313969999999998</v>
      </c>
      <c r="J130" s="38">
        <v>794511.76</v>
      </c>
    </row>
    <row r="131" spans="1:10" s="88" customFormat="1" ht="13.8" x14ac:dyDescent="0.2">
      <c r="A131" s="37" t="s">
        <v>1054</v>
      </c>
      <c r="B131" s="42" t="s">
        <v>1055</v>
      </c>
      <c r="C131" s="38">
        <v>55000</v>
      </c>
      <c r="D131" s="38">
        <v>0</v>
      </c>
      <c r="E131" s="38">
        <v>55000</v>
      </c>
      <c r="F131" s="38">
        <v>55000</v>
      </c>
      <c r="G131" s="38">
        <v>55000</v>
      </c>
      <c r="H131" s="55">
        <v>55000</v>
      </c>
      <c r="I131" s="49">
        <v>100</v>
      </c>
      <c r="J131" s="38">
        <v>55000</v>
      </c>
    </row>
    <row r="132" spans="1:10" s="88" customFormat="1" ht="13.8" x14ac:dyDescent="0.2">
      <c r="A132" s="37" t="s">
        <v>1056</v>
      </c>
      <c r="B132" s="42" t="s">
        <v>1057</v>
      </c>
      <c r="C132" s="38">
        <v>0</v>
      </c>
      <c r="D132" s="38">
        <v>150000</v>
      </c>
      <c r="E132" s="38">
        <v>150000</v>
      </c>
      <c r="F132" s="38">
        <v>150000</v>
      </c>
      <c r="G132" s="38">
        <v>150000</v>
      </c>
      <c r="H132" s="55">
        <v>150000</v>
      </c>
      <c r="I132" s="49">
        <v>100</v>
      </c>
      <c r="J132" s="38">
        <v>121530.71</v>
      </c>
    </row>
    <row r="133" spans="1:10" s="88" customFormat="1" ht="13.8" x14ac:dyDescent="0.2">
      <c r="A133" s="37" t="s">
        <v>1058</v>
      </c>
      <c r="B133" s="42" t="s">
        <v>1059</v>
      </c>
      <c r="C133" s="38">
        <v>0</v>
      </c>
      <c r="D133" s="38">
        <v>279198.71999999997</v>
      </c>
      <c r="E133" s="38">
        <v>279198.71999999997</v>
      </c>
      <c r="F133" s="38">
        <v>0</v>
      </c>
      <c r="G133" s="38">
        <v>0</v>
      </c>
      <c r="H133" s="55">
        <v>0</v>
      </c>
      <c r="I133" s="49">
        <v>0</v>
      </c>
      <c r="J133" s="38">
        <v>0</v>
      </c>
    </row>
    <row r="134" spans="1:10" s="88" customFormat="1" ht="13.8" x14ac:dyDescent="0.2">
      <c r="A134" s="37" t="s">
        <v>1060</v>
      </c>
      <c r="B134" s="42" t="s">
        <v>1061</v>
      </c>
      <c r="C134" s="38">
        <v>650000</v>
      </c>
      <c r="D134" s="38">
        <v>0</v>
      </c>
      <c r="E134" s="38">
        <v>650000</v>
      </c>
      <c r="F134" s="38">
        <v>612600.06000000006</v>
      </c>
      <c r="G134" s="38">
        <v>612600.06000000006</v>
      </c>
      <c r="H134" s="55">
        <v>612543.06999999995</v>
      </c>
      <c r="I134" s="49">
        <v>94.237395384615397</v>
      </c>
      <c r="J134" s="38">
        <v>610952.59</v>
      </c>
    </row>
    <row r="135" spans="1:10" s="88" customFormat="1" ht="13.8" x14ac:dyDescent="0.2">
      <c r="A135" s="37" t="s">
        <v>1062</v>
      </c>
      <c r="B135" s="42" t="s">
        <v>1063</v>
      </c>
      <c r="C135" s="38">
        <v>596904.30000000005</v>
      </c>
      <c r="D135" s="38">
        <v>103041.85</v>
      </c>
      <c r="E135" s="38">
        <v>699946.15</v>
      </c>
      <c r="F135" s="38">
        <v>697556.49</v>
      </c>
      <c r="G135" s="38">
        <v>697556.49</v>
      </c>
      <c r="H135" s="55">
        <v>697556.49</v>
      </c>
      <c r="I135" s="49">
        <v>99.658593736103796</v>
      </c>
      <c r="J135" s="38">
        <v>672074.46</v>
      </c>
    </row>
    <row r="136" spans="1:10" s="88" customFormat="1" ht="13.8" x14ac:dyDescent="0.2">
      <c r="A136" s="37" t="s">
        <v>1064</v>
      </c>
      <c r="B136" s="42" t="s">
        <v>1065</v>
      </c>
      <c r="C136" s="38">
        <v>1083973.48</v>
      </c>
      <c r="D136" s="38">
        <v>0</v>
      </c>
      <c r="E136" s="38">
        <v>1083973.48</v>
      </c>
      <c r="F136" s="38">
        <v>209245.31</v>
      </c>
      <c r="G136" s="38">
        <v>209245.31</v>
      </c>
      <c r="H136" s="55">
        <v>209245.31</v>
      </c>
      <c r="I136" s="49">
        <v>19.303545138392099</v>
      </c>
      <c r="J136" s="38">
        <v>19385.310000000001</v>
      </c>
    </row>
    <row r="137" spans="1:10" s="88" customFormat="1" ht="13.8" x14ac:dyDescent="0.2">
      <c r="A137" s="37" t="s">
        <v>1066</v>
      </c>
      <c r="B137" s="42" t="s">
        <v>1067</v>
      </c>
      <c r="C137" s="38">
        <v>1677156.09</v>
      </c>
      <c r="D137" s="38">
        <v>553057.24</v>
      </c>
      <c r="E137" s="38">
        <v>2230213.33</v>
      </c>
      <c r="F137" s="38">
        <v>2230213.33</v>
      </c>
      <c r="G137" s="38">
        <v>2230213.33</v>
      </c>
      <c r="H137" s="55">
        <v>2230213.3199999998</v>
      </c>
      <c r="I137" s="49">
        <v>99.999999551612405</v>
      </c>
      <c r="J137" s="38">
        <v>1605983</v>
      </c>
    </row>
    <row r="138" spans="1:10" s="88" customFormat="1" ht="13.8" x14ac:dyDescent="0.2">
      <c r="A138" s="37" t="s">
        <v>1068</v>
      </c>
      <c r="B138" s="42" t="s">
        <v>1069</v>
      </c>
      <c r="C138" s="38">
        <v>817531.5</v>
      </c>
      <c r="D138" s="38">
        <v>0</v>
      </c>
      <c r="E138" s="38">
        <v>817531.5</v>
      </c>
      <c r="F138" s="38">
        <v>814042.33</v>
      </c>
      <c r="G138" s="38">
        <v>814042.33</v>
      </c>
      <c r="H138" s="55">
        <v>814042.33</v>
      </c>
      <c r="I138" s="49">
        <v>99.573206659315304</v>
      </c>
      <c r="J138" s="38">
        <v>399419.47</v>
      </c>
    </row>
    <row r="139" spans="1:10" s="88" customFormat="1" ht="13.8" x14ac:dyDescent="0.2">
      <c r="A139" s="37" t="s">
        <v>1070</v>
      </c>
      <c r="B139" s="42" t="s">
        <v>1071</v>
      </c>
      <c r="C139" s="38">
        <v>0</v>
      </c>
      <c r="D139" s="38">
        <v>1213312.23</v>
      </c>
      <c r="E139" s="38">
        <v>1213312.23</v>
      </c>
      <c r="F139" s="38">
        <v>1213312.23</v>
      </c>
      <c r="G139" s="38">
        <v>1213312.23</v>
      </c>
      <c r="H139" s="55">
        <v>1213312.23</v>
      </c>
      <c r="I139" s="49">
        <v>100</v>
      </c>
      <c r="J139" s="38">
        <v>1213312.23</v>
      </c>
    </row>
    <row r="140" spans="1:10" s="88" customFormat="1" ht="13.8" x14ac:dyDescent="0.2">
      <c r="A140" s="37" t="s">
        <v>1072</v>
      </c>
      <c r="B140" s="42" t="s">
        <v>1073</v>
      </c>
      <c r="C140" s="38">
        <v>0</v>
      </c>
      <c r="D140" s="38">
        <v>135221.70000000001</v>
      </c>
      <c r="E140" s="38">
        <v>135221.70000000001</v>
      </c>
      <c r="F140" s="38">
        <v>135221.62</v>
      </c>
      <c r="G140" s="38">
        <v>135221.62</v>
      </c>
      <c r="H140" s="55">
        <v>135221.62</v>
      </c>
      <c r="I140" s="49">
        <v>99.999940837898095</v>
      </c>
      <c r="J140" s="38">
        <v>75144.69</v>
      </c>
    </row>
    <row r="141" spans="1:10" s="88" customFormat="1" ht="13.8" x14ac:dyDescent="0.2">
      <c r="A141" s="37" t="s">
        <v>1074</v>
      </c>
      <c r="B141" s="42" t="s">
        <v>1075</v>
      </c>
      <c r="C141" s="38">
        <v>0</v>
      </c>
      <c r="D141" s="38">
        <v>14036</v>
      </c>
      <c r="E141" s="38">
        <v>14036</v>
      </c>
      <c r="F141" s="38">
        <v>14036</v>
      </c>
      <c r="G141" s="38">
        <v>14036</v>
      </c>
      <c r="H141" s="55">
        <v>14036</v>
      </c>
      <c r="I141" s="49">
        <v>100</v>
      </c>
      <c r="J141" s="38">
        <v>14036</v>
      </c>
    </row>
    <row r="142" spans="1:10" s="88" customFormat="1" ht="13.8" x14ac:dyDescent="0.2">
      <c r="A142" s="37" t="s">
        <v>1076</v>
      </c>
      <c r="B142" s="42" t="s">
        <v>1077</v>
      </c>
      <c r="C142" s="38">
        <v>0</v>
      </c>
      <c r="D142" s="38">
        <v>4500</v>
      </c>
      <c r="E142" s="38">
        <v>4500</v>
      </c>
      <c r="F142" s="38">
        <v>4486.6499999999996</v>
      </c>
      <c r="G142" s="38">
        <v>4486.6499999999996</v>
      </c>
      <c r="H142" s="55">
        <v>4486.6499999999996</v>
      </c>
      <c r="I142" s="49">
        <v>99.703333333333305</v>
      </c>
      <c r="J142" s="38">
        <v>0</v>
      </c>
    </row>
    <row r="143" spans="1:10" s="88" customFormat="1" ht="13.8" x14ac:dyDescent="0.2">
      <c r="A143" s="37" t="s">
        <v>1078</v>
      </c>
      <c r="B143" s="42" t="s">
        <v>1079</v>
      </c>
      <c r="C143" s="38">
        <v>75358230.650000006</v>
      </c>
      <c r="D143" s="38">
        <v>-622495.47</v>
      </c>
      <c r="E143" s="38">
        <v>74735735.180000007</v>
      </c>
      <c r="F143" s="38">
        <v>66631164.539999999</v>
      </c>
      <c r="G143" s="38">
        <v>64875220.640000001</v>
      </c>
      <c r="H143" s="55">
        <v>59853851.420000002</v>
      </c>
      <c r="I143" s="49">
        <v>80.087325395064099</v>
      </c>
      <c r="J143" s="38">
        <v>31975031.350000001</v>
      </c>
    </row>
    <row r="144" spans="1:10" s="88" customFormat="1" ht="13.8" x14ac:dyDescent="0.2">
      <c r="A144" s="37" t="s">
        <v>1080</v>
      </c>
      <c r="B144" s="42" t="s">
        <v>1081</v>
      </c>
      <c r="C144" s="38">
        <v>6763325683.4499998</v>
      </c>
      <c r="D144" s="38">
        <v>134322604.36000001</v>
      </c>
      <c r="E144" s="38">
        <v>6897648287.8100004</v>
      </c>
      <c r="F144" s="38">
        <v>6780274732.5100002</v>
      </c>
      <c r="G144" s="38">
        <v>6766302317.9899998</v>
      </c>
      <c r="H144" s="55">
        <v>6717645334.3900003</v>
      </c>
      <c r="I144" s="49">
        <v>97.390372110765398</v>
      </c>
      <c r="J144" s="38">
        <v>6295840147.7200003</v>
      </c>
    </row>
    <row r="145" spans="1:10" s="88" customFormat="1" ht="13.8" x14ac:dyDescent="0.2">
      <c r="A145" s="37" t="s">
        <v>1082</v>
      </c>
      <c r="B145" s="42" t="s">
        <v>1083</v>
      </c>
      <c r="C145" s="38">
        <v>0</v>
      </c>
      <c r="D145" s="38">
        <v>3000</v>
      </c>
      <c r="E145" s="38">
        <v>3000</v>
      </c>
      <c r="F145" s="38">
        <v>153246.06</v>
      </c>
      <c r="G145" s="38">
        <v>153246.06</v>
      </c>
      <c r="H145" s="55">
        <v>153215.99</v>
      </c>
      <c r="I145" s="49">
        <v>5107.1996666666701</v>
      </c>
      <c r="J145" s="38">
        <v>128750.85</v>
      </c>
    </row>
    <row r="146" spans="1:10" s="88" customFormat="1" ht="13.8" x14ac:dyDescent="0.2">
      <c r="A146" s="37" t="s">
        <v>1084</v>
      </c>
      <c r="B146" s="42" t="s">
        <v>1085</v>
      </c>
      <c r="C146" s="38">
        <v>68100000</v>
      </c>
      <c r="D146" s="38">
        <v>200000</v>
      </c>
      <c r="E146" s="38">
        <v>68300000</v>
      </c>
      <c r="F146" s="38">
        <v>76676107.680000007</v>
      </c>
      <c r="G146" s="38">
        <v>76652624.480000004</v>
      </c>
      <c r="H146" s="55">
        <v>74387095.719999999</v>
      </c>
      <c r="I146" s="49">
        <v>108.912292415813</v>
      </c>
      <c r="J146" s="38">
        <v>68374005.340000004</v>
      </c>
    </row>
    <row r="147" spans="1:10" s="88" customFormat="1" ht="13.8" x14ac:dyDescent="0.2">
      <c r="A147" s="37" t="s">
        <v>1086</v>
      </c>
      <c r="B147" s="42" t="s">
        <v>1087</v>
      </c>
      <c r="C147" s="38">
        <v>0</v>
      </c>
      <c r="D147" s="38">
        <v>2111000</v>
      </c>
      <c r="E147" s="38">
        <v>2111000</v>
      </c>
      <c r="F147" s="38">
        <v>2111000</v>
      </c>
      <c r="G147" s="38">
        <v>2111000</v>
      </c>
      <c r="H147" s="55">
        <v>2111000</v>
      </c>
      <c r="I147" s="49">
        <v>100</v>
      </c>
      <c r="J147" s="38">
        <v>2111000</v>
      </c>
    </row>
    <row r="148" spans="1:10" s="88" customFormat="1" ht="13.8" x14ac:dyDescent="0.2">
      <c r="A148" s="37" t="s">
        <v>1088</v>
      </c>
      <c r="B148" s="42" t="s">
        <v>1089</v>
      </c>
      <c r="C148" s="38">
        <v>0</v>
      </c>
      <c r="D148" s="38">
        <v>6762567.96</v>
      </c>
      <c r="E148" s="38">
        <v>6762567.96</v>
      </c>
      <c r="F148" s="38">
        <v>6496062.4299999997</v>
      </c>
      <c r="G148" s="38">
        <v>6477950.4900000002</v>
      </c>
      <c r="H148" s="55">
        <v>5601764.2000000002</v>
      </c>
      <c r="I148" s="49">
        <v>82.834867363018702</v>
      </c>
      <c r="J148" s="38">
        <v>2385979.17</v>
      </c>
    </row>
    <row r="149" spans="1:10" s="88" customFormat="1" ht="13.8" x14ac:dyDescent="0.2">
      <c r="A149" s="37" t="s">
        <v>1090</v>
      </c>
      <c r="B149" s="42" t="s">
        <v>1091</v>
      </c>
      <c r="C149" s="38">
        <v>0</v>
      </c>
      <c r="D149" s="38">
        <v>11203435.800000001</v>
      </c>
      <c r="E149" s="38">
        <v>11203435.800000001</v>
      </c>
      <c r="F149" s="38">
        <v>10465251.140000001</v>
      </c>
      <c r="G149" s="38">
        <v>9110317.5600000005</v>
      </c>
      <c r="H149" s="55">
        <v>8858013.8499999996</v>
      </c>
      <c r="I149" s="49">
        <v>79.065154726909796</v>
      </c>
      <c r="J149" s="38">
        <v>7428866.0099999998</v>
      </c>
    </row>
    <row r="150" spans="1:10" s="88" customFormat="1" ht="13.8" x14ac:dyDescent="0.2">
      <c r="A150" s="37" t="s">
        <v>1092</v>
      </c>
      <c r="B150" s="42" t="s">
        <v>1093</v>
      </c>
      <c r="C150" s="38">
        <v>0</v>
      </c>
      <c r="D150" s="38">
        <v>9154375.9399999995</v>
      </c>
      <c r="E150" s="38">
        <v>9154375.9399999995</v>
      </c>
      <c r="F150" s="38">
        <v>8947862.3900000006</v>
      </c>
      <c r="G150" s="38">
        <v>8093516.7699999996</v>
      </c>
      <c r="H150" s="55">
        <v>7232513.4699999997</v>
      </c>
      <c r="I150" s="49">
        <v>79.006078813057798</v>
      </c>
      <c r="J150" s="38">
        <v>3829647.51</v>
      </c>
    </row>
    <row r="151" spans="1:10" s="88" customFormat="1" ht="13.8" x14ac:dyDescent="0.2">
      <c r="A151" s="37" t="s">
        <v>1094</v>
      </c>
      <c r="B151" s="42" t="s">
        <v>1095</v>
      </c>
      <c r="C151" s="38">
        <v>30000000</v>
      </c>
      <c r="D151" s="38">
        <v>-29184756.149999999</v>
      </c>
      <c r="E151" s="38">
        <v>815243.85</v>
      </c>
      <c r="F151" s="38">
        <v>815243.85</v>
      </c>
      <c r="G151" s="38">
        <v>815243.85</v>
      </c>
      <c r="H151" s="55">
        <v>815243.85</v>
      </c>
      <c r="I151" s="49">
        <v>100</v>
      </c>
      <c r="J151" s="38">
        <v>0</v>
      </c>
    </row>
    <row r="152" spans="1:10" s="88" customFormat="1" ht="13.8" x14ac:dyDescent="0.2">
      <c r="A152" s="37" t="s">
        <v>1096</v>
      </c>
      <c r="B152" s="42" t="s">
        <v>1097</v>
      </c>
      <c r="C152" s="38">
        <v>2863260.53</v>
      </c>
      <c r="D152" s="38">
        <v>30098.639999999999</v>
      </c>
      <c r="E152" s="38">
        <v>2893359.17</v>
      </c>
      <c r="F152" s="38">
        <v>2444149.66</v>
      </c>
      <c r="G152" s="38">
        <v>2402806.38</v>
      </c>
      <c r="H152" s="55">
        <v>2302235.86</v>
      </c>
      <c r="I152" s="49">
        <v>79.5696532898817</v>
      </c>
      <c r="J152" s="38">
        <v>2071785.22</v>
      </c>
    </row>
    <row r="153" spans="1:10" s="88" customFormat="1" ht="13.8" x14ac:dyDescent="0.2">
      <c r="A153" s="132" t="s">
        <v>266</v>
      </c>
      <c r="B153" s="133" t="s">
        <v>70</v>
      </c>
      <c r="C153" s="66">
        <v>8249589665.8900003</v>
      </c>
      <c r="D153" s="66">
        <v>475427796.82999998</v>
      </c>
      <c r="E153" s="66">
        <v>8725017462.7199993</v>
      </c>
      <c r="F153" s="66">
        <v>8179629809.4200001</v>
      </c>
      <c r="G153" s="66">
        <v>8069174818.8500004</v>
      </c>
      <c r="H153" s="68">
        <v>7832407305.3599997</v>
      </c>
      <c r="I153" s="67">
        <v>89.769531566281501</v>
      </c>
      <c r="J153" s="66">
        <v>7223293750.1300001</v>
      </c>
    </row>
    <row r="154" spans="1:10" ht="13.8" x14ac:dyDescent="0.3">
      <c r="A154" s="69" t="s">
        <v>61</v>
      </c>
      <c r="B154" s="69"/>
      <c r="C154" s="69"/>
      <c r="D154" s="69"/>
      <c r="E154" s="69"/>
      <c r="F154" s="69"/>
      <c r="G154" s="69"/>
      <c r="H154" s="69"/>
      <c r="I154" s="69"/>
      <c r="J154" s="69"/>
    </row>
  </sheetData>
  <mergeCells count="4">
    <mergeCell ref="A2:J2"/>
    <mergeCell ref="A5:B6"/>
    <mergeCell ref="A1:J1"/>
    <mergeCell ref="A153:B153"/>
  </mergeCells>
  <printOptions horizontalCentered="1"/>
  <pageMargins left="0.70866141732283472" right="0.70866141732283472" top="1.5748031496062993" bottom="0.48" header="0.59055118110236227" footer="0.23622047244094491"/>
  <pageSetup paperSize="9" scale="73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2023-12-27T10:03:26Z</cp:lastPrinted>
  <dcterms:created xsi:type="dcterms:W3CDTF">2014-04-10T11:24:13Z</dcterms:created>
  <dcterms:modified xsi:type="dcterms:W3CDTF">2024-06-03T09:54:29Z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GASTOS E INGRESOS DICIEMBRE 2023 (P).xlsx</vt:lpwstr>
  </property>
</Properties>
</file>