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BEC659C0-33C8-455F-A108-59552A6FBE50}" xr6:coauthVersionLast="47" xr6:coauthVersionMax="47" xr10:uidLastSave="{00000000-0000-0000-0000-000000000000}"/>
  <bookViews>
    <workbookView xWindow="-28920" yWindow="-120" windowWidth="29040" windowHeight="15990" xr2:uid="{4E87F9C6-CE51-46B9-B3EC-6E8456AF7B68}"/>
  </bookViews>
  <sheets>
    <sheet name="ÍNDICE" sheetId="1" r:id="rId1"/>
    <sheet name="Tabla 4.1-1" sheetId="2" r:id="rId2"/>
    <sheet name="Tabla 4.1-2" sheetId="3" r:id="rId3"/>
    <sheet name="Tabla 4.2-1" sheetId="4" r:id="rId4"/>
  </sheets>
  <definedNames>
    <definedName name="_Hlk465852130" localSheetId="2">'Tabla 4.1-2'!$A$4</definedName>
    <definedName name="_Ref182916053" localSheetId="2">'Tabla 4.1-2'!$A$1</definedName>
    <definedName name="_Ref182917372" localSheetId="3">'Tabla 4.2-1'!$A$1</definedName>
    <definedName name="_Ref182917716">#REF!</definedName>
    <definedName name="_Toc216182624" localSheetId="1">'Tabla 4.1-1'!$A$1</definedName>
    <definedName name="_Toc216182627">#REF!</definedName>
    <definedName name="_Toc216182716" localSheetId="1">'Tabla 4.1-1'!$A$1</definedName>
    <definedName name="_Toc216182717">'Tabla 4.1-2'!$A$1</definedName>
    <definedName name="_Toc216182718" localSheetId="3">'Tabla 4.2-1'!$A$1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B4" i="1"/>
  <c r="B3" i="1"/>
  <c r="B2" i="1"/>
  <c r="A4" i="1"/>
  <c r="A3" i="1"/>
  <c r="A2" i="1"/>
</calcChain>
</file>

<file path=xl/sharedStrings.xml><?xml version="1.0" encoding="utf-8"?>
<sst xmlns="http://schemas.openxmlformats.org/spreadsheetml/2006/main" count="129" uniqueCount="117">
  <si>
    <t>ÍNDICE</t>
  </si>
  <si>
    <t>FUENTE</t>
  </si>
  <si>
    <t> </t>
  </si>
  <si>
    <t>Nº visitantes programa educativo</t>
  </si>
  <si>
    <t>Nº de visitantes libres</t>
  </si>
  <si>
    <t>Nº de usuarios maletas viajeras</t>
  </si>
  <si>
    <t>Total</t>
  </si>
  <si>
    <t>Tabla 4.1‑1: Evolución del número de visitantes desde el año 2019 a 2022.</t>
  </si>
  <si>
    <t>Fuente: Dirección General de Calidad Ambiental y Cambio Climático</t>
  </si>
  <si>
    <t>2019</t>
  </si>
  <si>
    <t>2020</t>
  </si>
  <si>
    <t>2021</t>
  </si>
  <si>
    <t>2022</t>
  </si>
  <si>
    <t>Nº de actividades programa educativo</t>
  </si>
  <si>
    <t xml:space="preserve">Nº de actividades complementarias </t>
  </si>
  <si>
    <t>Total actividades</t>
  </si>
  <si>
    <t>Columna1</t>
  </si>
  <si>
    <t>Tabla 4.1‑2: Evolución del número de actividades desde el año 2019 a 2022.</t>
  </si>
  <si>
    <t>Entidad local</t>
  </si>
  <si>
    <t>Actividad objeto de subvención</t>
  </si>
  <si>
    <t>Importe subvención</t>
  </si>
  <si>
    <t>Ayto. Villanúa</t>
  </si>
  <si>
    <t>Villanúa 0,0. Fomento del consumo de proximidad.</t>
  </si>
  <si>
    <t>Ayto. Urriés</t>
  </si>
  <si>
    <t>Proyecto de sensibilización y educación ambiental en Urriés</t>
  </si>
  <si>
    <t>Ayto. Laspuña</t>
  </si>
  <si>
    <t>Sensibilización y educación ambiental sobre cambio climático en Laspuña</t>
  </si>
  <si>
    <t>Ayto. Boltaña</t>
  </si>
  <si>
    <t>Proyecto de sensibilización y educación ambiental cuyo eje central es el conocimiento en relación al cambio climático</t>
  </si>
  <si>
    <t>Ayto. Alpartir</t>
  </si>
  <si>
    <t>Acciones por el clima desde Alpartir (Zaragoza)</t>
  </si>
  <si>
    <t>Ayto. Zaragoza</t>
  </si>
  <si>
    <t>Acciones por el clima en el CEIP Vadorrey Les Allées</t>
  </si>
  <si>
    <t>Comarca Comunidad de Teruel</t>
  </si>
  <si>
    <t>Jornadas medioambientales de la Comarca Comunidad de Teruel 2022</t>
  </si>
  <si>
    <t>Comarca Maestrazgo</t>
  </si>
  <si>
    <t>Sonidos sostenibles del Maestrazgo contra el cambio climático</t>
  </si>
  <si>
    <t>Ayto. Bielsa</t>
  </si>
  <si>
    <t>Hacia el residuo cero en el municipio de Bielsa (II). Sensibilización ambiental en relación al cambio climático.</t>
  </si>
  <si>
    <t>Ayto. Aínsa-Sobrarbe</t>
  </si>
  <si>
    <t>“Climatic Festival/Festival del Clima”: Propuestas de acción frete al cambio climático</t>
  </si>
  <si>
    <t>Ayto. Labuerda</t>
  </si>
  <si>
    <t>¡Labuerda a favor del clima!</t>
  </si>
  <si>
    <t>Ayto. Fonz</t>
  </si>
  <si>
    <t>Realización de actividades de educación y sensibilización en materia de cambio climático</t>
  </si>
  <si>
    <t>Ayto. Ejea de los Caballeros</t>
  </si>
  <si>
    <t>Programa de educación y sensibilización ambiental, Ejea con el Clima</t>
  </si>
  <si>
    <t>Comarca Ribagorza</t>
  </si>
  <si>
    <t>Sensibilización y educación ambiental, cambio climático Ribagorza 2022</t>
  </si>
  <si>
    <t>Ayto. Botorrita</t>
  </si>
  <si>
    <t>Actualización de sensibilización en colegio (patio escolar)</t>
  </si>
  <si>
    <t>Ayto. Herrera de los Navarros</t>
  </si>
  <si>
    <t>Herrera borra su huella</t>
  </si>
  <si>
    <t>Ayto. Binéfar</t>
  </si>
  <si>
    <t>Proyecto sensibilización ambiental “Los árboles de Binéfar y el cambio climático”. “Cálculo, registro y comunicación de la huella de carbono del Ayto. De Binéfar”</t>
  </si>
  <si>
    <t>Ayto. Andorra</t>
  </si>
  <si>
    <t>Acciones por el Clima desde Andorra (Teruel)</t>
  </si>
  <si>
    <t>Ayto. La Muela</t>
  </si>
  <si>
    <t>El Jardín de los Secretos de La Muela</t>
  </si>
  <si>
    <t>Comarca Cinca Medio</t>
  </si>
  <si>
    <t>Contribuye a reducir el cambio climático reciclando en la Comarca del Cinca Medio</t>
  </si>
  <si>
    <t>Comarca del Aranda</t>
  </si>
  <si>
    <t>EscueLab SOStenible. Escuelas por el clima</t>
  </si>
  <si>
    <t>Comarca Cinco Villas</t>
  </si>
  <si>
    <t>Agua, naturaleza y vida trabajando hacia unas Cinco Villas sostenibles</t>
  </si>
  <si>
    <t>Ayto. Sabiñánigo</t>
  </si>
  <si>
    <t>Actuaciones ambientales en materia de cambio climático 2022</t>
  </si>
  <si>
    <t>Ayto. Aguaviva</t>
  </si>
  <si>
    <t>Ayto. Sahún</t>
  </si>
  <si>
    <t>Sensibilización y Educación Ambiental Cambio Climático 2022</t>
  </si>
  <si>
    <t>Comarca Sobrarbe</t>
  </si>
  <si>
    <t>Sobrarbe actúa 2022 (contra el cambio climático)</t>
  </si>
  <si>
    <t>Ayto. Capella</t>
  </si>
  <si>
    <t>“Cómo dormir al monstruo”, educación ambiental a través del teatro</t>
  </si>
  <si>
    <t>Ayto. Fuentes Claras</t>
  </si>
  <si>
    <t>Jornadas contra el cambio climático en Fuentes Claras 2022</t>
  </si>
  <si>
    <t>Ayto. Munébrega</t>
  </si>
  <si>
    <t>Actividades de educación ambiental en Munébrega. Jornadas de agricultura sostenible: alternativas a los plaguicidas y pesticidas en la agricultura.</t>
  </si>
  <si>
    <t>Ayto. Puértolas</t>
  </si>
  <si>
    <t>Valle de Puértolas, cultura colaborativa al cuidado de la vida</t>
  </si>
  <si>
    <t>Ayto. Lagata</t>
  </si>
  <si>
    <t>Lagata borra su huella</t>
  </si>
  <si>
    <t>Ayto. Gotor</t>
  </si>
  <si>
    <t>Gotor borra su huella, camino a la descarbonización</t>
  </si>
  <si>
    <t>Ayto. Plenas</t>
  </si>
  <si>
    <t>Plenas borra su huella</t>
  </si>
  <si>
    <t>Ayto. Jarque</t>
  </si>
  <si>
    <t>Jarque borra su huella</t>
  </si>
  <si>
    <t>Ayto. Secastilla</t>
  </si>
  <si>
    <t>Campaña de sensibilización y dinamización para la creación de una comunidad energética en Secastilla</t>
  </si>
  <si>
    <t>Ayto. Fuentespalda</t>
  </si>
  <si>
    <t>Programa de sensibilización y educación ambiental en materia de cambio climático</t>
  </si>
  <si>
    <t>Mancomunidad Ribera Bajo Huerva</t>
  </si>
  <si>
    <t>Ayto. Mosqueruela</t>
  </si>
  <si>
    <t>Actividades de sensibilización y educación ambiental en materia de cambio climático</t>
  </si>
  <si>
    <t>Ayto. Berrueco</t>
  </si>
  <si>
    <t>Proyecto de participación ciudadana y educación ambiental sobre impacto, adaptación y mitigación del cambio climático</t>
  </si>
  <si>
    <t>Ayto. Calatayud</t>
  </si>
  <si>
    <t>II Semana Aragonesa por el clima #Aragón Climate Week</t>
  </si>
  <si>
    <t>Ayto. Litago</t>
  </si>
  <si>
    <t>Juntas dormimos al monstruo. Educación ambiental a través del teatro.</t>
  </si>
  <si>
    <t>Ayto. Villarreal de Huerva</t>
  </si>
  <si>
    <t>Villarreal borra su huella</t>
  </si>
  <si>
    <t>Ayto. Daroca</t>
  </si>
  <si>
    <t>Plan para la sensibilización medioambiental de Daroca en 2022</t>
  </si>
  <si>
    <t>Ayto. Valtorres</t>
  </si>
  <si>
    <t>1ª Jornada de energías renovables en el entorno rural “Medidas prácticas contra el cambio climático”</t>
  </si>
  <si>
    <t>Ayto. Utebo</t>
  </si>
  <si>
    <t>Semana Europea de Prevención de Residuos</t>
  </si>
  <si>
    <t>Ayto. Alcalá de Gurrea</t>
  </si>
  <si>
    <t>Ayto. Tardienta</t>
  </si>
  <si>
    <t>Ayto. Castejón de Sos</t>
  </si>
  <si>
    <t>Feria de Ecoturismo de Castejón de Sos</t>
  </si>
  <si>
    <t>Ayto. Borja</t>
  </si>
  <si>
    <t>Plan de apoyo al reciclaje Borja + sostenible</t>
  </si>
  <si>
    <t>Tabla 4.2‑1: Actuaciones ejecutadas e importe de subvención, dirigidas a las entidades locales aragonesas, para promover programas de sensibilización y educación ambiental en materia de cambio climático, durante el año 2022.</t>
  </si>
  <si>
    <t>ir a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</si>
</sst>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Segoe UI"/>
      <family val="2"/>
    </font>
    <font>
      <i/>
      <sz val="9"/>
      <color rgb="FF0E2841"/>
      <name val="Segoe UI"/>
      <family val="2"/>
    </font>
    <font>
      <u/>
      <sz val="11"/>
      <color theme="10"/>
      <name val="Segoe UI"/>
      <family val="2"/>
    </font>
    <font>
      <sz val="11"/>
      <color theme="1"/>
      <name val="Segoe UI"/>
      <family val="2"/>
      <charset val="1"/>
    </font>
    <font>
      <sz val="11"/>
      <color rgb="FF000000"/>
      <name val="Segoe UI"/>
      <family val="2"/>
      <charset val="1"/>
    </font>
    <font>
      <sz val="11"/>
      <color theme="0"/>
      <name val="Segoe UI"/>
      <family val="2"/>
    </font>
    <font>
      <i/>
      <sz val="9"/>
      <color rgb="FF0E2841"/>
      <name val="Segoe UI"/>
      <family val="2"/>
      <charset val="1"/>
    </font>
    <font>
      <sz val="10"/>
      <color rgb="FF000000"/>
      <name val="Segoe UI"/>
      <family val="2"/>
      <charset val="1"/>
    </font>
    <font>
      <sz val="10"/>
      <color theme="1"/>
      <name val="Segoe UI"/>
      <family val="2"/>
      <charset val="1"/>
    </font>
    <font>
      <u/>
      <sz val="11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3" borderId="1" xfId="0" applyFont="1" applyFill="1" applyBorder="1"/>
    <xf numFmtId="0" fontId="3" fillId="2" borderId="0" xfId="0" applyFont="1" applyFill="1"/>
    <xf numFmtId="0" fontId="4" fillId="2" borderId="2" xfId="0" applyFont="1" applyFill="1" applyBorder="1"/>
    <xf numFmtId="0" fontId="4" fillId="3" borderId="0" xfId="0" applyFont="1" applyFill="1"/>
    <xf numFmtId="3" fontId="0" fillId="0" borderId="0" xfId="0" applyNumberFormat="1"/>
    <xf numFmtId="0" fontId="0" fillId="0" borderId="3" xfId="0" applyBorder="1"/>
    <xf numFmtId="0" fontId="7" fillId="0" borderId="3" xfId="0" applyFont="1" applyBorder="1"/>
    <xf numFmtId="0" fontId="0" fillId="0" borderId="3" xfId="0" applyBorder="1" applyAlignment="1">
      <alignment wrapText="1"/>
    </xf>
    <xf numFmtId="0" fontId="7" fillId="0" borderId="3" xfId="0" applyFont="1" applyBorder="1" applyAlignment="1">
      <alignment wrapText="1"/>
    </xf>
    <xf numFmtId="4" fontId="0" fillId="0" borderId="3" xfId="0" applyNumberFormat="1" applyBorder="1"/>
    <xf numFmtId="4" fontId="8" fillId="0" borderId="3" xfId="0" applyNumberFormat="1" applyFont="1" applyBorder="1"/>
    <xf numFmtId="0" fontId="8" fillId="0" borderId="3" xfId="0" applyFont="1" applyBorder="1"/>
    <xf numFmtId="0" fontId="7" fillId="4" borderId="4" xfId="0" applyFont="1" applyFill="1" applyBorder="1"/>
    <xf numFmtId="0" fontId="7" fillId="4" borderId="4" xfId="0" applyFont="1" applyFill="1" applyBorder="1" applyAlignment="1">
      <alignment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" fontId="8" fillId="0" borderId="5" xfId="0" applyNumberFormat="1" applyFont="1" applyBorder="1"/>
    <xf numFmtId="0" fontId="5" fillId="5" borderId="0" xfId="0" applyFont="1" applyFill="1"/>
    <xf numFmtId="0" fontId="9" fillId="5" borderId="0" xfId="1" applyFont="1" applyFill="1"/>
    <xf numFmtId="0" fontId="6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charset val="1"/>
        <scheme val="none"/>
      </font>
      <numFmt numFmtId="4" formatCode="#,##0.0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charset val="1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charset val="1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charset val="1"/>
        <scheme val="none"/>
      </font>
      <fill>
        <patternFill patternType="solid">
          <fgColor indexed="64"/>
          <bgColor rgb="FFFFFFFF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charset val="1"/>
        <scheme val="none"/>
      </font>
      <fill>
        <patternFill patternType="solid">
          <fgColor indexed="64"/>
          <bgColor rgb="FFFFFFFF"/>
        </patternFill>
      </fill>
      <border diagonalUp="0" diagonalDown="0">
        <left/>
        <right/>
        <top style="thin">
          <color rgb="FFA6A6A6"/>
        </top>
        <bottom style="thin">
          <color rgb="FFA6A6A6"/>
        </bottom>
        <vertical/>
        <horizontal/>
      </border>
    </dxf>
    <dxf>
      <border outline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charset val="1"/>
        <scheme val="none"/>
      </font>
      <fill>
        <patternFill patternType="solid">
          <fgColor indexed="64"/>
          <bgColor rgb="FFD9D9D9"/>
        </patternFill>
      </fill>
    </dxf>
    <dxf>
      <fill>
        <patternFill>
          <bgColor theme="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</dxfs>
  <tableStyles count="1" defaultTableStyle="TableStyleMedium2" defaultPivotStyle="PivotStyleLight16">
    <tableStyle name="Estilo de tabla 1" pivot="0" count="2" xr9:uid="{A939BD6A-4358-4BE1-A81A-F77ACF8AA742}">
      <tableStyleElement type="wholeTable" dxfId="11"/>
      <tableStyleElement type="headerRow" dxfId="10"/>
    </tableStyle>
  </tableStyles>
  <colors>
    <mruColors>
      <color rgb="FF56C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78B5E8-3FFF-4239-8EB8-C198D05F855B}" name="Tabla1" displayName="Tabla1" ref="A3:E7" totalsRowCount="1" headerRowDxfId="9" tableBorderDxfId="8">
  <autoFilter ref="A3:E6" xr:uid="{2D78B5E8-3FFF-4239-8EB8-C198D05F855B}"/>
  <tableColumns count="5">
    <tableColumn id="1" xr3:uid="{E6FD714F-E4D4-4135-995C-5B6DE0E21D6C}" name=" " totalsRowLabel="Total" dataDxfId="7" totalsRowDxfId="6"/>
    <tableColumn id="2" xr3:uid="{44BD3A9C-D40F-4B2B-8BF5-82C800EF697F}" name="2019" totalsRowFunction="sum"/>
    <tableColumn id="3" xr3:uid="{57932B61-1971-4F44-9D3F-A3E514733AB8}" name="2020" totalsRowFunction="sum"/>
    <tableColumn id="4" xr3:uid="{AD48D17C-9F2A-41C6-8027-0424ED912FC7}" name="2021" totalsRowFunction="sum"/>
    <tableColumn id="5" xr3:uid="{7BFA305F-9DCC-4B10-9732-E83626242DEC}" name="2022" totalsRowFunction="sum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B0420D-A1A3-4E1B-89ED-0D24DAF48834}" name="Tabla2" displayName="Tabla2" ref="A3:E6" totalsRowShown="0">
  <autoFilter ref="A3:E6" xr:uid="{C6B0420D-A1A3-4E1B-89ED-0D24DAF48834}"/>
  <tableColumns count="5">
    <tableColumn id="1" xr3:uid="{28F91F47-FEFA-45E7-868E-1E83342776E1}" name="Columna1"/>
    <tableColumn id="2" xr3:uid="{CF7D8CC1-B0D2-4252-B673-741EDD49EEDA}" name="2019"/>
    <tableColumn id="3" xr3:uid="{4F5D775C-8CCB-422B-8349-F875D798085D}" name="2020"/>
    <tableColumn id="4" xr3:uid="{9E1E0E89-003D-40B1-BA85-5623A1A7BE7A}" name="2021"/>
    <tableColumn id="5" xr3:uid="{E1798ED7-0539-4AF6-A6FD-75BE7915701F}" name="2022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0CBA7E-01BA-4BBA-8EAC-4051AF02AD7E}" name="Tabla3" displayName="Tabla3" ref="A3:C52" totalsRowShown="0" headerRowBorderDxfId="5" tableBorderDxfId="4" totalsRowBorderDxfId="3">
  <autoFilter ref="A3:C52" xr:uid="{150CBA7E-01BA-4BBA-8EAC-4051AF02AD7E}"/>
  <tableColumns count="3">
    <tableColumn id="1" xr3:uid="{8073CAED-3735-44D6-9DDD-F416BB914843}" name="Entidad local" dataDxfId="2"/>
    <tableColumn id="2" xr3:uid="{4C5253D4-18F1-40EC-801E-7FB55DA5E3B2}" name="Actividad objeto de subvención" dataDxfId="1"/>
    <tableColumn id="3" xr3:uid="{82BAD98B-C144-4CDA-8181-7635F5A658CA}" name="Importe subven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2D8C-2DBB-4EB3-89E1-C99501362626}">
  <sheetPr>
    <tabColor theme="7" tint="-0.249977111117893"/>
  </sheetPr>
  <dimension ref="A1:B4"/>
  <sheetViews>
    <sheetView tabSelected="1" workbookViewId="0">
      <selection activeCell="A23" sqref="A23"/>
    </sheetView>
  </sheetViews>
  <sheetFormatPr baseColWidth="10" defaultColWidth="11" defaultRowHeight="16.5" x14ac:dyDescent="0.3"/>
  <cols>
    <col min="1" max="1" width="77.25" bestFit="1" customWidth="1"/>
    <col min="2" max="2" width="59.875" customWidth="1"/>
  </cols>
  <sheetData>
    <row r="1" spans="1:2" x14ac:dyDescent="0.3">
      <c r="A1" s="23" t="s">
        <v>0</v>
      </c>
      <c r="B1" s="23" t="s">
        <v>1</v>
      </c>
    </row>
    <row r="2" spans="1:2" x14ac:dyDescent="0.3">
      <c r="A2" s="2" t="str">
        <f>'Tabla 4.1-1'!_Toc216182624</f>
        <v>Tabla 4.1‑1: Evolución del número de visitantes desde el año 2019 a 2022.</v>
      </c>
      <c r="B2" t="str">
        <f>'Tabla 4.1-1'!A2</f>
        <v>Fuente: Dirección General de Calidad Ambiental y Cambio Climático</v>
      </c>
    </row>
    <row r="3" spans="1:2" x14ac:dyDescent="0.3">
      <c r="A3" s="2" t="str">
        <f>'Tabla 4.1-2'!_Ref182916053</f>
        <v>Tabla 4.1‑2: Evolución del número de actividades desde el año 2019 a 2022.</v>
      </c>
      <c r="B3" t="str">
        <f>'Tabla 4.1-2'!A2</f>
        <v>Fuente: Dirección General de Calidad Ambiental y Cambio Climático</v>
      </c>
    </row>
    <row r="4" spans="1:2" x14ac:dyDescent="0.3">
      <c r="A4" s="2" t="str">
        <f>'Tabla 4.2-1'!_Ref182917372</f>
        <v>Tabla 4.2‑1: Actuaciones ejecutadas e importe de subvención, dirigidas a las entidades locales aragonesas, para promover programas de sensibilización y educación ambiental en materia de cambio climático, durante el año 2022.</v>
      </c>
      <c r="B4" t="str">
        <f>'Tabla 4.2-1'!A2</f>
        <v>Fuente: Dirección General de Calidad Ambiental y Cambio Climático</v>
      </c>
    </row>
  </sheetData>
  <hyperlinks>
    <hyperlink ref="A2" location="'Tabla 4.1-1'!A1" display="'Tabla 4.1-1'!A1" xr:uid="{44AAAF55-1079-4B2F-A44C-278542ACC3F0}"/>
    <hyperlink ref="A3" location="'Tabla 4.1-2'!A1" display="'Tabla 4.1-2'!A1" xr:uid="{0AD49A0C-D3F3-407B-9C93-9CF3270D9473}"/>
    <hyperlink ref="A4" location="'Tabla 4.2-1'!A1" display="'Tabla 4.2-1'!A1" xr:uid="{94D667AD-00C2-466C-981C-4FA43C59D5B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33EB-8904-4899-B532-C361ECD5EF0F}">
  <sheetPr>
    <tabColor theme="7" tint="-0.249977111117893"/>
  </sheetPr>
  <dimension ref="A1:F7"/>
  <sheetViews>
    <sheetView workbookViewId="0">
      <selection activeCell="J7" sqref="J7"/>
    </sheetView>
  </sheetViews>
  <sheetFormatPr baseColWidth="10" defaultColWidth="11" defaultRowHeight="16.5" x14ac:dyDescent="0.3"/>
  <cols>
    <col min="1" max="1" width="28.375" bestFit="1" customWidth="1"/>
    <col min="3" max="3" width="12.5" customWidth="1"/>
  </cols>
  <sheetData>
    <row r="1" spans="1:6" x14ac:dyDescent="0.3">
      <c r="A1" s="1" t="s">
        <v>7</v>
      </c>
      <c r="F1" s="24" t="s">
        <v>116</v>
      </c>
    </row>
    <row r="2" spans="1:6" x14ac:dyDescent="0.3">
      <c r="A2" s="1" t="s">
        <v>8</v>
      </c>
    </row>
    <row r="3" spans="1:6" x14ac:dyDescent="0.3">
      <c r="A3" s="7" t="s">
        <v>2</v>
      </c>
      <c r="B3" s="8" t="s">
        <v>9</v>
      </c>
      <c r="C3" s="8" t="s">
        <v>10</v>
      </c>
      <c r="D3" s="8" t="s">
        <v>11</v>
      </c>
      <c r="E3" s="8" t="s">
        <v>12</v>
      </c>
    </row>
    <row r="4" spans="1:6" x14ac:dyDescent="0.3">
      <c r="A4" s="6" t="s">
        <v>3</v>
      </c>
      <c r="B4" s="3">
        <v>3267</v>
      </c>
      <c r="C4" s="3">
        <v>2473</v>
      </c>
      <c r="D4" s="3">
        <v>3709</v>
      </c>
      <c r="E4" s="3">
        <v>6159</v>
      </c>
    </row>
    <row r="5" spans="1:6" x14ac:dyDescent="0.3">
      <c r="A5" s="6" t="s">
        <v>4</v>
      </c>
      <c r="B5" s="4">
        <v>380</v>
      </c>
      <c r="C5" s="4">
        <v>815</v>
      </c>
      <c r="D5" s="5">
        <v>1329</v>
      </c>
      <c r="E5" s="5">
        <v>1398</v>
      </c>
    </row>
    <row r="6" spans="1:6" x14ac:dyDescent="0.3">
      <c r="A6" s="6" t="s">
        <v>5</v>
      </c>
      <c r="B6" s="4">
        <v>0</v>
      </c>
      <c r="C6" s="4">
        <v>0</v>
      </c>
      <c r="D6" s="4">
        <v>314</v>
      </c>
      <c r="E6" s="4">
        <v>118</v>
      </c>
    </row>
    <row r="7" spans="1:6" x14ac:dyDescent="0.3">
      <c r="A7" s="9" t="s">
        <v>6</v>
      </c>
      <c r="B7">
        <f>SUBTOTAL(109,Tabla1[2019])</f>
        <v>3647</v>
      </c>
      <c r="C7">
        <f>SUBTOTAL(109,Tabla1[2020])</f>
        <v>3288</v>
      </c>
      <c r="D7">
        <f>SUBTOTAL(109,Tabla1[2021])</f>
        <v>5352</v>
      </c>
      <c r="E7" s="10">
        <f>SUBTOTAL(109,Tabla1[2022])</f>
        <v>7675</v>
      </c>
    </row>
  </sheetData>
  <hyperlinks>
    <hyperlink ref="F1" location="ÍNDICE!A1" display="ir a índice" xr:uid="{FF4EC220-07F7-4095-B25D-9FD03F187C4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EAA3-08E0-4E64-B849-7E17D12A60BD}">
  <sheetPr>
    <tabColor theme="7" tint="-0.249977111117893"/>
  </sheetPr>
  <dimension ref="A1:F6"/>
  <sheetViews>
    <sheetView workbookViewId="0">
      <selection activeCell="C13" sqref="C13"/>
    </sheetView>
  </sheetViews>
  <sheetFormatPr baseColWidth="10" defaultColWidth="11" defaultRowHeight="16.5" x14ac:dyDescent="0.3"/>
  <cols>
    <col min="1" max="1" width="37.125" customWidth="1"/>
    <col min="2" max="2" width="10.875" bestFit="1" customWidth="1"/>
  </cols>
  <sheetData>
    <row r="1" spans="1:6" x14ac:dyDescent="0.3">
      <c r="A1" s="25" t="s">
        <v>17</v>
      </c>
      <c r="F1" s="24" t="s">
        <v>116</v>
      </c>
    </row>
    <row r="2" spans="1:6" x14ac:dyDescent="0.3">
      <c r="A2" s="25" t="s">
        <v>8</v>
      </c>
    </row>
    <row r="3" spans="1:6" x14ac:dyDescent="0.3">
      <c r="A3" t="s">
        <v>16</v>
      </c>
      <c r="B3" t="s">
        <v>9</v>
      </c>
      <c r="C3" t="s">
        <v>10</v>
      </c>
      <c r="D3" t="s">
        <v>11</v>
      </c>
      <c r="E3" t="s">
        <v>12</v>
      </c>
    </row>
    <row r="4" spans="1:6" x14ac:dyDescent="0.3">
      <c r="A4" t="s">
        <v>13</v>
      </c>
      <c r="B4">
        <v>146</v>
      </c>
      <c r="C4">
        <v>131</v>
      </c>
      <c r="D4">
        <v>220</v>
      </c>
      <c r="E4">
        <v>320</v>
      </c>
    </row>
    <row r="5" spans="1:6" x14ac:dyDescent="0.3">
      <c r="A5" t="s">
        <v>14</v>
      </c>
      <c r="B5">
        <v>12</v>
      </c>
      <c r="C5">
        <v>42</v>
      </c>
      <c r="D5">
        <v>93</v>
      </c>
      <c r="E5">
        <v>133</v>
      </c>
    </row>
    <row r="6" spans="1:6" x14ac:dyDescent="0.3">
      <c r="A6" t="s">
        <v>15</v>
      </c>
      <c r="B6">
        <v>158</v>
      </c>
      <c r="C6">
        <v>173</v>
      </c>
      <c r="D6">
        <v>313</v>
      </c>
      <c r="E6">
        <v>453</v>
      </c>
    </row>
  </sheetData>
  <hyperlinks>
    <hyperlink ref="F1" location="ÍNDICE!A1" display="ir a índice" xr:uid="{74A3C770-1E37-4307-B6CE-1F9BC427183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E89D-4AD1-42E5-A6C1-13BD25D44836}">
  <sheetPr>
    <tabColor theme="7" tint="-0.249977111117893"/>
  </sheetPr>
  <dimension ref="A1:F52"/>
  <sheetViews>
    <sheetView workbookViewId="0">
      <selection activeCell="F1" sqref="F1"/>
    </sheetView>
  </sheetViews>
  <sheetFormatPr baseColWidth="10" defaultColWidth="11" defaultRowHeight="16.5" x14ac:dyDescent="0.3"/>
  <cols>
    <col min="1" max="1" width="26.375" bestFit="1" customWidth="1"/>
    <col min="2" max="2" width="25.625" customWidth="1"/>
    <col min="3" max="3" width="26.25" customWidth="1"/>
    <col min="4" max="4" width="31.875" customWidth="1"/>
    <col min="5" max="5" width="37.75" customWidth="1"/>
    <col min="6" max="6" width="23.5" customWidth="1"/>
  </cols>
  <sheetData>
    <row r="1" spans="1:6" x14ac:dyDescent="0.3">
      <c r="A1" s="1" t="s">
        <v>115</v>
      </c>
      <c r="F1" s="24" t="s">
        <v>116</v>
      </c>
    </row>
    <row r="2" spans="1:6" x14ac:dyDescent="0.3">
      <c r="A2" s="1" t="s">
        <v>8</v>
      </c>
    </row>
    <row r="3" spans="1:6" x14ac:dyDescent="0.3">
      <c r="A3" s="18" t="s">
        <v>18</v>
      </c>
      <c r="B3" s="19" t="s">
        <v>19</v>
      </c>
      <c r="C3" s="18" t="s">
        <v>20</v>
      </c>
    </row>
    <row r="4" spans="1:6" ht="33" x14ac:dyDescent="0.3">
      <c r="A4" s="11" t="s">
        <v>21</v>
      </c>
      <c r="B4" s="13" t="s">
        <v>22</v>
      </c>
      <c r="C4" s="15">
        <v>1013.5</v>
      </c>
    </row>
    <row r="5" spans="1:6" ht="49.5" x14ac:dyDescent="0.3">
      <c r="A5" s="11" t="s">
        <v>23</v>
      </c>
      <c r="B5" s="13" t="s">
        <v>24</v>
      </c>
      <c r="C5" s="15">
        <v>1890</v>
      </c>
    </row>
    <row r="6" spans="1:6" ht="49.5" x14ac:dyDescent="0.3">
      <c r="A6" s="11" t="s">
        <v>25</v>
      </c>
      <c r="B6" s="13" t="s">
        <v>26</v>
      </c>
      <c r="C6" s="15">
        <v>1890</v>
      </c>
    </row>
    <row r="7" spans="1:6" ht="82.5" x14ac:dyDescent="0.3">
      <c r="A7" s="11" t="s">
        <v>27</v>
      </c>
      <c r="B7" s="13" t="s">
        <v>28</v>
      </c>
      <c r="C7" s="15">
        <v>2520</v>
      </c>
    </row>
    <row r="8" spans="1:6" ht="33" x14ac:dyDescent="0.3">
      <c r="A8" s="11" t="s">
        <v>29</v>
      </c>
      <c r="B8" s="13" t="s">
        <v>30</v>
      </c>
      <c r="C8" s="15">
        <v>6514.4</v>
      </c>
    </row>
    <row r="9" spans="1:6" ht="33" x14ac:dyDescent="0.3">
      <c r="A9" s="11" t="s">
        <v>31</v>
      </c>
      <c r="B9" s="13" t="s">
        <v>32</v>
      </c>
      <c r="C9" s="15">
        <v>8000</v>
      </c>
    </row>
    <row r="10" spans="1:6" ht="49.5" x14ac:dyDescent="0.3">
      <c r="A10" s="11" t="s">
        <v>33</v>
      </c>
      <c r="B10" s="13" t="s">
        <v>34</v>
      </c>
      <c r="C10" s="15">
        <v>4888.16</v>
      </c>
    </row>
    <row r="11" spans="1:6" ht="49.5" x14ac:dyDescent="0.3">
      <c r="A11" s="11" t="s">
        <v>35</v>
      </c>
      <c r="B11" s="13" t="s">
        <v>36</v>
      </c>
      <c r="C11" s="15">
        <v>3184.52</v>
      </c>
    </row>
    <row r="12" spans="1:6" ht="57.75" x14ac:dyDescent="0.3">
      <c r="A12" s="12" t="s">
        <v>37</v>
      </c>
      <c r="B12" s="14" t="s">
        <v>38</v>
      </c>
      <c r="C12" s="16">
        <v>7198.57</v>
      </c>
    </row>
    <row r="13" spans="1:6" ht="43.5" x14ac:dyDescent="0.3">
      <c r="A13" s="12" t="s">
        <v>39</v>
      </c>
      <c r="B13" s="14" t="s">
        <v>40</v>
      </c>
      <c r="C13" s="16">
        <v>8000</v>
      </c>
    </row>
    <row r="14" spans="1:6" x14ac:dyDescent="0.3">
      <c r="A14" s="12" t="s">
        <v>41</v>
      </c>
      <c r="B14" s="14" t="s">
        <v>42</v>
      </c>
      <c r="C14" s="16">
        <v>7139.82</v>
      </c>
    </row>
    <row r="15" spans="1:6" ht="43.5" x14ac:dyDescent="0.3">
      <c r="A15" s="12" t="s">
        <v>43</v>
      </c>
      <c r="B15" s="14" t="s">
        <v>44</v>
      </c>
      <c r="C15" s="16">
        <v>1535.49</v>
      </c>
    </row>
    <row r="16" spans="1:6" ht="43.5" x14ac:dyDescent="0.3">
      <c r="A16" s="12" t="s">
        <v>45</v>
      </c>
      <c r="B16" s="14" t="s">
        <v>46</v>
      </c>
      <c r="C16" s="16">
        <v>8000</v>
      </c>
    </row>
    <row r="17" spans="1:3" ht="43.5" x14ac:dyDescent="0.3">
      <c r="A17" s="12" t="s">
        <v>47</v>
      </c>
      <c r="B17" s="14" t="s">
        <v>48</v>
      </c>
      <c r="C17" s="16">
        <v>7187.4</v>
      </c>
    </row>
    <row r="18" spans="1:3" ht="29.25" x14ac:dyDescent="0.3">
      <c r="A18" s="12" t="s">
        <v>49</v>
      </c>
      <c r="B18" s="14" t="s">
        <v>50</v>
      </c>
      <c r="C18" s="16">
        <v>7200</v>
      </c>
    </row>
    <row r="19" spans="1:3" x14ac:dyDescent="0.3">
      <c r="A19" s="12" t="s">
        <v>51</v>
      </c>
      <c r="B19" s="14" t="s">
        <v>52</v>
      </c>
      <c r="C19" s="16">
        <v>3702.6</v>
      </c>
    </row>
    <row r="20" spans="1:3" ht="86.25" x14ac:dyDescent="0.3">
      <c r="A20" s="12" t="s">
        <v>53</v>
      </c>
      <c r="B20" s="14" t="s">
        <v>54</v>
      </c>
      <c r="C20" s="16">
        <v>7971.48</v>
      </c>
    </row>
    <row r="21" spans="1:3" ht="29.25" x14ac:dyDescent="0.3">
      <c r="A21" s="12" t="s">
        <v>55</v>
      </c>
      <c r="B21" s="14" t="s">
        <v>56</v>
      </c>
      <c r="C21" s="16">
        <v>7200</v>
      </c>
    </row>
    <row r="22" spans="1:3" ht="29.25" x14ac:dyDescent="0.3">
      <c r="A22" s="12" t="s">
        <v>57</v>
      </c>
      <c r="B22" s="14" t="s">
        <v>58</v>
      </c>
      <c r="C22" s="16">
        <v>7200</v>
      </c>
    </row>
    <row r="23" spans="1:3" ht="43.5" x14ac:dyDescent="0.3">
      <c r="A23" s="12" t="s">
        <v>59</v>
      </c>
      <c r="B23" s="14" t="s">
        <v>60</v>
      </c>
      <c r="C23" s="16">
        <v>8000</v>
      </c>
    </row>
    <row r="24" spans="1:3" ht="29.25" x14ac:dyDescent="0.3">
      <c r="A24" s="12" t="s">
        <v>61</v>
      </c>
      <c r="B24" s="14" t="s">
        <v>62</v>
      </c>
      <c r="C24" s="16">
        <v>8000</v>
      </c>
    </row>
    <row r="25" spans="1:3" ht="43.5" x14ac:dyDescent="0.3">
      <c r="A25" s="12" t="s">
        <v>63</v>
      </c>
      <c r="B25" s="14" t="s">
        <v>64</v>
      </c>
      <c r="C25" s="16">
        <v>6883.28</v>
      </c>
    </row>
    <row r="26" spans="1:3" ht="43.5" x14ac:dyDescent="0.3">
      <c r="A26" s="12" t="s">
        <v>65</v>
      </c>
      <c r="B26" s="14" t="s">
        <v>66</v>
      </c>
      <c r="C26" s="16">
        <v>7425</v>
      </c>
    </row>
    <row r="27" spans="1:3" ht="29.25" x14ac:dyDescent="0.3">
      <c r="A27" s="12" t="s">
        <v>67</v>
      </c>
      <c r="B27" s="14" t="s">
        <v>62</v>
      </c>
      <c r="C27" s="16">
        <v>3702.6</v>
      </c>
    </row>
    <row r="28" spans="1:3" ht="29.25" x14ac:dyDescent="0.3">
      <c r="A28" s="12" t="s">
        <v>68</v>
      </c>
      <c r="B28" s="14" t="s">
        <v>69</v>
      </c>
      <c r="C28" s="16">
        <v>6103.62</v>
      </c>
    </row>
    <row r="29" spans="1:3" ht="29.25" x14ac:dyDescent="0.3">
      <c r="A29" s="12" t="s">
        <v>70</v>
      </c>
      <c r="B29" s="14" t="s">
        <v>71</v>
      </c>
      <c r="C29" s="16">
        <v>8000</v>
      </c>
    </row>
    <row r="30" spans="1:3" ht="43.5" x14ac:dyDescent="0.3">
      <c r="A30" s="12" t="s">
        <v>72</v>
      </c>
      <c r="B30" s="14" t="s">
        <v>73</v>
      </c>
      <c r="C30" s="16">
        <v>1530</v>
      </c>
    </row>
    <row r="31" spans="1:3" ht="29.25" x14ac:dyDescent="0.3">
      <c r="A31" s="12" t="s">
        <v>74</v>
      </c>
      <c r="B31" s="14" t="s">
        <v>75</v>
      </c>
      <c r="C31" s="16">
        <v>4812.3</v>
      </c>
    </row>
    <row r="32" spans="1:3" ht="86.25" x14ac:dyDescent="0.3">
      <c r="A32" s="12" t="s">
        <v>76</v>
      </c>
      <c r="B32" s="14" t="s">
        <v>77</v>
      </c>
      <c r="C32" s="16">
        <v>4400</v>
      </c>
    </row>
    <row r="33" spans="1:3" ht="43.5" x14ac:dyDescent="0.3">
      <c r="A33" s="12" t="s">
        <v>78</v>
      </c>
      <c r="B33" s="14" t="s">
        <v>79</v>
      </c>
      <c r="C33" s="16">
        <v>7181.22</v>
      </c>
    </row>
    <row r="34" spans="1:3" x14ac:dyDescent="0.3">
      <c r="A34" s="12" t="s">
        <v>80</v>
      </c>
      <c r="B34" s="14" t="s">
        <v>81</v>
      </c>
      <c r="C34" s="16">
        <v>3702.6</v>
      </c>
    </row>
    <row r="35" spans="1:3" ht="29.25" x14ac:dyDescent="0.3">
      <c r="A35" s="12" t="s">
        <v>82</v>
      </c>
      <c r="B35" s="14" t="s">
        <v>83</v>
      </c>
      <c r="C35" s="16">
        <v>3702.6</v>
      </c>
    </row>
    <row r="36" spans="1:3" x14ac:dyDescent="0.3">
      <c r="A36" s="12" t="s">
        <v>84</v>
      </c>
      <c r="B36" s="14" t="s">
        <v>85</v>
      </c>
      <c r="C36" s="16">
        <v>3702.6</v>
      </c>
    </row>
    <row r="37" spans="1:3" x14ac:dyDescent="0.3">
      <c r="A37" s="12" t="s">
        <v>86</v>
      </c>
      <c r="B37" s="14" t="s">
        <v>87</v>
      </c>
      <c r="C37" s="16">
        <v>3702.6</v>
      </c>
    </row>
    <row r="38" spans="1:3" ht="57.75" x14ac:dyDescent="0.3">
      <c r="A38" s="12" t="s">
        <v>88</v>
      </c>
      <c r="B38" s="14" t="s">
        <v>89</v>
      </c>
      <c r="C38" s="16">
        <v>3021.97</v>
      </c>
    </row>
    <row r="39" spans="1:3" ht="43.5" x14ac:dyDescent="0.3">
      <c r="A39" s="12" t="s">
        <v>90</v>
      </c>
      <c r="B39" s="14" t="s">
        <v>91</v>
      </c>
      <c r="C39" s="16">
        <v>7200</v>
      </c>
    </row>
    <row r="40" spans="1:3" ht="29.25" x14ac:dyDescent="0.3">
      <c r="A40" s="12" t="s">
        <v>92</v>
      </c>
      <c r="B40" s="14" t="s">
        <v>62</v>
      </c>
      <c r="C40" s="16">
        <v>7200</v>
      </c>
    </row>
    <row r="41" spans="1:3" ht="43.5" x14ac:dyDescent="0.3">
      <c r="A41" s="12" t="s">
        <v>93</v>
      </c>
      <c r="B41" s="14" t="s">
        <v>94</v>
      </c>
      <c r="C41" s="16">
        <v>6402.6</v>
      </c>
    </row>
    <row r="42" spans="1:3" ht="57.75" x14ac:dyDescent="0.3">
      <c r="A42" s="12" t="s">
        <v>95</v>
      </c>
      <c r="B42" s="14" t="s">
        <v>96</v>
      </c>
      <c r="C42" s="16">
        <v>2886.75</v>
      </c>
    </row>
    <row r="43" spans="1:3" ht="29.25" x14ac:dyDescent="0.3">
      <c r="A43" s="12" t="s">
        <v>97</v>
      </c>
      <c r="B43" s="14" t="s">
        <v>98</v>
      </c>
      <c r="C43" s="16">
        <v>8000</v>
      </c>
    </row>
    <row r="44" spans="1:3" ht="43.5" x14ac:dyDescent="0.3">
      <c r="A44" s="12" t="s">
        <v>99</v>
      </c>
      <c r="B44" s="14" t="s">
        <v>100</v>
      </c>
      <c r="C44" s="16">
        <v>1530</v>
      </c>
    </row>
    <row r="45" spans="1:3" x14ac:dyDescent="0.3">
      <c r="A45" s="12" t="s">
        <v>101</v>
      </c>
      <c r="B45" s="14" t="s">
        <v>102</v>
      </c>
      <c r="C45" s="16">
        <v>3702.6</v>
      </c>
    </row>
    <row r="46" spans="1:3" ht="43.5" x14ac:dyDescent="0.3">
      <c r="A46" s="12" t="s">
        <v>103</v>
      </c>
      <c r="B46" s="14" t="s">
        <v>104</v>
      </c>
      <c r="C46" s="17">
        <v>900</v>
      </c>
    </row>
    <row r="47" spans="1:3" ht="57.75" x14ac:dyDescent="0.3">
      <c r="A47" s="12" t="s">
        <v>105</v>
      </c>
      <c r="B47" s="14" t="s">
        <v>106</v>
      </c>
      <c r="C47" s="16">
        <v>1500</v>
      </c>
    </row>
    <row r="48" spans="1:3" ht="29.25" x14ac:dyDescent="0.3">
      <c r="A48" s="12" t="s">
        <v>107</v>
      </c>
      <c r="B48" s="14" t="s">
        <v>108</v>
      </c>
      <c r="C48" s="16">
        <v>8000</v>
      </c>
    </row>
    <row r="49" spans="1:3" ht="43.5" x14ac:dyDescent="0.3">
      <c r="A49" s="12" t="s">
        <v>109</v>
      </c>
      <c r="B49" s="14" t="s">
        <v>91</v>
      </c>
      <c r="C49" s="16">
        <v>2970</v>
      </c>
    </row>
    <row r="50" spans="1:3" ht="43.5" x14ac:dyDescent="0.3">
      <c r="A50" s="12" t="s">
        <v>110</v>
      </c>
      <c r="B50" s="14" t="s">
        <v>73</v>
      </c>
      <c r="C50" s="16">
        <v>1530</v>
      </c>
    </row>
    <row r="51" spans="1:3" ht="29.25" x14ac:dyDescent="0.3">
      <c r="A51" s="12" t="s">
        <v>111</v>
      </c>
      <c r="B51" s="14" t="s">
        <v>112</v>
      </c>
      <c r="C51" s="16">
        <v>7143.39</v>
      </c>
    </row>
    <row r="52" spans="1:3" ht="29.25" x14ac:dyDescent="0.3">
      <c r="A52" s="20" t="s">
        <v>113</v>
      </c>
      <c r="B52" s="21" t="s">
        <v>114</v>
      </c>
      <c r="C52" s="22">
        <v>4928.33</v>
      </c>
    </row>
  </sheetData>
  <hyperlinks>
    <hyperlink ref="F1" location="ÍNDICE!A1" display="ir a índice" xr:uid="{6D579CE9-87D7-453F-8535-8420485F640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ÍNDICE</vt:lpstr>
      <vt:lpstr>Tabla 4.1-1</vt:lpstr>
      <vt:lpstr>Tabla 4.1-2</vt:lpstr>
      <vt:lpstr>Tabla 4.2-1</vt:lpstr>
      <vt:lpstr>'Tabla 4.1-2'!_Hlk465852130</vt:lpstr>
      <vt:lpstr>'Tabla 4.1-2'!_Ref182916053</vt:lpstr>
      <vt:lpstr>'Tabla 4.2-1'!_Ref182917372</vt:lpstr>
      <vt:lpstr>'Tabla 4.1-1'!_Toc216182624</vt:lpstr>
      <vt:lpstr>'Tabla 4.1-1'!_Toc216182716</vt:lpstr>
      <vt:lpstr>_Toc216182717</vt:lpstr>
      <vt:lpstr>'Tabla 4.2-1'!_Toc216182718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2026-02-04T16:06:23Z</dcterms:created>
  <dcterms:modified xsi:type="dcterms:W3CDTF">2026-02-04T16:06:28Z</dcterms:modified>
  <cp:category/>
  <cp:contentStatus/>
</cp:coreProperties>
</file>