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tos 2023\Datos 2023\Terminados\"/>
    </mc:Choice>
  </mc:AlternateContent>
  <bookViews>
    <workbookView xWindow="0" yWindow="0" windowWidth="28800" windowHeight="11880"/>
  </bookViews>
  <sheets>
    <sheet name="INDICE" sheetId="8" r:id="rId1"/>
    <sheet name="1" sheetId="9" r:id="rId2"/>
    <sheet name="2" sheetId="3" r:id="rId3"/>
    <sheet name="3" sheetId="1" r:id="rId4"/>
    <sheet name="4" sheetId="4" r:id="rId5"/>
    <sheet name="5" sheetId="5" r:id="rId6"/>
    <sheet name="6" sheetId="2" r:id="rId7"/>
    <sheet name="7" sheetId="6" r:id="rId8"/>
    <sheet name="8" sheetId="10" r:id="rId9"/>
  </sheets>
  <calcPr calcId="162913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9" l="1"/>
  <c r="C7" i="9"/>
  <c r="B7" i="9"/>
  <c r="D6" i="9"/>
  <c r="D5" i="9"/>
  <c r="D4" i="9"/>
  <c r="F4" i="9" s="1"/>
  <c r="F6" i="9"/>
  <c r="E6" i="9"/>
  <c r="F5" i="9"/>
  <c r="E5" i="9"/>
  <c r="E4" i="9"/>
  <c r="A2" i="9"/>
  <c r="E7" i="9" l="1"/>
  <c r="F7" i="9"/>
  <c r="A2" i="10"/>
  <c r="E8" i="10"/>
  <c r="D8" i="10"/>
  <c r="F8" i="10" s="1"/>
  <c r="D7" i="10"/>
  <c r="E7" i="10" s="1"/>
  <c r="E6" i="10"/>
  <c r="D6" i="10"/>
  <c r="F6" i="10" s="1"/>
  <c r="D5" i="10"/>
  <c r="E5" i="10" s="1"/>
  <c r="E4" i="10"/>
  <c r="D4" i="10"/>
  <c r="F4" i="10" s="1"/>
  <c r="D5" i="6"/>
  <c r="E5" i="6" s="1"/>
  <c r="D4" i="6"/>
  <c r="F4" i="6" s="1"/>
  <c r="D6" i="6"/>
  <c r="E6" i="6" s="1"/>
  <c r="A2" i="6"/>
  <c r="F16" i="5"/>
  <c r="F15" i="5"/>
  <c r="F14" i="5"/>
  <c r="F13" i="5"/>
  <c r="F12" i="5"/>
  <c r="F11" i="5"/>
  <c r="F10" i="5"/>
  <c r="F9" i="5"/>
  <c r="F8" i="5"/>
  <c r="F7" i="5"/>
  <c r="F6" i="5"/>
  <c r="F5" i="5"/>
  <c r="F4" i="5"/>
  <c r="G4" i="5"/>
  <c r="E4" i="6" l="1"/>
  <c r="F5" i="10"/>
  <c r="F7" i="10"/>
  <c r="A2" i="5" l="1"/>
  <c r="C37" i="3"/>
  <c r="D37" i="3"/>
  <c r="E37" i="3"/>
  <c r="E26" i="3"/>
  <c r="D4" i="4" l="1"/>
  <c r="D5" i="4"/>
  <c r="D6" i="4"/>
  <c r="D7" i="4"/>
  <c r="E7" i="4" s="1"/>
  <c r="E4" i="4"/>
  <c r="E5" i="4"/>
  <c r="E6" i="4"/>
  <c r="F7" i="4" l="1"/>
  <c r="G12" i="5"/>
  <c r="D5" i="2"/>
  <c r="D4" i="2"/>
  <c r="A2" i="4"/>
  <c r="D6" i="2" l="1"/>
  <c r="A2" i="2"/>
  <c r="A2" i="1"/>
  <c r="A2" i="3"/>
  <c r="F37" i="3"/>
  <c r="G37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7" i="3"/>
  <c r="E28" i="3"/>
  <c r="E29" i="3"/>
  <c r="E30" i="3"/>
  <c r="E31" i="3"/>
  <c r="E32" i="3"/>
  <c r="E33" i="3"/>
  <c r="E34" i="3"/>
  <c r="E35" i="3"/>
  <c r="E36" i="3"/>
  <c r="E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" i="3"/>
  <c r="G4" i="3"/>
  <c r="D4" i="1"/>
  <c r="E4" i="2"/>
  <c r="E5" i="2"/>
  <c r="E6" i="2"/>
  <c r="F6" i="2"/>
  <c r="E9" i="1" l="1"/>
  <c r="F9" i="1"/>
  <c r="E5" i="1"/>
  <c r="E6" i="1"/>
  <c r="E7" i="1"/>
  <c r="E8" i="1"/>
  <c r="E4" i="1"/>
  <c r="F4" i="1"/>
  <c r="F5" i="6" l="1"/>
  <c r="F6" i="6"/>
  <c r="G7" i="5"/>
  <c r="G5" i="5"/>
  <c r="G6" i="5"/>
  <c r="G11" i="5"/>
  <c r="G8" i="5"/>
  <c r="G9" i="5"/>
  <c r="G10" i="5"/>
  <c r="G15" i="5"/>
  <c r="G13" i="5"/>
  <c r="G14" i="5"/>
  <c r="G16" i="5"/>
  <c r="F4" i="4"/>
  <c r="F5" i="4"/>
  <c r="F6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F4" i="2"/>
  <c r="F5" i="2"/>
  <c r="F5" i="1"/>
  <c r="F6" i="1"/>
  <c r="F7" i="1"/>
  <c r="F8" i="1"/>
</calcChain>
</file>

<file path=xl/sharedStrings.xml><?xml version="1.0" encoding="utf-8"?>
<sst xmlns="http://schemas.openxmlformats.org/spreadsheetml/2006/main" count="180" uniqueCount="91">
  <si>
    <t>Total</t>
  </si>
  <si>
    <t>Hombre</t>
  </si>
  <si>
    <t>Mujer</t>
  </si>
  <si>
    <t>Menos de 2.000</t>
  </si>
  <si>
    <t>De 2.000 a 9.999</t>
  </si>
  <si>
    <t>De 10.000 o más</t>
  </si>
  <si>
    <t>0-34</t>
  </si>
  <si>
    <t>35-69</t>
  </si>
  <si>
    <t>No tiene dificultad</t>
  </si>
  <si>
    <t>0-24</t>
  </si>
  <si>
    <t>25-49</t>
  </si>
  <si>
    <t>50-74</t>
  </si>
  <si>
    <t>75-100</t>
  </si>
  <si>
    <t>Española</t>
  </si>
  <si>
    <t>Extranjera</t>
  </si>
  <si>
    <t>70 y más</t>
  </si>
  <si>
    <t>Sí tiene dificultad</t>
  </si>
  <si>
    <t>0-15</t>
  </si>
  <si>
    <t>16-44</t>
  </si>
  <si>
    <t>45-64</t>
  </si>
  <si>
    <t>65-79</t>
  </si>
  <si>
    <t>80 y +</t>
  </si>
  <si>
    <t>www.aragon.es/mujeresrurales</t>
  </si>
  <si>
    <t xml:space="preserve"> </t>
  </si>
  <si>
    <t>Fuente: elaboración propia con datos obtenidos del IASS e IAEST</t>
  </si>
  <si>
    <t>Fecha de la última actualización julio de 2024</t>
  </si>
  <si>
    <t>Datos a 31 de diciembre de 2023</t>
  </si>
  <si>
    <t>Población con discapacidad por edad y sexo</t>
  </si>
  <si>
    <t>Población con discapacidad por nacionalidad y sexo</t>
  </si>
  <si>
    <t>Población con discapacidad por comarca y sexo</t>
  </si>
  <si>
    <t xml:space="preserve"> Población con discapacidad por tamaño de municipio, edad y sexo</t>
  </si>
  <si>
    <t>Población con discapacidad por tamaño de municipio y sexo</t>
  </si>
  <si>
    <t>Población con discapacidad por dificultadad de movilidad y sexo</t>
  </si>
  <si>
    <t>Población con discapacidad por grado de discapacidad y sexo</t>
  </si>
  <si>
    <t>% Hombres</t>
  </si>
  <si>
    <t>% Mujeres</t>
  </si>
  <si>
    <t>Grupo de edad</t>
  </si>
  <si>
    <t>Población  de Aragón con discapacidad por edad y sexo</t>
  </si>
  <si>
    <t>Personas con discapacidad en Aragón</t>
  </si>
  <si>
    <t>Nacionalidad</t>
  </si>
  <si>
    <t>Población de Aragón con discapacidad por nacionalidad y sexo</t>
  </si>
  <si>
    <t>Código Comarca</t>
  </si>
  <si>
    <t>Nombre comarca</t>
  </si>
  <si>
    <t>Hombres</t>
  </si>
  <si>
    <t>Mujeres</t>
  </si>
  <si>
    <t>La Jacetania</t>
  </si>
  <si>
    <t>Alto Gállego</t>
  </si>
  <si>
    <t>Sobrarbe</t>
  </si>
  <si>
    <t>Ribagorza</t>
  </si>
  <si>
    <t>Cinco Villas</t>
  </si>
  <si>
    <t>Hoya de Huesca / Plana de Uesca</t>
  </si>
  <si>
    <t>Somontano de Barbastro</t>
  </si>
  <si>
    <t>Cinca Medio</t>
  </si>
  <si>
    <t>La Litera / La Llitera</t>
  </si>
  <si>
    <t>Los Monegros</t>
  </si>
  <si>
    <t>Bajo Cinca / Baix Cinca</t>
  </si>
  <si>
    <t>Tarazona y el Moncayo</t>
  </si>
  <si>
    <t>Campo de Borja</t>
  </si>
  <si>
    <t>Aranda</t>
  </si>
  <si>
    <t>Ribera Alta del Ebro</t>
  </si>
  <si>
    <t>Valdejalón</t>
  </si>
  <si>
    <t>Central</t>
  </si>
  <si>
    <t>Ribera Baja del Ebro</t>
  </si>
  <si>
    <t>Bajo Aragón-Caspe / Baix Aragó-Casp</t>
  </si>
  <si>
    <t>Comunidad de Calatayud</t>
  </si>
  <si>
    <t>Campo de Cariñena</t>
  </si>
  <si>
    <t>Campo de Belchite</t>
  </si>
  <si>
    <t>Bajo Martín</t>
  </si>
  <si>
    <t>Campo de Daroca</t>
  </si>
  <si>
    <t>Jiloca</t>
  </si>
  <si>
    <t>Cuencas Mineras</t>
  </si>
  <si>
    <t>Andorra-Sierra de Arcos</t>
  </si>
  <si>
    <t>Bajo Aragón</t>
  </si>
  <si>
    <t>Comunidad de Teruel</t>
  </si>
  <si>
    <t>Maestrazgo</t>
  </si>
  <si>
    <t>Sierra de Albarracín</t>
  </si>
  <si>
    <t>Gúdar-Javalambre</t>
  </si>
  <si>
    <t>Matarraña / Matarranya</t>
  </si>
  <si>
    <t>Aragón</t>
  </si>
  <si>
    <t>Tamaño del municipio</t>
  </si>
  <si>
    <t>Grado de discapacidad</t>
  </si>
  <si>
    <t>Población con discapacidad por tamaño de municipio, edad y sexo</t>
  </si>
  <si>
    <t>edad</t>
  </si>
  <si>
    <t>Población con discapacidad por provincias y sexo</t>
  </si>
  <si>
    <t>Dificultad</t>
  </si>
  <si>
    <t>Población con discapacidad por dificultad de movilidad y  sexo</t>
  </si>
  <si>
    <t>Total general</t>
  </si>
  <si>
    <t>Huesca</t>
  </si>
  <si>
    <t>Teruel</t>
  </si>
  <si>
    <t>Zaragoza</t>
  </si>
  <si>
    <t>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</si>
</sst>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54"/>
      <name val="Calibri"/>
      <family val="2"/>
    </font>
    <font>
      <sz val="10"/>
      <name val="Calibri"/>
      <family val="2"/>
    </font>
    <font>
      <b/>
      <sz val="16"/>
      <color indexed="9"/>
      <name val="Calibri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4"/>
      <color indexed="54"/>
      <name val="Calibri"/>
      <family val="2"/>
    </font>
    <font>
      <sz val="16"/>
      <name val="Calibri"/>
      <family val="2"/>
    </font>
    <font>
      <b/>
      <sz val="14"/>
      <color indexed="54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2"/>
      <name val="Arial Black"/>
      <family val="2"/>
    </font>
    <font>
      <i/>
      <sz val="10"/>
      <name val="Calibri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" fontId="5" fillId="0" borderId="0"/>
    <xf numFmtId="0" fontId="6" fillId="0" borderId="0" applyNumberFormat="0" applyFill="0" applyBorder="0" applyProtection="0"/>
    <xf numFmtId="0" fontId="12" fillId="0" borderId="0">
      <alignment horizontal="left" wrapText="1"/>
    </xf>
  </cellStyleXfs>
  <cellXfs count="70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0" fillId="2" borderId="2" xfId="0" applyFill="1" applyBorder="1"/>
    <xf numFmtId="0" fontId="1" fillId="2" borderId="0" xfId="0" applyFont="1" applyFill="1" applyAlignment="1">
      <alignment horizontal="left"/>
    </xf>
    <xf numFmtId="3" fontId="1" fillId="2" borderId="0" xfId="0" applyNumberFormat="1" applyFont="1" applyFill="1"/>
    <xf numFmtId="0" fontId="0" fillId="2" borderId="0" xfId="0" applyFill="1" applyBorder="1"/>
    <xf numFmtId="0" fontId="0" fillId="2" borderId="0" xfId="0" applyFont="1" applyFill="1" applyBorder="1"/>
    <xf numFmtId="3" fontId="1" fillId="2" borderId="1" xfId="0" applyNumberFormat="1" applyFont="1" applyFill="1" applyBorder="1"/>
    <xf numFmtId="3" fontId="0" fillId="2" borderId="3" xfId="0" applyNumberFormat="1" applyFill="1" applyBorder="1"/>
    <xf numFmtId="3" fontId="0" fillId="2" borderId="0" xfId="0" applyNumberFormat="1" applyFill="1" applyBorder="1"/>
    <xf numFmtId="3" fontId="0" fillId="2" borderId="1" xfId="0" applyNumberFormat="1" applyFill="1" applyBorder="1"/>
    <xf numFmtId="10" fontId="0" fillId="2" borderId="0" xfId="0" applyNumberFormat="1" applyFill="1"/>
    <xf numFmtId="0" fontId="7" fillId="0" borderId="0" xfId="2" applyFont="1" applyFill="1" applyBorder="1" applyAlignment="1" applyProtection="1">
      <alignment horizontal="right" vertical="top" indent="1"/>
    </xf>
    <xf numFmtId="0" fontId="9" fillId="0" borderId="0" xfId="0" applyFont="1" applyBorder="1" applyAlignment="1">
      <alignment vertical="top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left" vertical="center" wrapText="1"/>
    </xf>
    <xf numFmtId="0" fontId="10" fillId="6" borderId="5" xfId="0" applyNumberFormat="1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left"/>
    </xf>
    <xf numFmtId="3" fontId="11" fillId="8" borderId="2" xfId="0" applyNumberFormat="1" applyFont="1" applyFill="1" applyBorder="1" applyAlignment="1">
      <alignment horizontal="right" wrapText="1"/>
    </xf>
    <xf numFmtId="10" fontId="10" fillId="0" borderId="2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/>
    <xf numFmtId="10" fontId="0" fillId="2" borderId="2" xfId="0" applyNumberFormat="1" applyFill="1" applyBorder="1"/>
    <xf numFmtId="0" fontId="0" fillId="2" borderId="0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0" fillId="6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14" fillId="2" borderId="0" xfId="0" applyFont="1" applyFill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0" fillId="6" borderId="7" xfId="0" applyNumberFormat="1" applyFont="1" applyFill="1" applyBorder="1" applyAlignment="1">
      <alignment horizontal="center" vertical="center" wrapText="1"/>
    </xf>
    <xf numFmtId="10" fontId="0" fillId="2" borderId="3" xfId="0" applyNumberFormat="1" applyFill="1" applyBorder="1"/>
    <xf numFmtId="10" fontId="0" fillId="2" borderId="0" xfId="0" applyNumberFormat="1" applyFill="1" applyBorder="1"/>
    <xf numFmtId="10" fontId="0" fillId="2" borderId="1" xfId="0" applyNumberFormat="1" applyFill="1" applyBorder="1"/>
    <xf numFmtId="0" fontId="0" fillId="2" borderId="3" xfId="0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3" fontId="0" fillId="9" borderId="1" xfId="0" applyNumberFormat="1" applyFill="1" applyBorder="1"/>
    <xf numFmtId="10" fontId="0" fillId="9" borderId="1" xfId="0" applyNumberFormat="1" applyFill="1" applyBorder="1"/>
    <xf numFmtId="3" fontId="0" fillId="9" borderId="0" xfId="0" applyNumberFormat="1" applyFill="1" applyBorder="1"/>
    <xf numFmtId="10" fontId="0" fillId="9" borderId="0" xfId="0" applyNumberFormat="1" applyFill="1" applyBorder="1"/>
    <xf numFmtId="0" fontId="0" fillId="0" borderId="0" xfId="0" applyBorder="1"/>
    <xf numFmtId="0" fontId="1" fillId="2" borderId="11" xfId="0" applyFont="1" applyFill="1" applyBorder="1" applyAlignment="1">
      <alignment horizontal="left"/>
    </xf>
    <xf numFmtId="3" fontId="1" fillId="2" borderId="2" xfId="0" applyNumberFormat="1" applyFont="1" applyFill="1" applyBorder="1"/>
    <xf numFmtId="0" fontId="10" fillId="6" borderId="7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3" fontId="1" fillId="2" borderId="3" xfId="0" applyNumberFormat="1" applyFont="1" applyFill="1" applyBorder="1"/>
    <xf numFmtId="3" fontId="1" fillId="2" borderId="0" xfId="0" applyNumberFormat="1" applyFont="1" applyFill="1" applyBorder="1"/>
    <xf numFmtId="0" fontId="0" fillId="2" borderId="1" xfId="0" applyFill="1" applyBorder="1"/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wrapText="1"/>
    </xf>
    <xf numFmtId="0" fontId="4" fillId="3" borderId="0" xfId="0" applyFont="1" applyFill="1" applyAlignment="1">
      <alignment horizontal="left" vertical="center" wrapText="1"/>
    </xf>
    <xf numFmtId="0" fontId="8" fillId="4" borderId="0" xfId="0" applyFont="1" applyFill="1" applyAlignment="1"/>
    <xf numFmtId="0" fontId="3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3" fillId="0" borderId="0" xfId="3" applyFont="1" applyBorder="1" applyAlignment="1">
      <alignment horizontal="left" wrapText="1"/>
    </xf>
    <xf numFmtId="0" fontId="4" fillId="4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0" fillId="9" borderId="10" xfId="0" applyFill="1" applyBorder="1" applyAlignment="1">
      <alignment horizontal="right"/>
    </xf>
    <xf numFmtId="0" fontId="0" fillId="9" borderId="1" xfId="0" applyFill="1" applyBorder="1" applyAlignment="1">
      <alignment horizontal="right"/>
    </xf>
    <xf numFmtId="0" fontId="0" fillId="9" borderId="8" xfId="0" applyFill="1" applyBorder="1" applyAlignment="1">
      <alignment horizontal="right"/>
    </xf>
    <xf numFmtId="0" fontId="0" fillId="9" borderId="0" xfId="0" applyFill="1" applyBorder="1" applyAlignment="1">
      <alignment horizontal="right"/>
    </xf>
    <xf numFmtId="0" fontId="4" fillId="4" borderId="0" xfId="0" applyFont="1" applyFill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</cellXfs>
  <cellStyles count="4">
    <cellStyle name="1 Título tabla" xfId="3"/>
    <cellStyle name="6 Matriz d datos NUM" xfId="1"/>
    <cellStyle name="Hipervínculo_Est_Registral_Inmobiliaria_2011" xfId="2"/>
    <cellStyle name="Normal" xfId="0" builtinId="0"/>
  </cellStyles>
  <dxfs count="0"/>
  <tableStyles count="0" defaultTableStyle="TableStyleMedium2" defaultPivotStyle="PivotStyleLight16"/>
  <colors>
    <mruColors>
      <color rgb="FF3333CC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Huesca 2023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FC-497C-8EC6-45DE7E4DD6B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FC-497C-8EC6-45DE7E4DD6B1}"/>
              </c:ext>
            </c:extLst>
          </c:dPt>
          <c:dLbls>
            <c:dLbl>
              <c:idx val="0"/>
              <c:layout>
                <c:manualLayout>
                  <c:x val="4.1692246096356599E-2"/>
                  <c:y val="-5.87033003853241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FC-497C-8EC6-45DE7E4DD6B1}"/>
                </c:ext>
              </c:extLst>
            </c:dLbl>
            <c:dLbl>
              <c:idx val="1"/>
              <c:layout>
                <c:manualLayout>
                  <c:x val="-4.767491634167198E-2"/>
                  <c:y val="-1.33720518977680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AFC-497C-8EC6-45DE7E4DD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'1'!$B$4:$C$4</c:f>
              <c:numCache>
                <c:formatCode>#,##0</c:formatCode>
                <c:ptCount val="2"/>
                <c:pt idx="0">
                  <c:v>7467</c:v>
                </c:pt>
                <c:pt idx="1">
                  <c:v>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C-497C-8EC6-45DE7E4DD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Personas con discapacidad en poblaciones rurales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f>'5'!$B$4:$B$6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'5'!$C$4:$C$6</c:f>
              <c:numCache>
                <c:formatCode>#,##0</c:formatCode>
                <c:ptCount val="3"/>
                <c:pt idx="0">
                  <c:v>572</c:v>
                </c:pt>
                <c:pt idx="1">
                  <c:v>2959</c:v>
                </c:pt>
                <c:pt idx="2">
                  <c:v>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7-49E6-BDE7-6FE9BA7B7BD8}"/>
            </c:ext>
          </c:extLst>
        </c:ser>
        <c:ser>
          <c:idx val="1"/>
          <c:order val="1"/>
          <c:tx>
            <c:strRef>
              <c:f>'5'!$D$3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'5'!$B$4:$B$6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'5'!$D$4:$D$6</c:f>
              <c:numCache>
                <c:formatCode>#,##0</c:formatCode>
                <c:ptCount val="3"/>
                <c:pt idx="0">
                  <c:v>330</c:v>
                </c:pt>
                <c:pt idx="1">
                  <c:v>2059</c:v>
                </c:pt>
                <c:pt idx="2">
                  <c:v>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7-49E6-BDE7-6FE9BA7B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4640176"/>
        <c:axId val="1254642256"/>
      </c:barChart>
      <c:catAx>
        <c:axId val="12546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2256"/>
        <c:crosses val="autoZero"/>
        <c:auto val="1"/>
        <c:lblAlgn val="ctr"/>
        <c:lblOffset val="100"/>
        <c:noMultiLvlLbl val="0"/>
      </c:catAx>
      <c:valAx>
        <c:axId val="125464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Personas con discapacidad en poblaciones urbanas 2023</a:t>
            </a:r>
            <a:endParaRPr lang="es-E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f>'5'!$B$12:$B$14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'5'!$C$12:$C$14</c:f>
              <c:numCache>
                <c:formatCode>#,##0</c:formatCode>
                <c:ptCount val="3"/>
                <c:pt idx="0">
                  <c:v>4479</c:v>
                </c:pt>
                <c:pt idx="1">
                  <c:v>16999</c:v>
                </c:pt>
                <c:pt idx="2">
                  <c:v>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4-452C-B7F0-2187D32D0844}"/>
            </c:ext>
          </c:extLst>
        </c:ser>
        <c:ser>
          <c:idx val="1"/>
          <c:order val="1"/>
          <c:tx>
            <c:strRef>
              <c:f>'5'!$D$3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'5'!$B$12:$B$14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'5'!$D$12:$D$14</c:f>
              <c:numCache>
                <c:formatCode>#,##0</c:formatCode>
                <c:ptCount val="3"/>
                <c:pt idx="0">
                  <c:v>2692</c:v>
                </c:pt>
                <c:pt idx="1">
                  <c:v>14847</c:v>
                </c:pt>
                <c:pt idx="2">
                  <c:v>12412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4-452C-B7F0-2187D32D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4640176"/>
        <c:axId val="1254642256"/>
      </c:barChart>
      <c:catAx>
        <c:axId val="12546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2256"/>
        <c:crosses val="autoZero"/>
        <c:auto val="1"/>
        <c:lblAlgn val="ctr"/>
        <c:lblOffset val="100"/>
        <c:noMultiLvlLbl val="0"/>
      </c:catAx>
      <c:valAx>
        <c:axId val="125464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Personas con discapacidad en poblaciones semirrurales 2023</a:t>
            </a:r>
            <a:endParaRPr lang="es-E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f>'5'!$B$8:$B$10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'5'!$C$8:$C$10</c:f>
              <c:numCache>
                <c:formatCode>#,##0</c:formatCode>
                <c:ptCount val="3"/>
                <c:pt idx="0">
                  <c:v>714</c:v>
                </c:pt>
                <c:pt idx="1">
                  <c:v>2984</c:v>
                </c:pt>
                <c:pt idx="2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A-4F1D-A8E5-43319E76713C}"/>
            </c:ext>
          </c:extLst>
        </c:ser>
        <c:ser>
          <c:idx val="1"/>
          <c:order val="1"/>
          <c:tx>
            <c:strRef>
              <c:f>'5'!$D$3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'5'!$B$8:$B$10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'5'!$D$8:$D$10</c:f>
              <c:numCache>
                <c:formatCode>#,##0</c:formatCode>
                <c:ptCount val="3"/>
                <c:pt idx="0">
                  <c:v>440</c:v>
                </c:pt>
                <c:pt idx="1">
                  <c:v>2203</c:v>
                </c:pt>
                <c:pt idx="2">
                  <c:v>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A-4F1D-A8E5-43319E76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4640176"/>
        <c:axId val="1254642256"/>
      </c:barChart>
      <c:catAx>
        <c:axId val="12546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2256"/>
        <c:crosses val="autoZero"/>
        <c:auto val="1"/>
        <c:lblAlgn val="ctr"/>
        <c:lblOffset val="100"/>
        <c:noMultiLvlLbl val="0"/>
      </c:catAx>
      <c:valAx>
        <c:axId val="125464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Hombres con discapacidad en Aragón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663652252285166"/>
          <c:y val="0.26238024211731242"/>
          <c:w val="0.34995950332194553"/>
          <c:h val="0.66446055476545607"/>
        </c:manualLayout>
      </c:layout>
      <c:pieChart>
        <c:varyColors val="1"/>
        <c:ser>
          <c:idx val="0"/>
          <c:order val="0"/>
          <c:tx>
            <c:strRef>
              <c:f>'6'!$B$3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DD-468D-9F7B-0E2AF6A0311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7DD-468D-9F7B-0E2AF6A03114}"/>
              </c:ext>
            </c:extLst>
          </c:dPt>
          <c:dLbls>
            <c:dLbl>
              <c:idx val="0"/>
              <c:layout>
                <c:manualLayout>
                  <c:x val="-2.823732880257717E-2"/>
                  <c:y val="-9.8626151907223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DD-468D-9F7B-0E2AF6A03114}"/>
                </c:ext>
              </c:extLst>
            </c:dLbl>
            <c:dLbl>
              <c:idx val="1"/>
              <c:layout>
                <c:manualLayout>
                  <c:x val="5.7445968905858923E-2"/>
                  <c:y val="2.376680888457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DD-468D-9F7B-0E2AF6A03114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'6'!$A$4:$A$5</c:f>
              <c:strCache>
                <c:ptCount val="2"/>
                <c:pt idx="0">
                  <c:v>Española</c:v>
                </c:pt>
                <c:pt idx="1">
                  <c:v>Extranjera</c:v>
                </c:pt>
              </c:strCache>
            </c:strRef>
          </c:cat>
          <c:val>
            <c:numRef>
              <c:f>'6'!$B$4:$B$5</c:f>
              <c:numCache>
                <c:formatCode>#,##0</c:formatCode>
                <c:ptCount val="2"/>
                <c:pt idx="0">
                  <c:v>39409</c:v>
                </c:pt>
                <c:pt idx="1">
                  <c:v>2147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D-468D-9F7B-0E2AF6A031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Mujeres con discapacidad en Aragón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586366356590593"/>
          <c:y val="0.21274340707411574"/>
          <c:w val="0.38641474399669157"/>
          <c:h val="0.71428162388792305"/>
        </c:manualLayout>
      </c:layout>
      <c:pieChart>
        <c:varyColors val="1"/>
        <c:ser>
          <c:idx val="0"/>
          <c:order val="0"/>
          <c:tx>
            <c:strRef>
              <c:f>'6'!$C$3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7C-4311-B3C0-196337F3402D}"/>
              </c:ext>
            </c:extLst>
          </c:dPt>
          <c:dPt>
            <c:idx val="1"/>
            <c:bubble3D val="0"/>
            <c:explosion val="3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7C-4311-B3C0-196337F3402D}"/>
              </c:ext>
            </c:extLst>
          </c:dPt>
          <c:dLbls>
            <c:dLbl>
              <c:idx val="0"/>
              <c:layout>
                <c:manualLayout>
                  <c:x val="-4.579715546962098E-2"/>
                  <c:y val="-0.196211837156719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7C-4311-B3C0-196337F3402D}"/>
                </c:ext>
              </c:extLst>
            </c:dLbl>
            <c:dLbl>
              <c:idx val="1"/>
              <c:layout>
                <c:manualLayout>
                  <c:x val="3.314365207881443E-2"/>
                  <c:y val="2.4700548795036983E-2"/>
                </c:manualLayout>
              </c:layout>
              <c:spPr>
                <a:noFill/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3-1E7C-4311-B3C0-196337F3402D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'6'!$A$4:$A$5</c:f>
              <c:strCache>
                <c:ptCount val="2"/>
                <c:pt idx="0">
                  <c:v>Española</c:v>
                </c:pt>
                <c:pt idx="1">
                  <c:v>Extranjera</c:v>
                </c:pt>
              </c:strCache>
            </c:strRef>
          </c:cat>
          <c:val>
            <c:numRef>
              <c:f>'6'!$C$4:$C$5</c:f>
              <c:numCache>
                <c:formatCode>#,##0</c:formatCode>
                <c:ptCount val="2"/>
                <c:pt idx="0">
                  <c:v>36953</c:v>
                </c:pt>
                <c:pt idx="1">
                  <c:v>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7C-4311-B3C0-196337F340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 con discapacidad en Aragón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75"/>
      <c:rotY val="78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411020478727584E-2"/>
          <c:y val="0.14655433805040105"/>
          <c:w val="0.95565544855097273"/>
          <c:h val="0.66593506231301502"/>
        </c:manualLayout>
      </c:layout>
      <c:pie3DChart>
        <c:varyColors val="1"/>
        <c:ser>
          <c:idx val="0"/>
          <c:order val="0"/>
          <c:tx>
            <c:strRef>
              <c:f>'6'!$D$3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5B-488C-82B1-20A1B79E053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5B-488C-82B1-20A1B79E0530}"/>
              </c:ext>
            </c:extLst>
          </c:dPt>
          <c:dLbls>
            <c:dLbl>
              <c:idx val="0"/>
              <c:layout>
                <c:manualLayout>
                  <c:x val="-5.3339088757572657E-2"/>
                  <c:y val="-0.3080373694546922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8.7095048846682427E-2"/>
                      <c:h val="0.139790393333700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45B-488C-82B1-20A1B79E0530}"/>
                </c:ext>
              </c:extLst>
            </c:dLbl>
            <c:dLbl>
              <c:idx val="1"/>
              <c:layout>
                <c:manualLayout>
                  <c:x val="7.9142044862539535E-2"/>
                  <c:y val="9.763412440577752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5B-488C-82B1-20A1B79E053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'6'!$A$4:$A$5</c:f>
              <c:strCache>
                <c:ptCount val="2"/>
                <c:pt idx="0">
                  <c:v>Española</c:v>
                </c:pt>
                <c:pt idx="1">
                  <c:v>Extranjera</c:v>
                </c:pt>
              </c:strCache>
            </c:strRef>
          </c:cat>
          <c:val>
            <c:numRef>
              <c:f>'6'!$D$4:$D$5</c:f>
              <c:numCache>
                <c:formatCode>#,##0</c:formatCode>
                <c:ptCount val="2"/>
                <c:pt idx="0">
                  <c:v>76362</c:v>
                </c:pt>
                <c:pt idx="1">
                  <c:v>3670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B-488C-82B1-20A1B79E0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'7'!$A$4</c:f>
              <c:strCache>
                <c:ptCount val="1"/>
                <c:pt idx="0">
                  <c:v>No tiene dificultad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1AA-440B-94CF-402A3422997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1AA-440B-94CF-402A34229976}"/>
              </c:ext>
            </c:extLst>
          </c:dPt>
          <c:dLbls>
            <c:dLbl>
              <c:idx val="0"/>
              <c:layout>
                <c:manualLayout>
                  <c:x val="2.2751531058617671E-3"/>
                  <c:y val="-0.178674176144648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AA-440B-94CF-402A34229976}"/>
                </c:ext>
              </c:extLst>
            </c:dLbl>
            <c:dLbl>
              <c:idx val="1"/>
              <c:layout>
                <c:manualLayout>
                  <c:x val="4.0207786526684167E-3"/>
                  <c:y val="-0.128511592300962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1AA-440B-94CF-402A34229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'7'!$B$4:$C$4</c:f>
              <c:numCache>
                <c:formatCode>#,##0</c:formatCode>
                <c:ptCount val="2"/>
                <c:pt idx="0">
                  <c:v>35859</c:v>
                </c:pt>
                <c:pt idx="1">
                  <c:v>32231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A-440B-94CF-402A34229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541741444279781E-2"/>
          <c:y val="0.2208128838264149"/>
          <c:w val="0.90461523034015734"/>
          <c:h val="0.65604413525979144"/>
        </c:manualLayout>
      </c:layout>
      <c:pie3DChart>
        <c:varyColors val="1"/>
        <c:ser>
          <c:idx val="0"/>
          <c:order val="0"/>
          <c:tx>
            <c:strRef>
              <c:f>'7'!$A$5</c:f>
              <c:strCache>
                <c:ptCount val="1"/>
                <c:pt idx="0">
                  <c:v>Sí tiene dificultad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A7-4893-9322-A5F2F77E7DC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A7-4893-9322-A5F2F77E7DC7}"/>
              </c:ext>
            </c:extLst>
          </c:dPt>
          <c:dLbls>
            <c:dLbl>
              <c:idx val="0"/>
              <c:layout>
                <c:manualLayout>
                  <c:x val="-9.4131671041119865E-3"/>
                  <c:y val="-0.117877296587926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A7-4893-9322-A5F2F77E7DC7}"/>
                </c:ext>
              </c:extLst>
            </c:dLbl>
            <c:dLbl>
              <c:idx val="1"/>
              <c:layout>
                <c:manualLayout>
                  <c:x val="-5.211482939632546E-2"/>
                  <c:y val="-0.238821813939924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A7-4893-9322-A5F2F77E7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'7'!$B$5:$C$5</c:f>
              <c:numCache>
                <c:formatCode>#,##0</c:formatCode>
                <c:ptCount val="2"/>
                <c:pt idx="0">
                  <c:v>5692</c:v>
                </c:pt>
                <c:pt idx="1">
                  <c:v>6240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A7-4893-9322-A5F2F77E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</a:t>
            </a:r>
            <a:r>
              <a:rPr lang="es-ES" baseline="0"/>
              <a:t> </a:t>
            </a:r>
            <a:r>
              <a:rPr lang="es-ES"/>
              <a:t>0-24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'8'!$A$4</c:f>
              <c:strCache>
                <c:ptCount val="1"/>
                <c:pt idx="0">
                  <c:v>0-24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8D9-40F8-B478-308A2D1D617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8D9-40F8-B478-308A2D1D617E}"/>
              </c:ext>
            </c:extLst>
          </c:dPt>
          <c:dLbls>
            <c:dLbl>
              <c:idx val="0"/>
              <c:layout>
                <c:manualLayout>
                  <c:x val="2.2751531058617671E-3"/>
                  <c:y val="-0.178674176144648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8D9-40F8-B478-308A2D1D617E}"/>
                </c:ext>
              </c:extLst>
            </c:dLbl>
            <c:dLbl>
              <c:idx val="1"/>
              <c:layout>
                <c:manualLayout>
                  <c:x val="4.0207786526684167E-3"/>
                  <c:y val="-0.128511592300962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8D9-40F8-B478-308A2D1D61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'8'!$B$4:$C$4</c:f>
              <c:numCache>
                <c:formatCode>#,##0</c:formatCode>
                <c:ptCount val="2"/>
                <c:pt idx="0">
                  <c:v>4628</c:v>
                </c:pt>
                <c:pt idx="1">
                  <c:v>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D9-40F8-B478-308A2D1D6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</a:t>
            </a:r>
            <a:r>
              <a:rPr lang="es-ES" baseline="0"/>
              <a:t> </a:t>
            </a:r>
            <a:r>
              <a:rPr lang="es-ES"/>
              <a:t>25-49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541741444279781E-2"/>
          <c:y val="0.2208128838264149"/>
          <c:w val="0.90461523034015734"/>
          <c:h val="0.65604413525979144"/>
        </c:manualLayout>
      </c:layout>
      <c:pie3DChart>
        <c:varyColors val="1"/>
        <c:ser>
          <c:idx val="0"/>
          <c:order val="0"/>
          <c:tx>
            <c:strRef>
              <c:f>'8'!$A$5</c:f>
              <c:strCache>
                <c:ptCount val="1"/>
                <c:pt idx="0">
                  <c:v>25-49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4B-406E-8974-5C50201CE2A4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4B-406E-8974-5C50201CE2A4}"/>
              </c:ext>
            </c:extLst>
          </c:dPt>
          <c:dLbls>
            <c:dLbl>
              <c:idx val="0"/>
              <c:layout>
                <c:manualLayout>
                  <c:x val="-9.4131671041119865E-3"/>
                  <c:y val="-0.117877296587926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4B-406E-8974-5C50201CE2A4}"/>
                </c:ext>
              </c:extLst>
            </c:dLbl>
            <c:dLbl>
              <c:idx val="1"/>
              <c:layout>
                <c:manualLayout>
                  <c:x val="-5.211482939632546E-2"/>
                  <c:y val="-0.238821813939924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4B-406E-8974-5C50201CE2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'8'!$B$5:$C$5</c:f>
              <c:numCache>
                <c:formatCode>#,##0</c:formatCode>
                <c:ptCount val="2"/>
                <c:pt idx="0">
                  <c:v>21066</c:v>
                </c:pt>
                <c:pt idx="1">
                  <c:v>17221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4B-406E-8974-5C50201C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Teruel 2023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B-476D-8BE9-AD24ABB767A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6B-476D-8BE9-AD24ABB767A7}"/>
              </c:ext>
            </c:extLst>
          </c:dPt>
          <c:dLbls>
            <c:dLbl>
              <c:idx val="0"/>
              <c:layout>
                <c:manualLayout>
                  <c:x val="4.5275240594925631E-2"/>
                  <c:y val="-0.200741207349081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6B-476D-8BE9-AD24ABB767A7}"/>
                </c:ext>
              </c:extLst>
            </c:dLbl>
            <c:dLbl>
              <c:idx val="1"/>
              <c:layout>
                <c:manualLayout>
                  <c:x val="6.0080489938757657E-3"/>
                  <c:y val="-0.154965249343832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96B-476D-8BE9-AD24ABB76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'1'!$B$5:$C$5</c:f>
              <c:numCache>
                <c:formatCode>#,##0</c:formatCode>
                <c:ptCount val="2"/>
                <c:pt idx="0">
                  <c:v>2819</c:v>
                </c:pt>
                <c:pt idx="1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6B-476D-8BE9-AD24ABB76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 50-74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'8'!$A$6</c:f>
              <c:strCache>
                <c:ptCount val="1"/>
                <c:pt idx="0">
                  <c:v>50-74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8F-4EF9-B364-C08D31543A8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8F-4EF9-B364-C08D31543A81}"/>
              </c:ext>
            </c:extLst>
          </c:dPt>
          <c:dLbls>
            <c:dLbl>
              <c:idx val="0"/>
              <c:layout>
                <c:manualLayout>
                  <c:x val="8.9814001040302762E-3"/>
                  <c:y val="-0.268267580125580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8F-4EF9-B364-C08D31543A81}"/>
                </c:ext>
              </c:extLst>
            </c:dLbl>
            <c:dLbl>
              <c:idx val="1"/>
              <c:layout>
                <c:manualLayout>
                  <c:x val="-2.6589779922156654E-2"/>
                  <c:y val="-0.268267580125580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68F-4EF9-B364-C08D31543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'8'!$B$6:$C$6</c:f>
              <c:numCache>
                <c:formatCode>#,##0</c:formatCode>
                <c:ptCount val="2"/>
                <c:pt idx="0">
                  <c:v>11187</c:v>
                </c:pt>
                <c:pt idx="1">
                  <c:v>11270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8F-4EF9-B364-C08D3154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 75-100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'8'!$A$7</c:f>
              <c:strCache>
                <c:ptCount val="1"/>
                <c:pt idx="0">
                  <c:v>75-100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3D-4BE8-BE82-01FA9E5FD8BA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3D-4BE8-BE82-01FA9E5FD8BA}"/>
              </c:ext>
            </c:extLst>
          </c:dPt>
          <c:dLbls>
            <c:dLbl>
              <c:idx val="0"/>
              <c:layout>
                <c:manualLayout>
                  <c:x val="-8.0689350049922573E-2"/>
                  <c:y val="-0.198885812226561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3D-4BE8-BE82-01FA9E5FD8BA}"/>
                </c:ext>
              </c:extLst>
            </c:dLbl>
            <c:dLbl>
              <c:idx val="1"/>
              <c:layout>
                <c:manualLayout>
                  <c:x val="-3.124650990380189E-2"/>
                  <c:y val="-0.204195636384736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3D-4BE8-BE82-01FA9E5FD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'8'!$B$7:$C$7</c:f>
              <c:numCache>
                <c:formatCode>#,##0</c:formatCode>
                <c:ptCount val="2"/>
                <c:pt idx="0">
                  <c:v>4675</c:v>
                </c:pt>
                <c:pt idx="1">
                  <c:v>5540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D-4BE8-BE82-01FA9E5F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Zaragoza 2023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8-472E-B383-0AB310D1ECE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C8-472E-B383-0AB310D1ECE7}"/>
              </c:ext>
            </c:extLst>
          </c:dPt>
          <c:dLbls>
            <c:dLbl>
              <c:idx val="0"/>
              <c:layout>
                <c:manualLayout>
                  <c:x val="3.9968503937007877E-2"/>
                  <c:y val="-0.157525669291338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C8-472E-B383-0AB310D1ECE7}"/>
                </c:ext>
              </c:extLst>
            </c:dLbl>
            <c:dLbl>
              <c:idx val="1"/>
              <c:layout>
                <c:manualLayout>
                  <c:x val="3.4499947506561678E-2"/>
                  <c:y val="-0.238180367454068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C8-472E-B383-0AB310D1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'1'!$B$6:$C$6</c:f>
              <c:numCache>
                <c:formatCode>#,##0</c:formatCode>
                <c:ptCount val="2"/>
                <c:pt idx="0">
                  <c:v>31270</c:v>
                </c:pt>
                <c:pt idx="1">
                  <c:v>29415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8-472E-B383-0AB310D1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Mujeres con discapacidad por comarca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'2'!$G$3</c:f>
              <c:strCache>
                <c:ptCount val="1"/>
                <c:pt idx="0">
                  <c:v>% Mujeres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72196248993523E-3"/>
                  <c:y val="-0.193015834417530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3F-4B75-9CB2-D254F54CD2F9}"/>
                </c:ext>
              </c:extLst>
            </c:dLbl>
            <c:dLbl>
              <c:idx val="32"/>
              <c:layout>
                <c:manualLayout>
                  <c:x val="-1.3824883120470966E-2"/>
                  <c:y val="-0.28698406959448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3F-4B75-9CB2-D254F54CD2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'2'!$S$1:$S$33</c:f>
              <c:strCache>
                <c:ptCount val="33"/>
                <c:pt idx="0">
                  <c:v>Cuencas Mineras</c:v>
                </c:pt>
                <c:pt idx="1">
                  <c:v>Andorra-Sierra de Arcos</c:v>
                </c:pt>
                <c:pt idx="2">
                  <c:v>Bajo Martín</c:v>
                </c:pt>
                <c:pt idx="3">
                  <c:v>Campo de Daroca</c:v>
                </c:pt>
                <c:pt idx="4">
                  <c:v>Bajo Aragón</c:v>
                </c:pt>
                <c:pt idx="5">
                  <c:v>Campo de Cariñena</c:v>
                </c:pt>
                <c:pt idx="6">
                  <c:v>Cinco Villas</c:v>
                </c:pt>
                <c:pt idx="7">
                  <c:v>Sobrarbe</c:v>
                </c:pt>
                <c:pt idx="8">
                  <c:v>Campo de Borja</c:v>
                </c:pt>
                <c:pt idx="9">
                  <c:v>Matarraña / Matarranya</c:v>
                </c:pt>
                <c:pt idx="10">
                  <c:v>Comunidad de Teruel</c:v>
                </c:pt>
                <c:pt idx="11">
                  <c:v>Gúdar-Javalambre</c:v>
                </c:pt>
                <c:pt idx="12">
                  <c:v>Bajo Cinca / Baix Cinca</c:v>
                </c:pt>
                <c:pt idx="13">
                  <c:v>Ribera Alta del Ebro</c:v>
                </c:pt>
                <c:pt idx="14">
                  <c:v>Tarazona y el Moncayo</c:v>
                </c:pt>
                <c:pt idx="15">
                  <c:v>Valdejalón</c:v>
                </c:pt>
                <c:pt idx="16">
                  <c:v>Maestrazgo</c:v>
                </c:pt>
                <c:pt idx="17">
                  <c:v>Bajo Aragón-Caspe / Baix Aragó-Casp</c:v>
                </c:pt>
                <c:pt idx="18">
                  <c:v>Campo de Belchite</c:v>
                </c:pt>
                <c:pt idx="19">
                  <c:v>La Jacetania</c:v>
                </c:pt>
                <c:pt idx="20">
                  <c:v>Aranda</c:v>
                </c:pt>
                <c:pt idx="21">
                  <c:v>Jiloca</c:v>
                </c:pt>
                <c:pt idx="22">
                  <c:v>Sierra de Albarracín</c:v>
                </c:pt>
                <c:pt idx="23">
                  <c:v>Alto Gállego</c:v>
                </c:pt>
                <c:pt idx="24">
                  <c:v>Ribera Baja del Ebro</c:v>
                </c:pt>
                <c:pt idx="25">
                  <c:v>Los Monegros</c:v>
                </c:pt>
                <c:pt idx="26">
                  <c:v>Somontano de Barbastro</c:v>
                </c:pt>
                <c:pt idx="27">
                  <c:v>Cinca Medio</c:v>
                </c:pt>
                <c:pt idx="28">
                  <c:v>Hoya de Huesca / Plana de Uesca</c:v>
                </c:pt>
                <c:pt idx="29">
                  <c:v>Central</c:v>
                </c:pt>
                <c:pt idx="30">
                  <c:v>Comunidad de Calatayud</c:v>
                </c:pt>
                <c:pt idx="31">
                  <c:v>Ribagorza</c:v>
                </c:pt>
                <c:pt idx="32">
                  <c:v>La Litera / La Llitera</c:v>
                </c:pt>
              </c:strCache>
            </c:strRef>
          </c:cat>
          <c:val>
            <c:numRef>
              <c:f>'2'!$T$1:$T$33</c:f>
              <c:numCache>
                <c:formatCode>0.00%</c:formatCode>
                <c:ptCount val="33"/>
                <c:pt idx="0">
                  <c:v>0.34490238611713664</c:v>
                </c:pt>
                <c:pt idx="1">
                  <c:v>0.37740384615384615</c:v>
                </c:pt>
                <c:pt idx="2">
                  <c:v>0.39473684210526316</c:v>
                </c:pt>
                <c:pt idx="3">
                  <c:v>0.40327868852459015</c:v>
                </c:pt>
                <c:pt idx="4">
                  <c:v>0.41862955032119914</c:v>
                </c:pt>
                <c:pt idx="5">
                  <c:v>0.43340380549682878</c:v>
                </c:pt>
                <c:pt idx="6">
                  <c:v>0.43372781065088756</c:v>
                </c:pt>
                <c:pt idx="7">
                  <c:v>0.43768996960486323</c:v>
                </c:pt>
                <c:pt idx="8">
                  <c:v>0.43975155279503103</c:v>
                </c:pt>
                <c:pt idx="9">
                  <c:v>0.44255319148936167</c:v>
                </c:pt>
                <c:pt idx="10">
                  <c:v>0.44703965236284626</c:v>
                </c:pt>
                <c:pt idx="11">
                  <c:v>0.4485294117647059</c:v>
                </c:pt>
                <c:pt idx="12">
                  <c:v>0.45131244707874685</c:v>
                </c:pt>
                <c:pt idx="13">
                  <c:v>0.45159386068476975</c:v>
                </c:pt>
                <c:pt idx="14">
                  <c:v>0.45195729537366547</c:v>
                </c:pt>
                <c:pt idx="15">
                  <c:v>0.45230998509687032</c:v>
                </c:pt>
                <c:pt idx="16">
                  <c:v>0.45454545454545453</c:v>
                </c:pt>
                <c:pt idx="17">
                  <c:v>0.45530726256983239</c:v>
                </c:pt>
                <c:pt idx="18">
                  <c:v>0.45918367346938777</c:v>
                </c:pt>
                <c:pt idx="19">
                  <c:v>0.46</c:v>
                </c:pt>
                <c:pt idx="20">
                  <c:v>0.46086956521739131</c:v>
                </c:pt>
                <c:pt idx="21">
                  <c:v>0.46596858638743455</c:v>
                </c:pt>
                <c:pt idx="22">
                  <c:v>0.46666666666666667</c:v>
                </c:pt>
                <c:pt idx="23">
                  <c:v>0.46690734055354993</c:v>
                </c:pt>
                <c:pt idx="24">
                  <c:v>0.4688715953307393</c:v>
                </c:pt>
                <c:pt idx="25">
                  <c:v>0.47005988023952094</c:v>
                </c:pt>
                <c:pt idx="26">
                  <c:v>0.47900859888720282</c:v>
                </c:pt>
                <c:pt idx="27">
                  <c:v>0.48795552810376774</c:v>
                </c:pt>
                <c:pt idx="28">
                  <c:v>0.48963681308233503</c:v>
                </c:pt>
                <c:pt idx="29">
                  <c:v>0.49139096909630409</c:v>
                </c:pt>
                <c:pt idx="30">
                  <c:v>0.49870934434692826</c:v>
                </c:pt>
                <c:pt idx="31">
                  <c:v>0.50488599348534202</c:v>
                </c:pt>
                <c:pt idx="32">
                  <c:v>0.51416579223504721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C-4116-AC8A-2CB642DE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60"/>
        <c:axId val="1628162239"/>
        <c:axId val="1628156831"/>
      </c:barChart>
      <c:catAx>
        <c:axId val="162816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8156831"/>
        <c:crosses val="autoZero"/>
        <c:auto val="1"/>
        <c:lblAlgn val="ctr"/>
        <c:lblOffset val="100"/>
        <c:noMultiLvlLbl val="1"/>
      </c:catAx>
      <c:valAx>
        <c:axId val="162815683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8162239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 con discapacidad en Aragón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'3'!$B$3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'3'!$A$3:$A$8</c15:sqref>
                  </c15:fullRef>
                </c:ext>
              </c:extLst>
              <c:f>'3'!$A$4:$A$8</c:f>
              <c:strCache>
                <c:ptCount val="5"/>
                <c:pt idx="0">
                  <c:v>0-15</c:v>
                </c:pt>
                <c:pt idx="1">
                  <c:v>16-44</c:v>
                </c:pt>
                <c:pt idx="2">
                  <c:v>45-64</c:v>
                </c:pt>
                <c:pt idx="3">
                  <c:v>65-79</c:v>
                </c:pt>
                <c:pt idx="4">
                  <c:v>80 y 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'3'!$B$3:$B$8</c15:sqref>
                  </c15:fullRef>
                </c:ext>
              </c:extLst>
              <c:f>'3'!$B$4:$B$8</c:f>
              <c:numCache>
                <c:formatCode>#,##0</c:formatCode>
                <c:ptCount val="5"/>
                <c:pt idx="0">
                  <c:v>2106</c:v>
                </c:pt>
                <c:pt idx="1">
                  <c:v>6807</c:v>
                </c:pt>
                <c:pt idx="2">
                  <c:v>15272</c:v>
                </c:pt>
                <c:pt idx="3">
                  <c:v>12015</c:v>
                </c:pt>
                <c:pt idx="4">
                  <c:v>5356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B-46F3-9137-828E24786267}"/>
            </c:ext>
          </c:extLst>
        </c:ser>
        <c:ser>
          <c:idx val="1"/>
          <c:order val="1"/>
          <c:tx>
            <c:strRef>
              <c:f>'3'!$C$3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'3'!$A$3:$A$8</c15:sqref>
                  </c15:fullRef>
                </c:ext>
              </c:extLst>
              <c:f>'3'!$A$4:$A$8</c:f>
              <c:strCache>
                <c:ptCount val="5"/>
                <c:pt idx="0">
                  <c:v>0-15</c:v>
                </c:pt>
                <c:pt idx="1">
                  <c:v>16-44</c:v>
                </c:pt>
                <c:pt idx="2">
                  <c:v>45-64</c:v>
                </c:pt>
                <c:pt idx="3">
                  <c:v>65-79</c:v>
                </c:pt>
                <c:pt idx="4">
                  <c:v>80 y 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'3'!$C$3:$C$8</c15:sqref>
                  </c15:fullRef>
                </c:ext>
              </c:extLst>
              <c:f>'3'!$C$4:$C$8</c:f>
              <c:numCache>
                <c:formatCode>#,##0</c:formatCode>
                <c:ptCount val="5"/>
                <c:pt idx="0">
                  <c:v>1085</c:v>
                </c:pt>
                <c:pt idx="1">
                  <c:v>4932</c:v>
                </c:pt>
                <c:pt idx="2">
                  <c:v>12633</c:v>
                </c:pt>
                <c:pt idx="3">
                  <c:v>11078</c:v>
                </c:pt>
                <c:pt idx="4">
                  <c:v>8748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B-46F3-9137-828E2478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417647"/>
        <c:axId val="69413903"/>
      </c:barChart>
      <c:catAx>
        <c:axId val="6941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413903"/>
        <c:crosses val="autoZero"/>
        <c:auto val="1"/>
        <c:lblAlgn val="ctr"/>
        <c:lblOffset val="100"/>
        <c:noMultiLvlLbl val="0"/>
      </c:catAx>
      <c:valAx>
        <c:axId val="69413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4176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municipios aragoneses rurales 2023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B8-4C27-8017-27AEFF585DC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B8-4C27-8017-27AEFF585DCF}"/>
              </c:ext>
            </c:extLst>
          </c:dPt>
          <c:dLbls>
            <c:dLbl>
              <c:idx val="0"/>
              <c:layout>
                <c:manualLayout>
                  <c:x val="4.1692246096356599E-2"/>
                  <c:y val="-5.87033003853241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B8-4C27-8017-27AEFF585DCF}"/>
                </c:ext>
              </c:extLst>
            </c:dLbl>
            <c:dLbl>
              <c:idx val="1"/>
              <c:layout>
                <c:manualLayout>
                  <c:x val="-4.767491634167198E-2"/>
                  <c:y val="-1.33720518977680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AB8-4C27-8017-27AEFF585D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'4'!$B$4:$C$4</c:f>
              <c:numCache>
                <c:formatCode>#,##0</c:formatCode>
                <c:ptCount val="2"/>
                <c:pt idx="0">
                  <c:v>5383</c:v>
                </c:pt>
                <c:pt idx="1">
                  <c:v>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8-4C27-8017-27AEFF585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municipios aragoneses semirurales 2023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94-4572-B820-C2313C5BD62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94-4572-B820-C2313C5BD62E}"/>
              </c:ext>
            </c:extLst>
          </c:dPt>
          <c:dLbls>
            <c:dLbl>
              <c:idx val="0"/>
              <c:layout>
                <c:manualLayout>
                  <c:x val="6.8015150004983552E-2"/>
                  <c:y val="-2.58564499225582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94-4572-B820-C2313C5BD62E}"/>
                </c:ext>
              </c:extLst>
            </c:dLbl>
            <c:dLbl>
              <c:idx val="1"/>
              <c:layout>
                <c:manualLayout>
                  <c:x val="-5.7627163693145939E-2"/>
                  <c:y val="-6.93603405581369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94-4572-B820-C2313C5BD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'4'!$B$5:$C$5</c:f>
              <c:numCache>
                <c:formatCode>#,##0</c:formatCode>
                <c:ptCount val="2"/>
                <c:pt idx="0">
                  <c:v>5077</c:v>
                </c:pt>
                <c:pt idx="1">
                  <c:v>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4-4572-B820-C2313C5BD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municipios aragoneses urbanos 2023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B6-4139-AFD5-C89BB4BC3E12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B6-4139-AFD5-C89BB4BC3E12}"/>
              </c:ext>
            </c:extLst>
          </c:dPt>
          <c:dLbls>
            <c:dLbl>
              <c:idx val="0"/>
              <c:layout>
                <c:manualLayout>
                  <c:x val="5.1769826240074424E-2"/>
                  <c:y val="-1.93524572679298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DB6-4139-AFD5-C89BB4BC3E12}"/>
                </c:ext>
              </c:extLst>
            </c:dLbl>
            <c:dLbl>
              <c:idx val="1"/>
              <c:layout>
                <c:manualLayout>
                  <c:x val="-4.9820392704076545E-2"/>
                  <c:y val="-4.87031523886370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686906541745572"/>
                      <c:h val="0.2046171967020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DB6-4139-AFD5-C89BB4BC3E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'4'!$B$6:$C$6</c:f>
              <c:numCache>
                <c:formatCode>#,##0</c:formatCode>
                <c:ptCount val="2"/>
                <c:pt idx="0">
                  <c:v>31096</c:v>
                </c:pt>
                <c:pt idx="1">
                  <c:v>29951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B6-4139-AFD5-C89BB4BC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Aragón 2023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DD-4BC3-A437-F2553A1186A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DD-4BC3-A437-F2553A1186A8}"/>
              </c:ext>
            </c:extLst>
          </c:dPt>
          <c:dLbls>
            <c:dLbl>
              <c:idx val="0"/>
              <c:layout>
                <c:manualLayout>
                  <c:x val="0.10894435031064155"/>
                  <c:y val="0.145150107120002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DD-4BC3-A437-F2553A1186A8}"/>
                </c:ext>
              </c:extLst>
            </c:dLbl>
            <c:dLbl>
              <c:idx val="1"/>
              <c:layout>
                <c:manualLayout>
                  <c:x val="-4.8443336987939796E-2"/>
                  <c:y val="-3.34173599324819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911379115585235"/>
                      <c:h val="0.164051825677267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5DD-4BC3-A437-F2553A118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'4'!$B$7:$C$7</c:f>
              <c:numCache>
                <c:formatCode>#,##0</c:formatCode>
                <c:ptCount val="2"/>
                <c:pt idx="0">
                  <c:v>41556</c:v>
                </c:pt>
                <c:pt idx="1">
                  <c:v>38476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D-4BC3-A437-F2553A1186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</xdr:row>
      <xdr:rowOff>142875</xdr:rowOff>
    </xdr:from>
    <xdr:to>
      <xdr:col>4</xdr:col>
      <xdr:colOff>552450</xdr:colOff>
      <xdr:row>21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8</xdr:row>
      <xdr:rowOff>161925</xdr:rowOff>
    </xdr:from>
    <xdr:to>
      <xdr:col>9</xdr:col>
      <xdr:colOff>504825</xdr:colOff>
      <xdr:row>21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628650</xdr:colOff>
      <xdr:row>8</xdr:row>
      <xdr:rowOff>161925</xdr:rowOff>
    </xdr:from>
    <xdr:to>
      <xdr:col>14</xdr:col>
      <xdr:colOff>390525</xdr:colOff>
      <xdr:row>21</xdr:row>
      <xdr:rowOff>66675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95248</xdr:colOff>
      <xdr:row>1</xdr:row>
      <xdr:rowOff>152399</xdr:rowOff>
    </xdr:from>
    <xdr:to>
      <xdr:col>17</xdr:col>
      <xdr:colOff>647699</xdr:colOff>
      <xdr:row>27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9</xdr:row>
      <xdr:rowOff>57149</xdr:rowOff>
    </xdr:from>
    <xdr:to>
      <xdr:col>6</xdr:col>
      <xdr:colOff>19050</xdr:colOff>
      <xdr:row>25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7</xdr:row>
      <xdr:rowOff>123826</xdr:rowOff>
    </xdr:from>
    <xdr:to>
      <xdr:col>9</xdr:col>
      <xdr:colOff>247650</xdr:colOff>
      <xdr:row>20</xdr:row>
      <xdr:rowOff>28576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76200</xdr:rowOff>
    </xdr:from>
    <xdr:to>
      <xdr:col>3</xdr:col>
      <xdr:colOff>723899</xdr:colOff>
      <xdr:row>33</xdr:row>
      <xdr:rowOff>57150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20</xdr:row>
      <xdr:rowOff>85726</xdr:rowOff>
    </xdr:from>
    <xdr:to>
      <xdr:col>9</xdr:col>
      <xdr:colOff>342900</xdr:colOff>
      <xdr:row>33</xdr:row>
      <xdr:rowOff>85726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</xdr:row>
      <xdr:rowOff>123825</xdr:rowOff>
    </xdr:from>
    <xdr:to>
      <xdr:col>3</xdr:col>
      <xdr:colOff>723900</xdr:colOff>
      <xdr:row>20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195262</xdr:rowOff>
    </xdr:from>
    <xdr:to>
      <xdr:col>13</xdr:col>
      <xdr:colOff>152400</xdr:colOff>
      <xdr:row>13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657225</xdr:colOff>
      <xdr:row>14</xdr:row>
      <xdr:rowOff>19050</xdr:rowOff>
    </xdr:from>
    <xdr:to>
      <xdr:col>16</xdr:col>
      <xdr:colOff>657225</xdr:colOff>
      <xdr:row>28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390525</xdr:colOff>
      <xdr:row>0</xdr:row>
      <xdr:rowOff>219075</xdr:rowOff>
    </xdr:from>
    <xdr:to>
      <xdr:col>19</xdr:col>
      <xdr:colOff>390525</xdr:colOff>
      <xdr:row>13</xdr:row>
      <xdr:rowOff>104775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10</xdr:row>
      <xdr:rowOff>142874</xdr:rowOff>
    </xdr:from>
    <xdr:to>
      <xdr:col>11</xdr:col>
      <xdr:colOff>457200</xdr:colOff>
      <xdr:row>22</xdr:row>
      <xdr:rowOff>114300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104776</xdr:colOff>
      <xdr:row>0</xdr:row>
      <xdr:rowOff>123824</xdr:rowOff>
    </xdr:from>
    <xdr:to>
      <xdr:col>11</xdr:col>
      <xdr:colOff>419100</xdr:colOff>
      <xdr:row>10</xdr:row>
      <xdr:rowOff>85724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</xdr:row>
      <xdr:rowOff>142875</xdr:rowOff>
    </xdr:from>
    <xdr:to>
      <xdr:col>5</xdr:col>
      <xdr:colOff>619126</xdr:colOff>
      <xdr:row>22</xdr:row>
      <xdr:rowOff>142875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7</xdr:row>
      <xdr:rowOff>109536</xdr:rowOff>
    </xdr:from>
    <xdr:to>
      <xdr:col>4</xdr:col>
      <xdr:colOff>581024</xdr:colOff>
      <xdr:row>17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17</xdr:row>
      <xdr:rowOff>142875</xdr:rowOff>
    </xdr:from>
    <xdr:to>
      <xdr:col>4</xdr:col>
      <xdr:colOff>609601</xdr:colOff>
      <xdr:row>28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0</xdr:rowOff>
    </xdr:from>
    <xdr:to>
      <xdr:col>5</xdr:col>
      <xdr:colOff>409575</xdr:colOff>
      <xdr:row>20</xdr:row>
      <xdr:rowOff>128589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42864</xdr:rowOff>
    </xdr:from>
    <xdr:to>
      <xdr:col>5</xdr:col>
      <xdr:colOff>438152</xdr:colOff>
      <xdr:row>31</xdr:row>
      <xdr:rowOff>100014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571500</xdr:colOff>
      <xdr:row>9</xdr:row>
      <xdr:rowOff>180975</xdr:rowOff>
    </xdr:from>
    <xdr:to>
      <xdr:col>11</xdr:col>
      <xdr:colOff>180975</xdr:colOff>
      <xdr:row>20</xdr:row>
      <xdr:rowOff>119064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581025</xdr:colOff>
      <xdr:row>20</xdr:row>
      <xdr:rowOff>161925</xdr:rowOff>
    </xdr:from>
    <xdr:to>
      <xdr:col>11</xdr:col>
      <xdr:colOff>190500</xdr:colOff>
      <xdr:row>31</xdr:row>
      <xdr:rowOff>100014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sqref="A1:B1"/>
    </sheetView>
  </sheetViews>
  <sheetFormatPr baseColWidth="10" defaultColWidth="11.5703125" defaultRowHeight="15" x14ac:dyDescent="0.25"/>
  <cols>
    <col min="1" max="1" width="10.7109375" style="7" customWidth="1"/>
    <col min="2" max="2" width="43.42578125" style="1" customWidth="1"/>
    <col min="3" max="16384" width="11.5703125" style="1"/>
  </cols>
  <sheetData>
    <row r="1" spans="1:7" ht="42" customHeight="1" x14ac:dyDescent="0.25">
      <c r="A1" s="53" t="s">
        <v>22</v>
      </c>
      <c r="B1" s="53"/>
    </row>
    <row r="2" spans="1:7" ht="30" customHeight="1" x14ac:dyDescent="0.35">
      <c r="A2" s="54" t="s">
        <v>38</v>
      </c>
      <c r="B2" s="55"/>
      <c r="C2" s="6"/>
      <c r="D2" s="6"/>
      <c r="E2" s="6"/>
    </row>
    <row r="3" spans="1:7" x14ac:dyDescent="0.25">
      <c r="A3" s="56" t="s">
        <v>26</v>
      </c>
      <c r="B3" s="56"/>
      <c r="C3" s="6"/>
      <c r="D3" s="6"/>
      <c r="E3" s="6"/>
    </row>
    <row r="4" spans="1:7" ht="15" customHeight="1" x14ac:dyDescent="0.25">
      <c r="A4" s="56" t="s">
        <v>24</v>
      </c>
      <c r="B4" s="56"/>
      <c r="C4" s="6"/>
      <c r="D4" s="6"/>
      <c r="E4" s="6"/>
    </row>
    <row r="5" spans="1:7" x14ac:dyDescent="0.25">
      <c r="A5" s="56" t="s">
        <v>25</v>
      </c>
      <c r="B5" s="56"/>
      <c r="C5" s="6"/>
      <c r="D5" s="6"/>
      <c r="E5" s="6"/>
      <c r="F5" s="6"/>
      <c r="G5" s="6"/>
    </row>
    <row r="6" spans="1:7" ht="37.5" x14ac:dyDescent="0.25">
      <c r="A6" s="13">
        <v>1</v>
      </c>
      <c r="B6" s="14" t="s">
        <v>83</v>
      </c>
      <c r="D6" s="6"/>
      <c r="E6" s="6"/>
      <c r="F6" s="6"/>
      <c r="G6" s="6"/>
    </row>
    <row r="7" spans="1:7" ht="37.5" x14ac:dyDescent="0.25">
      <c r="A7" s="13">
        <v>2</v>
      </c>
      <c r="B7" s="14" t="s">
        <v>29</v>
      </c>
      <c r="D7" s="6"/>
      <c r="E7" s="6"/>
      <c r="F7" s="6"/>
      <c r="G7" s="6"/>
    </row>
    <row r="8" spans="1:7" ht="37.5" x14ac:dyDescent="0.25">
      <c r="A8" s="13">
        <v>3</v>
      </c>
      <c r="B8" s="14" t="s">
        <v>27</v>
      </c>
      <c r="C8" s="14"/>
      <c r="D8" s="6"/>
      <c r="E8" s="6"/>
      <c r="F8" s="6"/>
      <c r="G8" s="6"/>
    </row>
    <row r="9" spans="1:7" ht="37.5" x14ac:dyDescent="0.25">
      <c r="A9" s="13">
        <v>4</v>
      </c>
      <c r="B9" s="14" t="s">
        <v>31</v>
      </c>
      <c r="C9" s="14"/>
      <c r="D9" s="6"/>
      <c r="E9" s="6"/>
      <c r="F9" s="6"/>
      <c r="G9" s="6"/>
    </row>
    <row r="10" spans="1:7" ht="37.5" x14ac:dyDescent="0.25">
      <c r="A10" s="13">
        <v>5</v>
      </c>
      <c r="B10" s="14" t="s">
        <v>30</v>
      </c>
      <c r="C10" s="14"/>
      <c r="D10" s="6"/>
      <c r="E10" s="6"/>
      <c r="F10" s="6"/>
      <c r="G10" s="6"/>
    </row>
    <row r="11" spans="1:7" ht="37.5" x14ac:dyDescent="0.25">
      <c r="A11" s="13">
        <v>6</v>
      </c>
      <c r="B11" s="14" t="s">
        <v>28</v>
      </c>
      <c r="C11" s="14"/>
      <c r="D11" s="6"/>
      <c r="E11" s="6"/>
      <c r="F11" s="6"/>
      <c r="G11" s="6"/>
    </row>
    <row r="12" spans="1:7" ht="37.5" x14ac:dyDescent="0.25">
      <c r="A12" s="13">
        <v>7</v>
      </c>
      <c r="B12" s="14" t="s">
        <v>85</v>
      </c>
      <c r="C12" s="14"/>
      <c r="D12" s="6"/>
      <c r="E12" s="6"/>
      <c r="F12" s="6"/>
      <c r="G12" s="6"/>
    </row>
    <row r="13" spans="1:7" ht="37.5" x14ac:dyDescent="0.25">
      <c r="A13" s="13">
        <v>8</v>
      </c>
      <c r="B13" s="14" t="s">
        <v>33</v>
      </c>
      <c r="C13" s="6"/>
      <c r="D13" s="6"/>
      <c r="E13" s="6"/>
      <c r="F13" s="6"/>
      <c r="G13" s="6"/>
    </row>
    <row r="14" spans="1:7" x14ac:dyDescent="0.25">
      <c r="A14" s="1"/>
      <c r="B14" s="7"/>
      <c r="C14" s="6"/>
      <c r="D14" s="6"/>
      <c r="E14" s="6"/>
      <c r="F14" s="6"/>
      <c r="G14" s="6"/>
    </row>
    <row r="15" spans="1:7" x14ac:dyDescent="0.25">
      <c r="A15" s="1"/>
      <c r="B15" s="7"/>
      <c r="C15" s="6"/>
      <c r="D15" s="6"/>
      <c r="E15" s="6"/>
      <c r="F15" s="6"/>
    </row>
    <row r="16" spans="1:7" x14ac:dyDescent="0.25">
      <c r="B16" s="7"/>
    </row>
    <row r="17" spans="2:5" x14ac:dyDescent="0.25">
      <c r="B17" s="6"/>
    </row>
    <row r="18" spans="2:5" x14ac:dyDescent="0.25">
      <c r="E18" s="1" t="s">
        <v>23</v>
      </c>
    </row>
  </sheetData>
  <mergeCells count="5">
    <mergeCell ref="A1:B1"/>
    <mergeCell ref="A2:B2"/>
    <mergeCell ref="A4:B4"/>
    <mergeCell ref="A5:B5"/>
    <mergeCell ref="A3:B3"/>
  </mergeCells>
  <hyperlinks>
    <hyperlink ref="B8" location="'3'!A1" display="Población con discapacidad por edad y sexo"/>
    <hyperlink ref="B11" location="'6'!A1" display="Población con discapacidad por nacionalidad y sexo"/>
    <hyperlink ref="B7" location="'2'!A1" display="Población con discapacidad por comarca y sexo"/>
    <hyperlink ref="B9" location="'4'!A1" display="Población con discapacidad por tamaño de municipio y sexo"/>
    <hyperlink ref="B10" location="'5'!A1" display=" Población con discapacidad por tamaño de municipio, edad y sexo"/>
    <hyperlink ref="B12" location="'7'!A1" display="Población con discapacidad por dificultadad de movilidad y sexo"/>
    <hyperlink ref="A1" r:id="rId1"/>
    <hyperlink ref="B6" location="'1'!A1" display="Población con discapacidad por provincias y sexo"/>
    <hyperlink ref="B13" location="'8'!A1" display="Población con discapacidad por grado de discapacidad y sexo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workbookViewId="0">
      <selection sqref="A1:F1"/>
    </sheetView>
  </sheetViews>
  <sheetFormatPr baseColWidth="10" defaultRowHeight="15" x14ac:dyDescent="0.25"/>
  <cols>
    <col min="1" max="1" width="12.5703125" bestFit="1" customWidth="1"/>
  </cols>
  <sheetData>
    <row r="1" spans="1:6" ht="36.75" customHeight="1" x14ac:dyDescent="0.25">
      <c r="A1" s="57" t="s">
        <v>31</v>
      </c>
      <c r="B1" s="57"/>
      <c r="C1" s="57"/>
      <c r="D1" s="57"/>
      <c r="E1" s="57"/>
      <c r="F1" s="57"/>
    </row>
    <row r="2" spans="1:6" x14ac:dyDescent="0.25">
      <c r="A2" s="58" t="str">
        <f>INDICE!A3</f>
        <v>Datos a 31 de diciembre de 2023</v>
      </c>
      <c r="B2" s="58"/>
      <c r="C2" s="58"/>
      <c r="D2" s="58"/>
      <c r="E2" s="52"/>
      <c r="F2" s="1"/>
    </row>
    <row r="3" spans="1:6" x14ac:dyDescent="0.25">
      <c r="A3" s="16" t="s">
        <v>90</v>
      </c>
      <c r="B3" s="17" t="s">
        <v>1</v>
      </c>
      <c r="C3" s="17" t="s">
        <v>2</v>
      </c>
      <c r="D3" s="15" t="s">
        <v>0</v>
      </c>
      <c r="E3" s="17" t="s">
        <v>34</v>
      </c>
      <c r="F3" s="17" t="s">
        <v>35</v>
      </c>
    </row>
    <row r="4" spans="1:6" x14ac:dyDescent="0.25">
      <c r="A4" t="s">
        <v>87</v>
      </c>
      <c r="B4" s="2">
        <v>7467</v>
      </c>
      <c r="C4" s="2">
        <v>6964</v>
      </c>
      <c r="D4" s="5">
        <f>SUM(B4:C4)</f>
        <v>14431</v>
      </c>
      <c r="E4" s="12">
        <f t="shared" ref="E4:E7" si="0">B4/D4</f>
        <v>0.51742775968401356</v>
      </c>
      <c r="F4" s="12">
        <f t="shared" ref="F4:F7" si="1">C4/D4</f>
        <v>0.48257224031598644</v>
      </c>
    </row>
    <row r="5" spans="1:6" x14ac:dyDescent="0.25">
      <c r="A5" t="s">
        <v>88</v>
      </c>
      <c r="B5" s="2">
        <v>2819</v>
      </c>
      <c r="C5" s="2">
        <v>2097</v>
      </c>
      <c r="D5" s="5">
        <f>SUM(B5:C5)</f>
        <v>4916</v>
      </c>
      <c r="E5" s="12">
        <f t="shared" si="0"/>
        <v>0.57343368592351507</v>
      </c>
      <c r="F5" s="12">
        <f t="shared" si="1"/>
        <v>0.42656631407648493</v>
      </c>
    </row>
    <row r="6" spans="1:6" x14ac:dyDescent="0.25">
      <c r="A6" t="s">
        <v>89</v>
      </c>
      <c r="B6" s="2">
        <v>31270</v>
      </c>
      <c r="C6" s="2">
        <v>29415</v>
      </c>
      <c r="D6" s="5">
        <f>SUM(B6:C6)</f>
        <v>60685</v>
      </c>
      <c r="E6" s="12">
        <f t="shared" si="0"/>
        <v>0.51528384279475981</v>
      </c>
      <c r="F6" s="12">
        <f t="shared" si="1"/>
        <v>0.48471615720524019</v>
      </c>
    </row>
    <row r="7" spans="1:6" x14ac:dyDescent="0.25">
      <c r="A7" s="18" t="s">
        <v>86</v>
      </c>
      <c r="B7" s="19">
        <f>SUM(B4:B6)</f>
        <v>41556</v>
      </c>
      <c r="C7" s="19">
        <f>SUM(C4:C6)</f>
        <v>38476</v>
      </c>
      <c r="D7" s="19">
        <f>SUM(D4:D6)</f>
        <v>80032</v>
      </c>
      <c r="E7" s="20">
        <f t="shared" si="0"/>
        <v>0.51924230307876851</v>
      </c>
      <c r="F7" s="20">
        <f t="shared" si="1"/>
        <v>0.48075769692123149</v>
      </c>
    </row>
  </sheetData>
  <mergeCells count="2">
    <mergeCell ref="A1:F1"/>
    <mergeCell ref="A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workbookViewId="0">
      <selection sqref="A1:G1"/>
    </sheetView>
  </sheetViews>
  <sheetFormatPr baseColWidth="10" defaultColWidth="11.5703125" defaultRowHeight="15" x14ac:dyDescent="0.25"/>
  <cols>
    <col min="1" max="1" width="8.28515625" style="1" customWidth="1"/>
    <col min="2" max="2" width="34" style="1" bestFit="1" customWidth="1"/>
    <col min="3" max="18" width="11.5703125" style="1"/>
    <col min="19" max="20" width="0" style="1" hidden="1" customWidth="1"/>
    <col min="21" max="16384" width="11.5703125" style="1"/>
  </cols>
  <sheetData>
    <row r="1" spans="1:20" ht="30" customHeight="1" x14ac:dyDescent="0.25">
      <c r="A1" s="60" t="s">
        <v>29</v>
      </c>
      <c r="B1" s="60"/>
      <c r="C1" s="60"/>
      <c r="D1" s="60"/>
      <c r="E1" s="60"/>
      <c r="F1" s="60"/>
      <c r="G1" s="60"/>
      <c r="S1" s="1" t="s">
        <v>70</v>
      </c>
      <c r="T1" s="12">
        <v>0.34490238611713664</v>
      </c>
    </row>
    <row r="2" spans="1:20" s="21" customFormat="1" ht="12.75" customHeight="1" x14ac:dyDescent="0.25">
      <c r="A2" s="59" t="str">
        <f>INDICE!A3</f>
        <v>Datos a 31 de diciembre de 2023</v>
      </c>
      <c r="B2" s="59"/>
      <c r="C2" s="59"/>
      <c r="D2" s="59"/>
      <c r="E2" s="59"/>
      <c r="J2"/>
      <c r="K2"/>
      <c r="L2"/>
      <c r="M2"/>
      <c r="N2"/>
      <c r="S2" s="1" t="s">
        <v>71</v>
      </c>
      <c r="T2" s="12">
        <v>0.37740384615384615</v>
      </c>
    </row>
    <row r="3" spans="1:20" s="22" customFormat="1" ht="25.5" x14ac:dyDescent="0.25">
      <c r="A3" s="26" t="s">
        <v>41</v>
      </c>
      <c r="B3" s="26" t="s">
        <v>42</v>
      </c>
      <c r="C3" s="17" t="s">
        <v>43</v>
      </c>
      <c r="D3" s="17" t="s">
        <v>44</v>
      </c>
      <c r="E3" s="17" t="s">
        <v>0</v>
      </c>
      <c r="F3" s="17" t="s">
        <v>34</v>
      </c>
      <c r="G3" s="17" t="s">
        <v>35</v>
      </c>
      <c r="J3"/>
      <c r="K3"/>
      <c r="L3"/>
      <c r="M3"/>
      <c r="N3"/>
      <c r="O3"/>
      <c r="P3"/>
      <c r="S3" s="1" t="s">
        <v>67</v>
      </c>
      <c r="T3" s="12">
        <v>0.39473684210526316</v>
      </c>
    </row>
    <row r="4" spans="1:20" x14ac:dyDescent="0.25">
      <c r="A4" s="1">
        <v>1</v>
      </c>
      <c r="B4" s="24" t="s">
        <v>45</v>
      </c>
      <c r="C4" s="9">
        <v>513</v>
      </c>
      <c r="D4" s="9">
        <v>437</v>
      </c>
      <c r="E4" s="9">
        <f>SUM(C4:D4)</f>
        <v>950</v>
      </c>
      <c r="F4" s="12">
        <f t="shared" ref="F4:F37" si="0">C4/E4</f>
        <v>0.54</v>
      </c>
      <c r="G4" s="12">
        <f t="shared" ref="G4:G37" si="1">D4/E4</f>
        <v>0.46</v>
      </c>
      <c r="S4" s="1" t="s">
        <v>68</v>
      </c>
      <c r="T4" s="12">
        <v>0.40327868852459015</v>
      </c>
    </row>
    <row r="5" spans="1:20" x14ac:dyDescent="0.25">
      <c r="A5" s="1">
        <v>2</v>
      </c>
      <c r="B5" s="24" t="s">
        <v>46</v>
      </c>
      <c r="C5" s="10">
        <v>443</v>
      </c>
      <c r="D5" s="10">
        <v>388</v>
      </c>
      <c r="E5" s="10">
        <f t="shared" ref="E5:E36" si="2">SUM(C5:D5)</f>
        <v>831</v>
      </c>
      <c r="F5" s="12">
        <f t="shared" si="0"/>
        <v>0.53309265944645001</v>
      </c>
      <c r="G5" s="12">
        <f t="shared" si="1"/>
        <v>0.46690734055354993</v>
      </c>
      <c r="S5" s="1" t="s">
        <v>72</v>
      </c>
      <c r="T5" s="12">
        <v>0.41862955032119914</v>
      </c>
    </row>
    <row r="6" spans="1:20" x14ac:dyDescent="0.25">
      <c r="A6" s="1">
        <v>3</v>
      </c>
      <c r="B6" s="24" t="s">
        <v>47</v>
      </c>
      <c r="C6" s="10">
        <v>185</v>
      </c>
      <c r="D6" s="10">
        <v>144</v>
      </c>
      <c r="E6" s="10">
        <f t="shared" si="2"/>
        <v>329</v>
      </c>
      <c r="F6" s="12">
        <f t="shared" si="0"/>
        <v>0.56231003039513683</v>
      </c>
      <c r="G6" s="12">
        <f t="shared" si="1"/>
        <v>0.43768996960486323</v>
      </c>
      <c r="S6" s="1" t="s">
        <v>65</v>
      </c>
      <c r="T6" s="12">
        <v>0.43340380549682878</v>
      </c>
    </row>
    <row r="7" spans="1:20" x14ac:dyDescent="0.25">
      <c r="A7" s="1">
        <v>4</v>
      </c>
      <c r="B7" s="24" t="s">
        <v>48</v>
      </c>
      <c r="C7" s="10">
        <v>304</v>
      </c>
      <c r="D7" s="10">
        <v>310</v>
      </c>
      <c r="E7" s="10">
        <f t="shared" si="2"/>
        <v>614</v>
      </c>
      <c r="F7" s="12">
        <f t="shared" si="0"/>
        <v>0.49511400651465798</v>
      </c>
      <c r="G7" s="12">
        <f t="shared" si="1"/>
        <v>0.50488599348534202</v>
      </c>
      <c r="S7" s="1" t="s">
        <v>49</v>
      </c>
      <c r="T7" s="12">
        <v>0.43372781065088756</v>
      </c>
    </row>
    <row r="8" spans="1:20" x14ac:dyDescent="0.25">
      <c r="A8" s="1">
        <v>5</v>
      </c>
      <c r="B8" s="24" t="s">
        <v>49</v>
      </c>
      <c r="C8" s="10">
        <v>957</v>
      </c>
      <c r="D8" s="10">
        <v>733</v>
      </c>
      <c r="E8" s="10">
        <f t="shared" si="2"/>
        <v>1690</v>
      </c>
      <c r="F8" s="12">
        <f t="shared" si="0"/>
        <v>0.56627218934911239</v>
      </c>
      <c r="G8" s="12">
        <f t="shared" si="1"/>
        <v>0.43372781065088756</v>
      </c>
      <c r="S8" s="22" t="s">
        <v>47</v>
      </c>
      <c r="T8" s="12">
        <v>0.43768996960486323</v>
      </c>
    </row>
    <row r="9" spans="1:20" x14ac:dyDescent="0.25">
      <c r="A9" s="1">
        <v>6</v>
      </c>
      <c r="B9" s="24" t="s">
        <v>50</v>
      </c>
      <c r="C9" s="10">
        <v>2684</v>
      </c>
      <c r="D9" s="10">
        <v>2575</v>
      </c>
      <c r="E9" s="10">
        <f t="shared" si="2"/>
        <v>5259</v>
      </c>
      <c r="F9" s="12">
        <f t="shared" si="0"/>
        <v>0.51036318691766491</v>
      </c>
      <c r="G9" s="12">
        <f t="shared" si="1"/>
        <v>0.48963681308233503</v>
      </c>
      <c r="S9" s="1" t="s">
        <v>57</v>
      </c>
      <c r="T9" s="12">
        <v>0.43975155279503103</v>
      </c>
    </row>
    <row r="10" spans="1:20" x14ac:dyDescent="0.25">
      <c r="A10" s="1">
        <v>7</v>
      </c>
      <c r="B10" s="24" t="s">
        <v>51</v>
      </c>
      <c r="C10" s="10">
        <v>1030</v>
      </c>
      <c r="D10" s="10">
        <v>947</v>
      </c>
      <c r="E10" s="10">
        <f t="shared" si="2"/>
        <v>1977</v>
      </c>
      <c r="F10" s="12">
        <f t="shared" si="0"/>
        <v>0.52099140111279718</v>
      </c>
      <c r="G10" s="12">
        <f t="shared" si="1"/>
        <v>0.47900859888720282</v>
      </c>
      <c r="S10" s="1" t="s">
        <v>77</v>
      </c>
      <c r="T10" s="12">
        <v>0.44255319148936167</v>
      </c>
    </row>
    <row r="11" spans="1:20" x14ac:dyDescent="0.25">
      <c r="A11" s="1">
        <v>8</v>
      </c>
      <c r="B11" s="24" t="s">
        <v>52</v>
      </c>
      <c r="C11" s="10">
        <v>829</v>
      </c>
      <c r="D11" s="10">
        <v>790</v>
      </c>
      <c r="E11" s="10">
        <f t="shared" si="2"/>
        <v>1619</v>
      </c>
      <c r="F11" s="12">
        <f t="shared" si="0"/>
        <v>0.51204447189623226</v>
      </c>
      <c r="G11" s="12">
        <f t="shared" si="1"/>
        <v>0.48795552810376774</v>
      </c>
      <c r="S11" s="1" t="s">
        <v>73</v>
      </c>
      <c r="T11" s="12">
        <v>0.44703965236284626</v>
      </c>
    </row>
    <row r="12" spans="1:20" x14ac:dyDescent="0.25">
      <c r="A12" s="1">
        <v>9</v>
      </c>
      <c r="B12" s="24" t="s">
        <v>53</v>
      </c>
      <c r="C12" s="10">
        <v>463</v>
      </c>
      <c r="D12" s="10">
        <v>490</v>
      </c>
      <c r="E12" s="10">
        <f t="shared" si="2"/>
        <v>953</v>
      </c>
      <c r="F12" s="12">
        <f t="shared" si="0"/>
        <v>0.48583420776495279</v>
      </c>
      <c r="G12" s="12">
        <f t="shared" si="1"/>
        <v>0.51416579223504721</v>
      </c>
      <c r="S12" s="1" t="s">
        <v>76</v>
      </c>
      <c r="T12" s="12">
        <v>0.4485294117647059</v>
      </c>
    </row>
    <row r="13" spans="1:20" x14ac:dyDescent="0.25">
      <c r="A13" s="1">
        <v>10</v>
      </c>
      <c r="B13" s="24" t="s">
        <v>54</v>
      </c>
      <c r="C13" s="10">
        <v>531</v>
      </c>
      <c r="D13" s="10">
        <v>471</v>
      </c>
      <c r="E13" s="10">
        <f t="shared" si="2"/>
        <v>1002</v>
      </c>
      <c r="F13" s="12">
        <f t="shared" si="0"/>
        <v>0.52994011976047906</v>
      </c>
      <c r="G13" s="12">
        <f t="shared" si="1"/>
        <v>0.47005988023952094</v>
      </c>
      <c r="S13" s="1" t="s">
        <v>55</v>
      </c>
      <c r="T13" s="12">
        <v>0.45131244707874685</v>
      </c>
    </row>
    <row r="14" spans="1:20" x14ac:dyDescent="0.25">
      <c r="A14" s="1">
        <v>11</v>
      </c>
      <c r="B14" s="24" t="s">
        <v>55</v>
      </c>
      <c r="C14" s="10">
        <v>648</v>
      </c>
      <c r="D14" s="10">
        <v>533</v>
      </c>
      <c r="E14" s="10">
        <f t="shared" si="2"/>
        <v>1181</v>
      </c>
      <c r="F14" s="12">
        <f t="shared" si="0"/>
        <v>0.54868755292125315</v>
      </c>
      <c r="G14" s="12">
        <f t="shared" si="1"/>
        <v>0.45131244707874685</v>
      </c>
      <c r="S14" s="1" t="s">
        <v>59</v>
      </c>
      <c r="T14" s="12">
        <v>0.45159386068476975</v>
      </c>
    </row>
    <row r="15" spans="1:20" x14ac:dyDescent="0.25">
      <c r="A15" s="1">
        <v>12</v>
      </c>
      <c r="B15" s="24" t="s">
        <v>56</v>
      </c>
      <c r="C15" s="10">
        <v>462</v>
      </c>
      <c r="D15" s="10">
        <v>381</v>
      </c>
      <c r="E15" s="10">
        <f t="shared" si="2"/>
        <v>843</v>
      </c>
      <c r="F15" s="12">
        <f t="shared" si="0"/>
        <v>0.54804270462633453</v>
      </c>
      <c r="G15" s="12">
        <f t="shared" si="1"/>
        <v>0.45195729537366547</v>
      </c>
      <c r="S15" s="1" t="s">
        <v>56</v>
      </c>
      <c r="T15" s="12">
        <v>0.45195729537366547</v>
      </c>
    </row>
    <row r="16" spans="1:20" x14ac:dyDescent="0.25">
      <c r="A16" s="1">
        <v>13</v>
      </c>
      <c r="B16" s="24" t="s">
        <v>57</v>
      </c>
      <c r="C16" s="10">
        <v>451</v>
      </c>
      <c r="D16" s="10">
        <v>354</v>
      </c>
      <c r="E16" s="10">
        <f t="shared" si="2"/>
        <v>805</v>
      </c>
      <c r="F16" s="12">
        <f t="shared" si="0"/>
        <v>0.56024844720496891</v>
      </c>
      <c r="G16" s="12">
        <f t="shared" si="1"/>
        <v>0.43975155279503103</v>
      </c>
      <c r="S16" s="1" t="s">
        <v>60</v>
      </c>
      <c r="T16" s="12">
        <v>0.45230998509687032</v>
      </c>
    </row>
    <row r="17" spans="1:20" x14ac:dyDescent="0.25">
      <c r="A17" s="1">
        <v>14</v>
      </c>
      <c r="B17" s="24" t="s">
        <v>58</v>
      </c>
      <c r="C17" s="10">
        <v>186</v>
      </c>
      <c r="D17" s="10">
        <v>159</v>
      </c>
      <c r="E17" s="10">
        <f t="shared" si="2"/>
        <v>345</v>
      </c>
      <c r="F17" s="12">
        <f t="shared" si="0"/>
        <v>0.53913043478260869</v>
      </c>
      <c r="G17" s="12">
        <f t="shared" si="1"/>
        <v>0.46086956521739131</v>
      </c>
      <c r="S17" s="1" t="s">
        <v>74</v>
      </c>
      <c r="T17" s="12">
        <v>0.45454545454545453</v>
      </c>
    </row>
    <row r="18" spans="1:20" x14ac:dyDescent="0.25">
      <c r="A18" s="1">
        <v>15</v>
      </c>
      <c r="B18" s="24" t="s">
        <v>59</v>
      </c>
      <c r="C18" s="10">
        <v>929</v>
      </c>
      <c r="D18" s="10">
        <v>765</v>
      </c>
      <c r="E18" s="10">
        <f t="shared" si="2"/>
        <v>1694</v>
      </c>
      <c r="F18" s="12">
        <f t="shared" si="0"/>
        <v>0.54840613931523019</v>
      </c>
      <c r="G18" s="12">
        <f t="shared" si="1"/>
        <v>0.45159386068476975</v>
      </c>
      <c r="S18" s="1" t="s">
        <v>63</v>
      </c>
      <c r="T18" s="12">
        <v>0.45530726256983239</v>
      </c>
    </row>
    <row r="19" spans="1:20" x14ac:dyDescent="0.25">
      <c r="A19" s="1">
        <v>16</v>
      </c>
      <c r="B19" s="24" t="s">
        <v>60</v>
      </c>
      <c r="C19" s="10">
        <v>735</v>
      </c>
      <c r="D19" s="10">
        <v>607</v>
      </c>
      <c r="E19" s="10">
        <f t="shared" si="2"/>
        <v>1342</v>
      </c>
      <c r="F19" s="12">
        <f t="shared" si="0"/>
        <v>0.54769001490312963</v>
      </c>
      <c r="G19" s="12">
        <f t="shared" si="1"/>
        <v>0.45230998509687032</v>
      </c>
      <c r="S19" s="1" t="s">
        <v>66</v>
      </c>
      <c r="T19" s="12">
        <v>0.45918367346938777</v>
      </c>
    </row>
    <row r="20" spans="1:20" x14ac:dyDescent="0.25">
      <c r="A20" s="1">
        <v>17</v>
      </c>
      <c r="B20" s="24" t="s">
        <v>61</v>
      </c>
      <c r="C20" s="10">
        <v>25197</v>
      </c>
      <c r="D20" s="10">
        <v>24344</v>
      </c>
      <c r="E20" s="10">
        <f t="shared" si="2"/>
        <v>49541</v>
      </c>
      <c r="F20" s="12">
        <f t="shared" si="0"/>
        <v>0.50860903090369591</v>
      </c>
      <c r="G20" s="12">
        <f t="shared" si="1"/>
        <v>0.49139096909630409</v>
      </c>
      <c r="S20" s="1" t="s">
        <v>45</v>
      </c>
      <c r="T20" s="12">
        <v>0.46</v>
      </c>
    </row>
    <row r="21" spans="1:20" x14ac:dyDescent="0.25">
      <c r="A21" s="1">
        <v>18</v>
      </c>
      <c r="B21" s="24" t="s">
        <v>62</v>
      </c>
      <c r="C21" s="10">
        <v>273</v>
      </c>
      <c r="D21" s="10">
        <v>241</v>
      </c>
      <c r="E21" s="10">
        <f t="shared" si="2"/>
        <v>514</v>
      </c>
      <c r="F21" s="12">
        <f t="shared" si="0"/>
        <v>0.5311284046692607</v>
      </c>
      <c r="G21" s="12">
        <f t="shared" si="1"/>
        <v>0.4688715953307393</v>
      </c>
      <c r="S21" s="1" t="s">
        <v>58</v>
      </c>
      <c r="T21" s="12">
        <v>0.46086956521739131</v>
      </c>
    </row>
    <row r="22" spans="1:20" x14ac:dyDescent="0.25">
      <c r="A22" s="1">
        <v>19</v>
      </c>
      <c r="B22" s="24" t="s">
        <v>63</v>
      </c>
      <c r="C22" s="10">
        <v>390</v>
      </c>
      <c r="D22" s="10">
        <v>326</v>
      </c>
      <c r="E22" s="10">
        <f t="shared" si="2"/>
        <v>716</v>
      </c>
      <c r="F22" s="12">
        <f t="shared" si="0"/>
        <v>0.54469273743016755</v>
      </c>
      <c r="G22" s="12">
        <f t="shared" si="1"/>
        <v>0.45530726256983239</v>
      </c>
      <c r="S22" s="1" t="s">
        <v>69</v>
      </c>
      <c r="T22" s="12">
        <v>0.46596858638743455</v>
      </c>
    </row>
    <row r="23" spans="1:20" x14ac:dyDescent="0.25">
      <c r="A23" s="1">
        <v>20</v>
      </c>
      <c r="B23" s="24" t="s">
        <v>64</v>
      </c>
      <c r="C23" s="10">
        <v>971</v>
      </c>
      <c r="D23" s="10">
        <v>966</v>
      </c>
      <c r="E23" s="10">
        <f t="shared" si="2"/>
        <v>1937</v>
      </c>
      <c r="F23" s="12">
        <f t="shared" si="0"/>
        <v>0.50129065565307174</v>
      </c>
      <c r="G23" s="12">
        <f t="shared" si="1"/>
        <v>0.49870934434692826</v>
      </c>
      <c r="S23" s="1" t="s">
        <v>75</v>
      </c>
      <c r="T23" s="12">
        <v>0.46666666666666667</v>
      </c>
    </row>
    <row r="24" spans="1:20" x14ac:dyDescent="0.25">
      <c r="A24" s="1">
        <v>21</v>
      </c>
      <c r="B24" s="24" t="s">
        <v>65</v>
      </c>
      <c r="C24" s="10">
        <v>268</v>
      </c>
      <c r="D24" s="10">
        <v>205</v>
      </c>
      <c r="E24" s="10">
        <f t="shared" si="2"/>
        <v>473</v>
      </c>
      <c r="F24" s="12">
        <f t="shared" si="0"/>
        <v>0.56659619450317122</v>
      </c>
      <c r="G24" s="12">
        <f t="shared" si="1"/>
        <v>0.43340380549682878</v>
      </c>
      <c r="S24" s="21" t="s">
        <v>46</v>
      </c>
      <c r="T24" s="12">
        <v>0.46690734055354993</v>
      </c>
    </row>
    <row r="25" spans="1:20" x14ac:dyDescent="0.25">
      <c r="A25" s="1">
        <v>22</v>
      </c>
      <c r="B25" s="24" t="s">
        <v>66</v>
      </c>
      <c r="C25" s="10">
        <v>106</v>
      </c>
      <c r="D25" s="10">
        <v>90</v>
      </c>
      <c r="E25" s="10">
        <f t="shared" si="2"/>
        <v>196</v>
      </c>
      <c r="F25" s="12">
        <f t="shared" si="0"/>
        <v>0.54081632653061229</v>
      </c>
      <c r="G25" s="12">
        <f t="shared" si="1"/>
        <v>0.45918367346938777</v>
      </c>
      <c r="S25" s="1" t="s">
        <v>62</v>
      </c>
      <c r="T25" s="12">
        <v>0.4688715953307393</v>
      </c>
    </row>
    <row r="26" spans="1:20" x14ac:dyDescent="0.25">
      <c r="A26" s="1">
        <v>23</v>
      </c>
      <c r="B26" s="24" t="s">
        <v>67</v>
      </c>
      <c r="C26" s="10">
        <v>92</v>
      </c>
      <c r="D26" s="10">
        <v>60</v>
      </c>
      <c r="E26" s="10">
        <f>SUM(C26:D26)</f>
        <v>152</v>
      </c>
      <c r="F26" s="12">
        <f t="shared" si="0"/>
        <v>0.60526315789473684</v>
      </c>
      <c r="G26" s="12">
        <f t="shared" si="1"/>
        <v>0.39473684210526316</v>
      </c>
      <c r="S26" s="1" t="s">
        <v>54</v>
      </c>
      <c r="T26" s="12">
        <v>0.47005988023952094</v>
      </c>
    </row>
    <row r="27" spans="1:20" x14ac:dyDescent="0.25">
      <c r="A27" s="1">
        <v>24</v>
      </c>
      <c r="B27" s="24" t="s">
        <v>68</v>
      </c>
      <c r="C27" s="10">
        <v>182</v>
      </c>
      <c r="D27" s="10">
        <v>123</v>
      </c>
      <c r="E27" s="10">
        <f t="shared" si="2"/>
        <v>305</v>
      </c>
      <c r="F27" s="12">
        <f t="shared" si="0"/>
        <v>0.59672131147540985</v>
      </c>
      <c r="G27" s="12">
        <f t="shared" si="1"/>
        <v>0.40327868852459015</v>
      </c>
      <c r="S27" s="1" t="s">
        <v>51</v>
      </c>
      <c r="T27" s="12">
        <v>0.47900859888720282</v>
      </c>
    </row>
    <row r="28" spans="1:20" x14ac:dyDescent="0.25">
      <c r="A28" s="1">
        <v>25</v>
      </c>
      <c r="B28" s="24" t="s">
        <v>69</v>
      </c>
      <c r="C28" s="10">
        <v>204</v>
      </c>
      <c r="D28" s="10">
        <v>178</v>
      </c>
      <c r="E28" s="10">
        <f t="shared" si="2"/>
        <v>382</v>
      </c>
      <c r="F28" s="12">
        <f t="shared" si="0"/>
        <v>0.53403141361256545</v>
      </c>
      <c r="G28" s="12">
        <f t="shared" si="1"/>
        <v>0.46596858638743455</v>
      </c>
      <c r="S28" s="1" t="s">
        <v>52</v>
      </c>
      <c r="T28" s="12">
        <v>0.48795552810376774</v>
      </c>
    </row>
    <row r="29" spans="1:20" x14ac:dyDescent="0.25">
      <c r="A29" s="1">
        <v>26</v>
      </c>
      <c r="B29" s="24" t="s">
        <v>70</v>
      </c>
      <c r="C29" s="10">
        <v>302</v>
      </c>
      <c r="D29" s="10">
        <v>159</v>
      </c>
      <c r="E29" s="10">
        <f t="shared" si="2"/>
        <v>461</v>
      </c>
      <c r="F29" s="12">
        <f t="shared" si="0"/>
        <v>0.65509761388286336</v>
      </c>
      <c r="G29" s="12">
        <f t="shared" si="1"/>
        <v>0.34490238611713664</v>
      </c>
      <c r="S29" s="1" t="s">
        <v>50</v>
      </c>
      <c r="T29" s="12">
        <v>0.48963681308233503</v>
      </c>
    </row>
    <row r="30" spans="1:20" x14ac:dyDescent="0.25">
      <c r="A30" s="1">
        <v>27</v>
      </c>
      <c r="B30" s="24" t="s">
        <v>71</v>
      </c>
      <c r="C30" s="10">
        <v>259</v>
      </c>
      <c r="D30" s="10">
        <v>157</v>
      </c>
      <c r="E30" s="10">
        <f t="shared" si="2"/>
        <v>416</v>
      </c>
      <c r="F30" s="12">
        <f t="shared" si="0"/>
        <v>0.62259615384615385</v>
      </c>
      <c r="G30" s="12">
        <f t="shared" si="1"/>
        <v>0.37740384615384615</v>
      </c>
      <c r="S30" s="1" t="s">
        <v>61</v>
      </c>
      <c r="T30" s="12">
        <v>0.49139096909630409</v>
      </c>
    </row>
    <row r="31" spans="1:20" x14ac:dyDescent="0.25">
      <c r="A31" s="1">
        <v>28</v>
      </c>
      <c r="B31" s="24" t="s">
        <v>72</v>
      </c>
      <c r="C31" s="10">
        <v>543</v>
      </c>
      <c r="D31" s="10">
        <v>391</v>
      </c>
      <c r="E31" s="10">
        <f t="shared" si="2"/>
        <v>934</v>
      </c>
      <c r="F31" s="12">
        <f t="shared" si="0"/>
        <v>0.5813704496788008</v>
      </c>
      <c r="G31" s="12">
        <f t="shared" si="1"/>
        <v>0.41862955032119914</v>
      </c>
      <c r="S31" s="1" t="s">
        <v>64</v>
      </c>
      <c r="T31" s="12">
        <v>0.49870934434692826</v>
      </c>
    </row>
    <row r="32" spans="1:20" x14ac:dyDescent="0.25">
      <c r="A32" s="1">
        <v>29</v>
      </c>
      <c r="B32" s="24" t="s">
        <v>73</v>
      </c>
      <c r="C32" s="10">
        <v>1018</v>
      </c>
      <c r="D32" s="10">
        <v>823</v>
      </c>
      <c r="E32" s="10">
        <f t="shared" si="2"/>
        <v>1841</v>
      </c>
      <c r="F32" s="12">
        <f t="shared" si="0"/>
        <v>0.55296034763715374</v>
      </c>
      <c r="G32" s="12">
        <f t="shared" si="1"/>
        <v>0.44703965236284626</v>
      </c>
      <c r="S32" s="1" t="s">
        <v>48</v>
      </c>
      <c r="T32" s="12">
        <v>0.50488599348534202</v>
      </c>
    </row>
    <row r="33" spans="1:20" x14ac:dyDescent="0.25">
      <c r="A33" s="1">
        <v>30</v>
      </c>
      <c r="B33" s="24" t="s">
        <v>74</v>
      </c>
      <c r="C33" s="10">
        <v>48</v>
      </c>
      <c r="D33" s="10">
        <v>40</v>
      </c>
      <c r="E33" s="10">
        <f t="shared" si="2"/>
        <v>88</v>
      </c>
      <c r="F33" s="12">
        <f t="shared" si="0"/>
        <v>0.54545454545454541</v>
      </c>
      <c r="G33" s="12">
        <f t="shared" si="1"/>
        <v>0.45454545454545453</v>
      </c>
      <c r="S33" s="1" t="s">
        <v>53</v>
      </c>
      <c r="T33" s="12">
        <v>0.51416579223504721</v>
      </c>
    </row>
    <row r="34" spans="1:20" x14ac:dyDescent="0.25">
      <c r="A34" s="1">
        <v>31</v>
      </c>
      <c r="B34" s="24" t="s">
        <v>75</v>
      </c>
      <c r="C34" s="10">
        <v>72</v>
      </c>
      <c r="D34" s="10">
        <v>63</v>
      </c>
      <c r="E34" s="10">
        <f t="shared" si="2"/>
        <v>135</v>
      </c>
      <c r="F34" s="12">
        <f t="shared" si="0"/>
        <v>0.53333333333333333</v>
      </c>
      <c r="G34" s="12">
        <f t="shared" si="1"/>
        <v>0.46666666666666667</v>
      </c>
    </row>
    <row r="35" spans="1:20" x14ac:dyDescent="0.25">
      <c r="A35" s="1">
        <v>32</v>
      </c>
      <c r="B35" s="24" t="s">
        <v>76</v>
      </c>
      <c r="C35" s="10">
        <v>150</v>
      </c>
      <c r="D35" s="10">
        <v>122</v>
      </c>
      <c r="E35" s="10">
        <f t="shared" si="2"/>
        <v>272</v>
      </c>
      <c r="F35" s="12">
        <f t="shared" si="0"/>
        <v>0.55147058823529416</v>
      </c>
      <c r="G35" s="12">
        <f t="shared" si="1"/>
        <v>0.4485294117647059</v>
      </c>
    </row>
    <row r="36" spans="1:20" x14ac:dyDescent="0.25">
      <c r="A36" s="1">
        <v>33</v>
      </c>
      <c r="B36" s="24" t="s">
        <v>77</v>
      </c>
      <c r="C36" s="11">
        <v>131</v>
      </c>
      <c r="D36" s="11">
        <v>104</v>
      </c>
      <c r="E36" s="11">
        <f t="shared" si="2"/>
        <v>235</v>
      </c>
      <c r="F36" s="12">
        <f t="shared" si="0"/>
        <v>0.55744680851063833</v>
      </c>
      <c r="G36" s="12">
        <f t="shared" si="1"/>
        <v>0.44255319148936167</v>
      </c>
    </row>
    <row r="37" spans="1:20" x14ac:dyDescent="0.25">
      <c r="A37" s="3"/>
      <c r="B37" s="25" t="s">
        <v>78</v>
      </c>
      <c r="C37" s="8">
        <f>SUM(C4:C36)</f>
        <v>41556</v>
      </c>
      <c r="D37" s="8">
        <f>SUM(D4:D36)</f>
        <v>38476</v>
      </c>
      <c r="E37" s="8">
        <f>SUM(E4:E36)</f>
        <v>80032</v>
      </c>
      <c r="F37" s="23">
        <f t="shared" si="0"/>
        <v>0.51924230307876851</v>
      </c>
      <c r="G37" s="23">
        <f t="shared" si="1"/>
        <v>0.48075769692123149</v>
      </c>
    </row>
  </sheetData>
  <sortState ref="S1:T33">
    <sortCondition ref="T1:T33"/>
  </sortState>
  <mergeCells count="2">
    <mergeCell ref="A2:E2"/>
    <mergeCell ref="A1:G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sqref="A1:F1"/>
    </sheetView>
  </sheetViews>
  <sheetFormatPr baseColWidth="10" defaultColWidth="11.5703125" defaultRowHeight="15" x14ac:dyDescent="0.25"/>
  <cols>
    <col min="1" max="1" width="24.140625" style="1" customWidth="1"/>
    <col min="2" max="16384" width="11.5703125" style="1"/>
  </cols>
  <sheetData>
    <row r="1" spans="1:6" ht="30" customHeight="1" x14ac:dyDescent="0.25">
      <c r="A1" s="61" t="s">
        <v>37</v>
      </c>
      <c r="B1" s="61"/>
      <c r="C1" s="61"/>
      <c r="D1" s="61"/>
      <c r="E1" s="61"/>
      <c r="F1" s="61"/>
    </row>
    <row r="2" spans="1:6" s="28" customFormat="1" ht="12.75" x14ac:dyDescent="0.2">
      <c r="A2" s="27" t="str">
        <f>INDICE!A3</f>
        <v>Datos a 31 de diciembre de 2023</v>
      </c>
      <c r="B2" s="27"/>
      <c r="C2" s="27"/>
      <c r="D2" s="27"/>
      <c r="E2" s="27"/>
      <c r="F2" s="27"/>
    </row>
    <row r="3" spans="1:6" x14ac:dyDescent="0.25">
      <c r="A3" s="16" t="s">
        <v>36</v>
      </c>
      <c r="B3" s="17" t="s">
        <v>1</v>
      </c>
      <c r="C3" s="17" t="s">
        <v>2</v>
      </c>
      <c r="D3" s="15" t="s">
        <v>0</v>
      </c>
      <c r="E3" s="17" t="s">
        <v>34</v>
      </c>
      <c r="F3" s="17" t="s">
        <v>35</v>
      </c>
    </row>
    <row r="4" spans="1:6" x14ac:dyDescent="0.25">
      <c r="A4" s="1" t="s">
        <v>17</v>
      </c>
      <c r="B4" s="2">
        <v>2106</v>
      </c>
      <c r="C4" s="2">
        <v>1085</v>
      </c>
      <c r="D4" s="2">
        <f>SUM(B4:C4)</f>
        <v>3191</v>
      </c>
      <c r="E4" s="12">
        <f t="shared" ref="E4:E9" si="0">B4/D4</f>
        <v>0.65998119711689129</v>
      </c>
      <c r="F4" s="12">
        <f t="shared" ref="F4:F9" si="1">C4/D4</f>
        <v>0.34001880288310876</v>
      </c>
    </row>
    <row r="5" spans="1:6" x14ac:dyDescent="0.25">
      <c r="A5" s="1" t="s">
        <v>18</v>
      </c>
      <c r="B5" s="2">
        <v>6807</v>
      </c>
      <c r="C5" s="2">
        <v>4932</v>
      </c>
      <c r="D5" s="2">
        <v>11740</v>
      </c>
      <c r="E5" s="12">
        <f t="shared" si="0"/>
        <v>0.57981260647359456</v>
      </c>
      <c r="F5" s="12">
        <f t="shared" si="1"/>
        <v>0.42010221465076664</v>
      </c>
    </row>
    <row r="6" spans="1:6" x14ac:dyDescent="0.25">
      <c r="A6" s="1" t="s">
        <v>19</v>
      </c>
      <c r="B6" s="2">
        <v>15272</v>
      </c>
      <c r="C6" s="2">
        <v>12633</v>
      </c>
      <c r="D6" s="2">
        <v>27907</v>
      </c>
      <c r="E6" s="12">
        <f t="shared" si="0"/>
        <v>0.54724621062815781</v>
      </c>
      <c r="F6" s="12">
        <f t="shared" si="1"/>
        <v>0.45268212276489772</v>
      </c>
    </row>
    <row r="7" spans="1:6" x14ac:dyDescent="0.25">
      <c r="A7" s="1" t="s">
        <v>20</v>
      </c>
      <c r="B7" s="2">
        <v>12015</v>
      </c>
      <c r="C7" s="2">
        <v>11078</v>
      </c>
      <c r="D7" s="2">
        <v>23097</v>
      </c>
      <c r="E7" s="12">
        <f t="shared" si="0"/>
        <v>0.52019742823743342</v>
      </c>
      <c r="F7" s="12">
        <f t="shared" si="1"/>
        <v>0.47962938909815128</v>
      </c>
    </row>
    <row r="8" spans="1:6" x14ac:dyDescent="0.25">
      <c r="A8" s="1" t="s">
        <v>21</v>
      </c>
      <c r="B8" s="2">
        <v>5356</v>
      </c>
      <c r="C8" s="2">
        <v>8748</v>
      </c>
      <c r="D8" s="2">
        <v>14104</v>
      </c>
      <c r="E8" s="12">
        <f t="shared" si="0"/>
        <v>0.37975042541123083</v>
      </c>
      <c r="F8" s="12">
        <f t="shared" si="1"/>
        <v>0.62024957458876917</v>
      </c>
    </row>
    <row r="9" spans="1:6" x14ac:dyDescent="0.25">
      <c r="A9" s="18" t="s">
        <v>0</v>
      </c>
      <c r="B9" s="19">
        <v>41556</v>
      </c>
      <c r="C9" s="19">
        <v>38476</v>
      </c>
      <c r="D9" s="19">
        <v>80039</v>
      </c>
      <c r="E9" s="20">
        <f t="shared" si="0"/>
        <v>0.51919689151538628</v>
      </c>
      <c r="F9" s="20">
        <f t="shared" si="1"/>
        <v>0.48071565112007897</v>
      </c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F1"/>
    </sheetView>
  </sheetViews>
  <sheetFormatPr baseColWidth="10" defaultColWidth="11.5703125" defaultRowHeight="15" x14ac:dyDescent="0.25"/>
  <cols>
    <col min="1" max="1" width="21.28515625" style="1" customWidth="1"/>
    <col min="2" max="6" width="11.5703125" style="1"/>
    <col min="7" max="7" width="4.7109375" style="1" customWidth="1"/>
    <col min="8" max="16384" width="11.5703125" style="1"/>
  </cols>
  <sheetData>
    <row r="1" spans="1:9" ht="30.75" customHeight="1" x14ac:dyDescent="0.25">
      <c r="A1" s="57" t="s">
        <v>31</v>
      </c>
      <c r="B1" s="57"/>
      <c r="C1" s="57"/>
      <c r="D1" s="57"/>
      <c r="E1" s="57"/>
      <c r="F1" s="57"/>
    </row>
    <row r="2" spans="1:9" x14ac:dyDescent="0.25">
      <c r="A2" s="58" t="str">
        <f>INDICE!A3</f>
        <v>Datos a 31 de diciembre de 2023</v>
      </c>
      <c r="B2" s="58"/>
      <c r="C2" s="58"/>
      <c r="D2" s="58"/>
      <c r="E2" s="29"/>
      <c r="H2" s="31"/>
      <c r="I2" s="31"/>
    </row>
    <row r="3" spans="1:9" x14ac:dyDescent="0.25">
      <c r="A3" s="16" t="s">
        <v>79</v>
      </c>
      <c r="B3" s="17" t="s">
        <v>1</v>
      </c>
      <c r="C3" s="17" t="s">
        <v>2</v>
      </c>
      <c r="D3" s="15" t="s">
        <v>0</v>
      </c>
      <c r="E3" s="17" t="s">
        <v>34</v>
      </c>
      <c r="F3" s="17" t="s">
        <v>35</v>
      </c>
    </row>
    <row r="4" spans="1:9" ht="16.5" customHeight="1" x14ac:dyDescent="0.25">
      <c r="A4" s="1" t="s">
        <v>3</v>
      </c>
      <c r="B4" s="2">
        <v>5383</v>
      </c>
      <c r="C4" s="2">
        <v>4459</v>
      </c>
      <c r="D4" s="5">
        <f t="shared" ref="D4:D6" si="0">SUM(B4:C4)</f>
        <v>9842</v>
      </c>
      <c r="E4" s="12">
        <f>B4/D4</f>
        <v>0.54694167852062592</v>
      </c>
      <c r="F4" s="12">
        <f>C4/D4</f>
        <v>0.45305832147937414</v>
      </c>
    </row>
    <row r="5" spans="1:9" x14ac:dyDescent="0.25">
      <c r="A5" s="1" t="s">
        <v>4</v>
      </c>
      <c r="B5" s="2">
        <v>5077</v>
      </c>
      <c r="C5" s="2">
        <v>4066</v>
      </c>
      <c r="D5" s="5">
        <f t="shared" si="0"/>
        <v>9143</v>
      </c>
      <c r="E5" s="12">
        <f>B5/D5</f>
        <v>0.55528819862189649</v>
      </c>
      <c r="F5" s="12">
        <f>C5/D5</f>
        <v>0.44471180137810346</v>
      </c>
    </row>
    <row r="6" spans="1:9" x14ac:dyDescent="0.25">
      <c r="A6" s="1" t="s">
        <v>5</v>
      </c>
      <c r="B6" s="2">
        <v>31096</v>
      </c>
      <c r="C6" s="2">
        <v>29951</v>
      </c>
      <c r="D6" s="5">
        <f t="shared" si="0"/>
        <v>61047</v>
      </c>
      <c r="E6" s="12">
        <f>B6/D6</f>
        <v>0.50937802021393352</v>
      </c>
      <c r="F6" s="12">
        <f>C6/D6</f>
        <v>0.49062197978606648</v>
      </c>
    </row>
    <row r="7" spans="1:9" x14ac:dyDescent="0.25">
      <c r="A7" s="18" t="s">
        <v>0</v>
      </c>
      <c r="B7" s="19">
        <v>41556</v>
      </c>
      <c r="C7" s="19">
        <v>38476</v>
      </c>
      <c r="D7" s="19">
        <f>SUM(B7:C7)</f>
        <v>80032</v>
      </c>
      <c r="E7" s="20">
        <f>B7/D7</f>
        <v>0.51924230307876851</v>
      </c>
      <c r="F7" s="20">
        <f>C7/D7</f>
        <v>0.48075769692123149</v>
      </c>
    </row>
    <row r="8" spans="1:9" x14ac:dyDescent="0.25">
      <c r="A8" s="4"/>
      <c r="B8" s="5"/>
      <c r="C8" s="5"/>
      <c r="D8" s="5"/>
      <c r="E8" s="12"/>
      <c r="F8" s="12"/>
    </row>
  </sheetData>
  <mergeCells count="2">
    <mergeCell ref="A2:D2"/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sqref="A1:G1"/>
    </sheetView>
  </sheetViews>
  <sheetFormatPr baseColWidth="10" defaultRowHeight="15" x14ac:dyDescent="0.25"/>
  <cols>
    <col min="1" max="1" width="18.140625" bestFit="1" customWidth="1"/>
    <col min="2" max="2" width="9.7109375" bestFit="1" customWidth="1"/>
  </cols>
  <sheetData>
    <row r="1" spans="1:10" ht="45" customHeight="1" x14ac:dyDescent="0.25">
      <c r="A1" s="66" t="s">
        <v>81</v>
      </c>
      <c r="B1" s="66"/>
      <c r="C1" s="66"/>
      <c r="D1" s="66"/>
      <c r="E1" s="66"/>
      <c r="F1" s="66"/>
      <c r="G1" s="66"/>
    </row>
    <row r="2" spans="1:10" s="1" customFormat="1" x14ac:dyDescent="0.25">
      <c r="A2" s="58" t="str">
        <f>INDICE!A3</f>
        <v>Datos a 31 de diciembre de 2023</v>
      </c>
      <c r="B2" s="58"/>
      <c r="C2" s="58"/>
      <c r="D2" s="58"/>
      <c r="E2" s="58"/>
      <c r="F2" s="30"/>
      <c r="I2" s="31"/>
      <c r="J2" s="31"/>
    </row>
    <row r="3" spans="1:10" s="1" customFormat="1" x14ac:dyDescent="0.25">
      <c r="A3" s="32" t="s">
        <v>79</v>
      </c>
      <c r="B3" s="32" t="s">
        <v>82</v>
      </c>
      <c r="C3" s="45" t="s">
        <v>1</v>
      </c>
      <c r="D3" s="45" t="s">
        <v>2</v>
      </c>
      <c r="E3" s="45" t="s">
        <v>0</v>
      </c>
      <c r="F3" s="45" t="s">
        <v>34</v>
      </c>
      <c r="G3" s="45" t="s">
        <v>35</v>
      </c>
    </row>
    <row r="4" spans="1:10" x14ac:dyDescent="0.25">
      <c r="A4" s="67" t="s">
        <v>3</v>
      </c>
      <c r="B4" s="36" t="s">
        <v>6</v>
      </c>
      <c r="C4" s="9">
        <v>572</v>
      </c>
      <c r="D4" s="9">
        <v>330</v>
      </c>
      <c r="E4" s="9">
        <v>902</v>
      </c>
      <c r="F4" s="33">
        <f>C4/E4</f>
        <v>0.63414634146341464</v>
      </c>
      <c r="G4" s="33">
        <f t="shared" ref="G4:G16" si="0">D4/E4</f>
        <v>0.36585365853658536</v>
      </c>
    </row>
    <row r="5" spans="1:10" x14ac:dyDescent="0.25">
      <c r="A5" s="68"/>
      <c r="B5" s="37" t="s">
        <v>7</v>
      </c>
      <c r="C5" s="10">
        <v>2959</v>
      </c>
      <c r="D5" s="10">
        <v>2059</v>
      </c>
      <c r="E5" s="10">
        <v>5018</v>
      </c>
      <c r="F5" s="34">
        <f t="shared" ref="F5:F16" si="1">C5/E5</f>
        <v>0.58967716221602229</v>
      </c>
      <c r="G5" s="34">
        <f t="shared" si="0"/>
        <v>0.41032283778397766</v>
      </c>
    </row>
    <row r="6" spans="1:10" x14ac:dyDescent="0.25">
      <c r="A6" s="68"/>
      <c r="B6" s="37" t="s">
        <v>15</v>
      </c>
      <c r="C6" s="10">
        <v>1852</v>
      </c>
      <c r="D6" s="10">
        <v>2070</v>
      </c>
      <c r="E6" s="10">
        <v>3922</v>
      </c>
      <c r="F6" s="34">
        <f t="shared" si="1"/>
        <v>0.47220805711371749</v>
      </c>
      <c r="G6" s="34">
        <f t="shared" si="0"/>
        <v>0.52779194288628251</v>
      </c>
    </row>
    <row r="7" spans="1:10" x14ac:dyDescent="0.25">
      <c r="A7" s="64" t="s">
        <v>0</v>
      </c>
      <c r="B7" s="65"/>
      <c r="C7" s="40">
        <v>5383</v>
      </c>
      <c r="D7" s="40">
        <v>4459</v>
      </c>
      <c r="E7" s="40">
        <v>9842</v>
      </c>
      <c r="F7" s="41">
        <f t="shared" si="1"/>
        <v>0.54694167852062592</v>
      </c>
      <c r="G7" s="41">
        <f t="shared" si="0"/>
        <v>0.45305832147937414</v>
      </c>
    </row>
    <row r="8" spans="1:10" x14ac:dyDescent="0.25">
      <c r="A8" s="67" t="s">
        <v>4</v>
      </c>
      <c r="B8" s="36" t="s">
        <v>6</v>
      </c>
      <c r="C8" s="9">
        <v>714</v>
      </c>
      <c r="D8" s="9">
        <v>440</v>
      </c>
      <c r="E8" s="9">
        <v>1154</v>
      </c>
      <c r="F8" s="33">
        <f t="shared" si="1"/>
        <v>0.61871750433275563</v>
      </c>
      <c r="G8" s="33">
        <f t="shared" si="0"/>
        <v>0.38128249566724437</v>
      </c>
      <c r="H8" s="42"/>
    </row>
    <row r="9" spans="1:10" x14ac:dyDescent="0.25">
      <c r="A9" s="68"/>
      <c r="B9" s="37" t="s">
        <v>7</v>
      </c>
      <c r="C9" s="10">
        <v>2984</v>
      </c>
      <c r="D9" s="10">
        <v>2203</v>
      </c>
      <c r="E9" s="10">
        <v>5188</v>
      </c>
      <c r="F9" s="34">
        <f t="shared" si="1"/>
        <v>0.57517347725520429</v>
      </c>
      <c r="G9" s="34">
        <f t="shared" si="0"/>
        <v>0.42463377023901311</v>
      </c>
      <c r="H9" s="42"/>
    </row>
    <row r="10" spans="1:10" x14ac:dyDescent="0.25">
      <c r="A10" s="68"/>
      <c r="B10" s="37" t="s">
        <v>15</v>
      </c>
      <c r="C10" s="10">
        <v>1379</v>
      </c>
      <c r="D10" s="10">
        <v>1423</v>
      </c>
      <c r="E10" s="10">
        <v>2802</v>
      </c>
      <c r="F10" s="34">
        <f t="shared" si="1"/>
        <v>0.49214846538187007</v>
      </c>
      <c r="G10" s="34">
        <f t="shared" si="0"/>
        <v>0.50785153461812993</v>
      </c>
      <c r="H10" s="42"/>
    </row>
    <row r="11" spans="1:10" x14ac:dyDescent="0.25">
      <c r="A11" s="64" t="s">
        <v>0</v>
      </c>
      <c r="B11" s="65"/>
      <c r="C11" s="40">
        <v>5077</v>
      </c>
      <c r="D11" s="40">
        <v>4066</v>
      </c>
      <c r="E11" s="40">
        <v>9144</v>
      </c>
      <c r="F11" s="41">
        <f t="shared" si="1"/>
        <v>0.55522747156605423</v>
      </c>
      <c r="G11" s="41">
        <f t="shared" si="0"/>
        <v>0.44466316710411197</v>
      </c>
      <c r="H11" s="42"/>
    </row>
    <row r="12" spans="1:10" x14ac:dyDescent="0.25">
      <c r="A12" s="67" t="s">
        <v>5</v>
      </c>
      <c r="B12" s="36" t="s">
        <v>6</v>
      </c>
      <c r="C12" s="9">
        <v>4479</v>
      </c>
      <c r="D12" s="9">
        <v>2692</v>
      </c>
      <c r="E12" s="9">
        <v>7171</v>
      </c>
      <c r="F12" s="33">
        <f t="shared" si="1"/>
        <v>0.62459907962627248</v>
      </c>
      <c r="G12" s="33">
        <f t="shared" si="0"/>
        <v>0.37540092037372752</v>
      </c>
    </row>
    <row r="13" spans="1:10" x14ac:dyDescent="0.25">
      <c r="A13" s="68"/>
      <c r="B13" s="37" t="s">
        <v>7</v>
      </c>
      <c r="C13" s="10">
        <v>16999</v>
      </c>
      <c r="D13" s="10">
        <v>14847</v>
      </c>
      <c r="E13" s="10">
        <v>31851</v>
      </c>
      <c r="F13" s="34">
        <f t="shared" si="1"/>
        <v>0.5337038083576654</v>
      </c>
      <c r="G13" s="34">
        <f t="shared" si="0"/>
        <v>0.46613921069982106</v>
      </c>
    </row>
    <row r="14" spans="1:10" x14ac:dyDescent="0.25">
      <c r="A14" s="68"/>
      <c r="B14" s="37" t="s">
        <v>15</v>
      </c>
      <c r="C14" s="10">
        <v>9618</v>
      </c>
      <c r="D14" s="10">
        <v>12412</v>
      </c>
      <c r="E14" s="10">
        <v>22031</v>
      </c>
      <c r="F14" s="34">
        <f t="shared" si="1"/>
        <v>0.43656665607552991</v>
      </c>
      <c r="G14" s="34">
        <f t="shared" si="0"/>
        <v>0.56338795333847758</v>
      </c>
    </row>
    <row r="15" spans="1:10" x14ac:dyDescent="0.25">
      <c r="A15" s="62" t="s">
        <v>0</v>
      </c>
      <c r="B15" s="63"/>
      <c r="C15" s="38">
        <v>31096</v>
      </c>
      <c r="D15" s="38">
        <v>29951</v>
      </c>
      <c r="E15" s="38">
        <v>61053</v>
      </c>
      <c r="F15" s="39">
        <f t="shared" si="1"/>
        <v>0.50932796095195976</v>
      </c>
      <c r="G15" s="39">
        <f t="shared" si="0"/>
        <v>0.49057376377901168</v>
      </c>
    </row>
    <row r="16" spans="1:10" x14ac:dyDescent="0.25">
      <c r="A16" s="43" t="s">
        <v>0</v>
      </c>
      <c r="B16" s="25"/>
      <c r="C16" s="44">
        <v>41556</v>
      </c>
      <c r="D16" s="44">
        <v>38476</v>
      </c>
      <c r="E16" s="44">
        <v>80039</v>
      </c>
      <c r="F16" s="23">
        <f t="shared" si="1"/>
        <v>0.51919689151538628</v>
      </c>
      <c r="G16" s="23">
        <f t="shared" si="0"/>
        <v>0.48071565112007897</v>
      </c>
    </row>
  </sheetData>
  <mergeCells count="8">
    <mergeCell ref="A15:B15"/>
    <mergeCell ref="A7:B7"/>
    <mergeCell ref="A1:G1"/>
    <mergeCell ref="A2:E2"/>
    <mergeCell ref="A4:A6"/>
    <mergeCell ref="A8:A10"/>
    <mergeCell ref="A12:A14"/>
    <mergeCell ref="A11:B1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1"/>
    </sheetView>
  </sheetViews>
  <sheetFormatPr baseColWidth="10" defaultColWidth="11.5703125" defaultRowHeight="15" x14ac:dyDescent="0.25"/>
  <cols>
    <col min="1" max="1" width="16.28515625" style="1" customWidth="1"/>
    <col min="2" max="5" width="11.5703125" style="1"/>
    <col min="6" max="6" width="11.85546875" style="1" customWidth="1"/>
    <col min="7" max="16384" width="11.5703125" style="1"/>
  </cols>
  <sheetData>
    <row r="1" spans="1:6" ht="36" customHeight="1" x14ac:dyDescent="0.25">
      <c r="A1" s="69" t="s">
        <v>40</v>
      </c>
      <c r="B1" s="69"/>
      <c r="C1" s="69"/>
      <c r="D1" s="69"/>
      <c r="E1" s="69"/>
      <c r="F1" s="69"/>
    </row>
    <row r="2" spans="1:6" ht="12.75" customHeight="1" x14ac:dyDescent="0.25">
      <c r="A2" s="27" t="str">
        <f>INDICE!A3</f>
        <v>Datos a 31 de diciembre de 2023</v>
      </c>
      <c r="B2" s="27"/>
      <c r="C2" s="27"/>
      <c r="D2" s="27"/>
      <c r="E2" s="27"/>
      <c r="F2" s="27"/>
    </row>
    <row r="3" spans="1:6" x14ac:dyDescent="0.25">
      <c r="A3" s="16" t="s">
        <v>39</v>
      </c>
      <c r="B3" s="17" t="s">
        <v>1</v>
      </c>
      <c r="C3" s="17" t="s">
        <v>2</v>
      </c>
      <c r="D3" s="15" t="s">
        <v>0</v>
      </c>
      <c r="E3" s="17" t="s">
        <v>34</v>
      </c>
      <c r="F3" s="17" t="s">
        <v>35</v>
      </c>
    </row>
    <row r="4" spans="1:6" x14ac:dyDescent="0.25">
      <c r="A4" s="1" t="s">
        <v>13</v>
      </c>
      <c r="B4" s="2">
        <v>39409</v>
      </c>
      <c r="C4" s="2">
        <v>36953</v>
      </c>
      <c r="D4" s="2">
        <f>SUM(B4:C4)</f>
        <v>76362</v>
      </c>
      <c r="E4" s="12">
        <f>B4/D4</f>
        <v>0.51608129698017335</v>
      </c>
      <c r="F4" s="12">
        <f>C4/D4</f>
        <v>0.48391870301982659</v>
      </c>
    </row>
    <row r="5" spans="1:6" x14ac:dyDescent="0.25">
      <c r="A5" s="1" t="s">
        <v>14</v>
      </c>
      <c r="B5" s="2">
        <v>2147</v>
      </c>
      <c r="C5" s="2">
        <v>1523</v>
      </c>
      <c r="D5" s="2">
        <f>SUM(B5:C5)</f>
        <v>3670</v>
      </c>
      <c r="E5" s="12">
        <f>B5/D5</f>
        <v>0.58501362397820167</v>
      </c>
      <c r="F5" s="12">
        <f>C5/D5</f>
        <v>0.41498637602179839</v>
      </c>
    </row>
    <row r="6" spans="1:6" x14ac:dyDescent="0.25">
      <c r="A6" s="18" t="s">
        <v>0</v>
      </c>
      <c r="B6" s="19">
        <v>41556</v>
      </c>
      <c r="C6" s="19">
        <v>38476</v>
      </c>
      <c r="D6" s="19">
        <f>SUM(D4:D5)</f>
        <v>80032</v>
      </c>
      <c r="E6" s="20">
        <f>B6/D6</f>
        <v>0.51924230307876851</v>
      </c>
      <c r="F6" s="20">
        <f>C6/D6</f>
        <v>0.48075769692123149</v>
      </c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F1"/>
    </sheetView>
  </sheetViews>
  <sheetFormatPr baseColWidth="10" defaultColWidth="11.5703125" defaultRowHeight="15" x14ac:dyDescent="0.25"/>
  <cols>
    <col min="1" max="1" width="21.140625" style="1" customWidth="1"/>
    <col min="2" max="16384" width="11.5703125" style="1"/>
  </cols>
  <sheetData>
    <row r="1" spans="1:10" ht="39" customHeight="1" x14ac:dyDescent="0.25">
      <c r="A1" s="57" t="s">
        <v>32</v>
      </c>
      <c r="B1" s="57"/>
      <c r="C1" s="57"/>
      <c r="D1" s="57"/>
      <c r="E1" s="57"/>
      <c r="F1" s="57"/>
    </row>
    <row r="2" spans="1:10" x14ac:dyDescent="0.25">
      <c r="A2" s="58" t="str">
        <f>INDICE!A3</f>
        <v>Datos a 31 de diciembre de 2023</v>
      </c>
      <c r="B2" s="58"/>
      <c r="C2" s="58"/>
      <c r="D2" s="58"/>
      <c r="E2" s="58"/>
      <c r="F2" s="30"/>
      <c r="I2" s="31"/>
      <c r="J2" s="31"/>
    </row>
    <row r="3" spans="1:10" x14ac:dyDescent="0.25">
      <c r="A3" s="32" t="s">
        <v>84</v>
      </c>
      <c r="B3" s="45" t="s">
        <v>1</v>
      </c>
      <c r="C3" s="45" t="s">
        <v>2</v>
      </c>
      <c r="D3" s="45" t="s">
        <v>0</v>
      </c>
      <c r="E3" s="45" t="s">
        <v>34</v>
      </c>
      <c r="F3" s="45" t="s">
        <v>35</v>
      </c>
    </row>
    <row r="4" spans="1:10" x14ac:dyDescent="0.25">
      <c r="A4" s="47" t="s">
        <v>8</v>
      </c>
      <c r="B4" s="9">
        <v>35859</v>
      </c>
      <c r="C4" s="9">
        <v>32231</v>
      </c>
      <c r="D4" s="9">
        <f>SUM(B4:C4)</f>
        <v>68090</v>
      </c>
      <c r="E4" s="33">
        <f>C4/D4</f>
        <v>0.47335878983698049</v>
      </c>
      <c r="F4" s="33">
        <f>C4/D4</f>
        <v>0.47335878983698049</v>
      </c>
    </row>
    <row r="5" spans="1:10" x14ac:dyDescent="0.25">
      <c r="A5" s="46" t="s">
        <v>16</v>
      </c>
      <c r="B5" s="11">
        <v>5692</v>
      </c>
      <c r="C5" s="11">
        <v>6240</v>
      </c>
      <c r="D5" s="11">
        <f>SUM(B5:C5)</f>
        <v>11932</v>
      </c>
      <c r="E5" s="35">
        <f t="shared" ref="E5:E6" si="0">C5/D5</f>
        <v>0.52296345960442503</v>
      </c>
      <c r="F5" s="35">
        <f>C5/D5</f>
        <v>0.52296345960442503</v>
      </c>
    </row>
    <row r="6" spans="1:10" x14ac:dyDescent="0.25">
      <c r="A6" s="4" t="s">
        <v>0</v>
      </c>
      <c r="B6" s="5">
        <v>41556</v>
      </c>
      <c r="C6" s="5">
        <v>38476</v>
      </c>
      <c r="D6" s="5">
        <f>SUM(B6:C6)</f>
        <v>80032</v>
      </c>
      <c r="E6" s="12">
        <f t="shared" si="0"/>
        <v>0.48075769692123149</v>
      </c>
      <c r="F6" s="12">
        <f>C6/D6</f>
        <v>0.48075769692123149</v>
      </c>
    </row>
    <row r="8" spans="1:10" ht="30.75" customHeight="1" x14ac:dyDescent="0.25"/>
  </sheetData>
  <mergeCells count="2">
    <mergeCell ref="A2:E2"/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sqref="A1:F1"/>
    </sheetView>
  </sheetViews>
  <sheetFormatPr baseColWidth="10" defaultRowHeight="15" x14ac:dyDescent="0.25"/>
  <sheetData>
    <row r="1" spans="1:6" ht="21" x14ac:dyDescent="0.25">
      <c r="A1" s="66" t="s">
        <v>33</v>
      </c>
      <c r="B1" s="66"/>
      <c r="C1" s="66"/>
      <c r="D1" s="66"/>
      <c r="E1" s="66"/>
      <c r="F1" s="66"/>
    </row>
    <row r="2" spans="1:6" x14ac:dyDescent="0.25">
      <c r="A2" s="58" t="str">
        <f>INDICE!A3</f>
        <v>Datos a 31 de diciembre de 2023</v>
      </c>
      <c r="B2" s="58"/>
      <c r="C2" s="58"/>
      <c r="D2" s="58"/>
      <c r="E2" s="58"/>
      <c r="F2" s="1"/>
    </row>
    <row r="3" spans="1:6" ht="25.5" x14ac:dyDescent="0.25">
      <c r="A3" s="32" t="s">
        <v>80</v>
      </c>
      <c r="B3" s="45" t="s">
        <v>1</v>
      </c>
      <c r="C3" s="45" t="s">
        <v>2</v>
      </c>
      <c r="D3" s="45" t="s">
        <v>0</v>
      </c>
      <c r="E3" s="45" t="s">
        <v>34</v>
      </c>
      <c r="F3" s="45" t="s">
        <v>35</v>
      </c>
    </row>
    <row r="4" spans="1:6" x14ac:dyDescent="0.25">
      <c r="A4" s="48" t="s">
        <v>9</v>
      </c>
      <c r="B4" s="9">
        <v>4628</v>
      </c>
      <c r="C4" s="9">
        <v>4445</v>
      </c>
      <c r="D4" s="49">
        <f t="shared" ref="D4:D7" si="0">SUM(B4:C4)</f>
        <v>9073</v>
      </c>
      <c r="E4" s="33">
        <f>B4/D4</f>
        <v>0.5100848671883611</v>
      </c>
      <c r="F4" s="33">
        <f>C4/D4</f>
        <v>0.48991513281163895</v>
      </c>
    </row>
    <row r="5" spans="1:6" x14ac:dyDescent="0.25">
      <c r="A5" s="6" t="s">
        <v>10</v>
      </c>
      <c r="B5" s="10">
        <v>21066</v>
      </c>
      <c r="C5" s="10">
        <v>17221</v>
      </c>
      <c r="D5" s="50">
        <f t="shared" si="0"/>
        <v>38287</v>
      </c>
      <c r="E5" s="34">
        <f t="shared" ref="E5:E8" si="1">B5/D5</f>
        <v>0.55021286598584374</v>
      </c>
      <c r="F5" s="34">
        <f>C5/D5</f>
        <v>0.44978713401415626</v>
      </c>
    </row>
    <row r="6" spans="1:6" x14ac:dyDescent="0.25">
      <c r="A6" s="6" t="s">
        <v>11</v>
      </c>
      <c r="B6" s="10">
        <v>11187</v>
      </c>
      <c r="C6" s="10">
        <v>11270</v>
      </c>
      <c r="D6" s="50">
        <f t="shared" si="0"/>
        <v>22457</v>
      </c>
      <c r="E6" s="34">
        <f t="shared" si="1"/>
        <v>0.4981520238678363</v>
      </c>
      <c r="F6" s="34">
        <f>C6/D6</f>
        <v>0.5018479761321637</v>
      </c>
    </row>
    <row r="7" spans="1:6" x14ac:dyDescent="0.25">
      <c r="A7" s="51" t="s">
        <v>12</v>
      </c>
      <c r="B7" s="11">
        <v>4675</v>
      </c>
      <c r="C7" s="11">
        <v>5540</v>
      </c>
      <c r="D7" s="8">
        <f t="shared" si="0"/>
        <v>10215</v>
      </c>
      <c r="E7" s="35">
        <f t="shared" si="1"/>
        <v>0.45766030347528147</v>
      </c>
      <c r="F7" s="35">
        <f>C7/D7</f>
        <v>0.54233969652471858</v>
      </c>
    </row>
    <row r="8" spans="1:6" x14ac:dyDescent="0.25">
      <c r="A8" s="4" t="s">
        <v>0</v>
      </c>
      <c r="B8" s="5">
        <v>41556</v>
      </c>
      <c r="C8" s="5">
        <v>38476</v>
      </c>
      <c r="D8" s="5">
        <f>SUM(B8:C8)</f>
        <v>80032</v>
      </c>
      <c r="E8" s="12">
        <f t="shared" si="1"/>
        <v>0.51924230307876851</v>
      </c>
      <c r="F8" s="12">
        <f>C8/D8</f>
        <v>0.48075769692123149</v>
      </c>
    </row>
  </sheetData>
  <mergeCells count="2">
    <mergeCell ref="A1:F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MIRIAN</cp:lastModifiedBy>
  <dcterms:created xsi:type="dcterms:W3CDTF">2024-06-20T13:55:15Z</dcterms:created>
  <dcterms:modified xsi:type="dcterms:W3CDTF">2024-12-12T17:42:47Z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2024.06.18.Resultados Discapacidad para Agricultura.xlsx</vt:lpwstr>
  </property>
</Properties>
</file>