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gmainforma\AREA_DOCUMENTACION\WEB\MUJERES_RURALES\ESTUDIOS\Leader\"/>
    </mc:Choice>
  </mc:AlternateContent>
  <bookViews>
    <workbookView xWindow="0" yWindow="0" windowWidth="27336" windowHeight="10716"/>
  </bookViews>
  <sheets>
    <sheet name="Índice" sheetId="7" r:id="rId1"/>
    <sheet name="Proyectos" sheetId="1" r:id="rId2"/>
    <sheet name="P. masculina" sheetId="2" r:id="rId3"/>
    <sheet name="P. femenina" sheetId="3" r:id="rId4"/>
    <sheet name="Proyectos sigulares" sheetId="4" r:id="rId5"/>
    <sheet name="Por ámbito" sheetId="5" r:id="rId6"/>
    <sheet name="Conclusiones" sheetId="8"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4" l="1"/>
  <c r="I9" i="5" l="1"/>
  <c r="I8" i="5"/>
  <c r="I7" i="5"/>
  <c r="I6" i="5"/>
  <c r="I5" i="5"/>
  <c r="I4" i="5"/>
  <c r="E5" i="5"/>
  <c r="E6" i="5"/>
  <c r="E7" i="5"/>
  <c r="E8" i="5"/>
  <c r="E9" i="5"/>
  <c r="E4" i="5"/>
  <c r="B15" i="4"/>
  <c r="G15" i="4" s="1"/>
  <c r="C15" i="4"/>
  <c r="H15" i="4" s="1"/>
  <c r="D15" i="4"/>
  <c r="I15" i="4" s="1"/>
  <c r="E15" i="4"/>
  <c r="J15" i="4" s="1"/>
  <c r="B16" i="4"/>
  <c r="G16" i="4" s="1"/>
  <c r="C16" i="4"/>
  <c r="H16" i="4" s="1"/>
  <c r="D16" i="4"/>
  <c r="I16" i="4" s="1"/>
  <c r="E16" i="4"/>
  <c r="J16" i="4" s="1"/>
  <c r="B17" i="4"/>
  <c r="G17" i="4" s="1"/>
  <c r="C17" i="4"/>
  <c r="H17" i="4" s="1"/>
  <c r="D17" i="4"/>
  <c r="I17" i="4" s="1"/>
  <c r="E17" i="4"/>
  <c r="J17" i="4" s="1"/>
  <c r="B18" i="4"/>
  <c r="G18" i="4" s="1"/>
  <c r="C18" i="4"/>
  <c r="H18" i="4" s="1"/>
  <c r="D18" i="4"/>
  <c r="I18" i="4" s="1"/>
  <c r="E18" i="4"/>
  <c r="J18" i="4" s="1"/>
  <c r="B19" i="4"/>
  <c r="G19" i="4" s="1"/>
  <c r="C19" i="4"/>
  <c r="H19" i="4" s="1"/>
  <c r="D19" i="4"/>
  <c r="I19" i="4" s="1"/>
  <c r="E19" i="4"/>
  <c r="J19" i="4" s="1"/>
  <c r="C14" i="4"/>
  <c r="H14" i="4" s="1"/>
  <c r="D14" i="4"/>
  <c r="I14" i="4" s="1"/>
  <c r="E14" i="4"/>
  <c r="J14" i="4" s="1"/>
  <c r="B14" i="4"/>
  <c r="G14" i="4" s="1"/>
  <c r="H10" i="5"/>
  <c r="G10" i="5"/>
  <c r="F10" i="5"/>
  <c r="I10" i="5" s="1"/>
  <c r="D10" i="5"/>
  <c r="C10" i="5"/>
  <c r="B10" i="5"/>
  <c r="E10" i="5" s="1"/>
  <c r="K9" i="4"/>
  <c r="K8" i="4"/>
  <c r="K7" i="4"/>
  <c r="K6" i="4"/>
  <c r="K5" i="4"/>
  <c r="K4" i="4"/>
  <c r="K10" i="4" s="1"/>
  <c r="F5" i="4"/>
  <c r="F15" i="4" s="1"/>
  <c r="F6" i="4"/>
  <c r="F16" i="4" s="1"/>
  <c r="F7" i="4"/>
  <c r="F17" i="4" s="1"/>
  <c r="F8" i="4"/>
  <c r="F18" i="4" s="1"/>
  <c r="F9" i="4"/>
  <c r="F19" i="4" s="1"/>
  <c r="F4" i="4"/>
  <c r="F14" i="4" s="1"/>
  <c r="K10" i="3"/>
  <c r="K9" i="3"/>
  <c r="K8" i="3"/>
  <c r="K7" i="3"/>
  <c r="K6" i="3"/>
  <c r="K5" i="3"/>
  <c r="K4" i="3"/>
  <c r="K4" i="2"/>
  <c r="K5" i="2"/>
  <c r="K6" i="2"/>
  <c r="K7" i="2"/>
  <c r="K8" i="2"/>
  <c r="K9" i="2"/>
  <c r="F10" i="2"/>
  <c r="F9" i="1"/>
  <c r="F4" i="1"/>
  <c r="F5" i="1"/>
  <c r="F6" i="1"/>
  <c r="F7" i="1"/>
  <c r="F8" i="1"/>
  <c r="F3" i="1"/>
  <c r="C9" i="1"/>
  <c r="D9" i="1"/>
  <c r="E9" i="1"/>
  <c r="B9" i="1"/>
  <c r="J10" i="4"/>
  <c r="I10" i="4"/>
  <c r="H10" i="4"/>
  <c r="G10" i="4"/>
  <c r="E10" i="4"/>
  <c r="E20" i="4" s="1"/>
  <c r="D10" i="4"/>
  <c r="D20" i="4" s="1"/>
  <c r="C10" i="4"/>
  <c r="C20" i="4" s="1"/>
  <c r="B10" i="4"/>
  <c r="B20" i="4" s="1"/>
  <c r="J10" i="3"/>
  <c r="I10" i="3"/>
  <c r="H10" i="3"/>
  <c r="G10" i="3"/>
  <c r="F10" i="3"/>
  <c r="E10" i="3"/>
  <c r="D10" i="3"/>
  <c r="C10" i="3"/>
  <c r="B10" i="3"/>
  <c r="J10" i="2"/>
  <c r="I10" i="2"/>
  <c r="H10" i="2"/>
  <c r="G10" i="2"/>
  <c r="E10" i="2"/>
  <c r="K10" i="2" s="1"/>
  <c r="D10" i="2"/>
  <c r="C10" i="2"/>
  <c r="B10" i="2"/>
  <c r="G20" i="4" l="1"/>
  <c r="K16" i="4"/>
  <c r="K18" i="4"/>
  <c r="I20" i="4"/>
  <c r="H20" i="4"/>
  <c r="J20" i="4"/>
  <c r="K15" i="4"/>
  <c r="K17" i="4"/>
  <c r="K19" i="4"/>
  <c r="F10" i="4"/>
  <c r="F20" i="4" s="1"/>
  <c r="K20" i="4" s="1"/>
</calcChain>
</file>

<file path=xl/sharedStrings.xml><?xml version="1.0" encoding="utf-8"?>
<sst xmlns="http://schemas.openxmlformats.org/spreadsheetml/2006/main" count="137" uniqueCount="60">
  <si>
    <t>Tipo de municipio</t>
  </si>
  <si>
    <t>nº de proyectos</t>
  </si>
  <si>
    <t>Hombres beneficiados</t>
  </si>
  <si>
    <t>nº municipios</t>
  </si>
  <si>
    <t>Mujeres beneficiadas</t>
  </si>
  <si>
    <t>Ayuda Pública</t>
  </si>
  <si>
    <t>Inversión privada</t>
  </si>
  <si>
    <t>Autonomo</t>
  </si>
  <si>
    <t>Ayuntamiento</t>
  </si>
  <si>
    <t>Comunidad de Bienes</t>
  </si>
  <si>
    <t>Cooperativa</t>
  </si>
  <si>
    <t xml:space="preserve">Fundación </t>
  </si>
  <si>
    <t>Sociedad Limitada</t>
  </si>
  <si>
    <t>Población masculina en los proyectos emprendidos en Aragón</t>
  </si>
  <si>
    <t>Población femenina en los proyectos emprendidos en Aragón</t>
  </si>
  <si>
    <t>Tipo de inversión €</t>
  </si>
  <si>
    <t>Comarca</t>
  </si>
  <si>
    <t>Proyectos emprendidos por promotores singulares</t>
  </si>
  <si>
    <t>Hombres</t>
  </si>
  <si>
    <t>Mujeres</t>
  </si>
  <si>
    <t>&lt; 35 años</t>
  </si>
  <si>
    <t>&gt; 55 años</t>
  </si>
  <si>
    <t>Desempleados</t>
  </si>
  <si>
    <t>Extranjeros</t>
  </si>
  <si>
    <t>Desempleadas</t>
  </si>
  <si>
    <t>Extranjeras</t>
  </si>
  <si>
    <t>Mejorar la accesibilidad a las tecnologías</t>
  </si>
  <si>
    <t>Mejorar la competitividad de las PYMES</t>
  </si>
  <si>
    <t>Agroalimentación</t>
  </si>
  <si>
    <t>&lt; 500 habitantes</t>
  </si>
  <si>
    <t xml:space="preserve"> 500 - 1.000 habitantes</t>
  </si>
  <si>
    <t>1.000 - 2.000 habitantes</t>
  </si>
  <si>
    <t>2.000 - 3.000 habitantes</t>
  </si>
  <si>
    <t xml:space="preserve"> 3.000 - 5.000 habitantes</t>
  </si>
  <si>
    <t>&gt; 5.000 habitantes</t>
  </si>
  <si>
    <t>Total</t>
  </si>
  <si>
    <t>% mujeres</t>
  </si>
  <si>
    <t>Personalidad jurídica</t>
  </si>
  <si>
    <t>Tipo de inversión (€)</t>
  </si>
  <si>
    <t>Fuente: Gobierno de Aragón</t>
  </si>
  <si>
    <t>Total (Hombres + mujeres)</t>
  </si>
  <si>
    <t>Proyectos por ámbitos de actuación (total promotores)</t>
  </si>
  <si>
    <t>Proyectos por ámbitos de actuación (promotores singulares)</t>
  </si>
  <si>
    <t>www.aragon.es/mujeresrurales</t>
  </si>
  <si>
    <t>Índice</t>
  </si>
  <si>
    <t>Datos Leader 2014-2020</t>
  </si>
  <si>
    <t>Fuente: Departamento de Agricultura, Ganadería y medio Ambiente</t>
  </si>
  <si>
    <t>Fecha de la última actualización: diciembre de 2022.</t>
  </si>
  <si>
    <t>Proyectos emprendidos en Aragón bajo metodología Leader.</t>
  </si>
  <si>
    <t>Proyectos emprendidos por promotores singulares por ámbito</t>
  </si>
  <si>
    <t>Proyectos emprendidos en Aragón bajo metodología Leader. 2014-2020</t>
  </si>
  <si>
    <t>Población masculina en los proyectos emprendidos en Aragón. 2014-2020</t>
  </si>
  <si>
    <t>Población femenina en los proyectos emprendidos en Aragón. 2014-2020</t>
  </si>
  <si>
    <t>Proyectos emprendidos por promotores singulares. 2014-2020</t>
  </si>
  <si>
    <t xml:space="preserve">Las cantidades invertidas son, sin embargo, algo inferiores ya que representan en torno al 33% lo que parece indicar que sus proyectos son de menor cuantía. En ambos géneros la figura jurídica más empleada es la de trabajo autónomo, con bastante diferencia respecto al resto de posibilidades. </t>
  </si>
  <si>
    <t>La inversión privada es 2,5 veces superior a la pública, tanto en hombres como en mujeres siendo el importe total invertido de 36.078.274 €, 8.540.000 de ellos en proyectos liderados por una mujer.</t>
  </si>
  <si>
    <t>Conclusiones</t>
  </si>
  <si>
    <t>De los 819 proyectos apoyados por el programa Leader, en 320 ha sido beneficiaria una mujer, lo que supone casi el 40%.</t>
  </si>
  <si>
    <t>Respecto a los proyectos desarrollados por personas con características específicas (menor de 35 años; mayor de 55 años; desempleo o condición de extranjería), las mujeres suponen un elevado número, llegando al 71% del total. Destaca especialmente las emprendedoras mayores de 55 años siendo en esa franja más del 80% de los proyectos.</t>
  </si>
  <si>
    <t>Autonoma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</si>
</sst>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Verdana"/>
      <family val="2"/>
    </font>
    <font>
      <sz val="16"/>
      <color theme="1"/>
      <name val="Verdana"/>
      <family val="2"/>
    </font>
    <font>
      <b/>
      <sz val="11"/>
      <color theme="1"/>
      <name val="Verdana"/>
      <family val="2"/>
    </font>
    <font>
      <b/>
      <sz val="16"/>
      <color theme="1"/>
      <name val="Calibri"/>
      <family val="2"/>
      <scheme val="minor"/>
    </font>
    <font>
      <u/>
      <sz val="11"/>
      <color theme="10"/>
      <name val="Calibri"/>
      <family val="2"/>
      <scheme val="minor"/>
    </font>
    <font>
      <sz val="10"/>
      <color indexed="54"/>
      <name val="Calibri"/>
      <family val="2"/>
    </font>
    <font>
      <sz val="10"/>
      <name val="Calibri"/>
      <family val="2"/>
    </font>
    <font>
      <b/>
      <sz val="16"/>
      <color indexed="9"/>
      <name val="Calibri"/>
      <family val="2"/>
    </font>
    <font>
      <sz val="12"/>
      <color indexed="54"/>
      <name val="Arial"/>
      <family val="2"/>
    </font>
    <font>
      <i/>
      <sz val="12"/>
      <name val="Calibri"/>
      <family val="2"/>
    </font>
    <font>
      <sz val="14"/>
      <name val="Calibri"/>
      <family val="2"/>
    </font>
    <font>
      <b/>
      <sz val="14"/>
      <color indexed="60"/>
      <name val="Calibri"/>
      <family val="2"/>
    </font>
    <font>
      <sz val="12"/>
      <color indexed="60"/>
      <name val="Calibri"/>
      <family val="2"/>
    </font>
    <font>
      <sz val="8"/>
      <name val="Arial"/>
      <family val="2"/>
    </font>
    <font>
      <sz val="8"/>
      <name val="Calibri"/>
      <family val="2"/>
    </font>
    <font>
      <sz val="12"/>
      <color indexed="60"/>
      <name val="Arial"/>
      <family val="2"/>
    </font>
    <font>
      <sz val="14"/>
      <color indexed="54"/>
      <name val="Calibri"/>
      <family val="2"/>
    </font>
    <font>
      <sz val="12"/>
      <color indexed="62"/>
      <name val="Calibri"/>
      <family val="2"/>
    </font>
    <font>
      <sz val="8"/>
      <color indexed="62"/>
      <name val="Calibri"/>
      <family val="2"/>
    </font>
    <font>
      <sz val="11"/>
      <color rgb="FF000000"/>
      <name val="Verdana"/>
      <family val="2"/>
    </font>
    <font>
      <sz val="11"/>
      <color rgb="FF00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indexed="54"/>
        <bgColor indexed="23"/>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indexed="8"/>
      </bottom>
      <diagonal/>
    </border>
  </borders>
  <cellStyleXfs count="4">
    <xf numFmtId="0" fontId="0" fillId="0" borderId="0"/>
    <xf numFmtId="0" fontId="5" fillId="0" borderId="0" applyNumberFormat="0" applyFill="0" applyBorder="0" applyAlignment="0" applyProtection="0"/>
    <xf numFmtId="3" fontId="14" fillId="0" borderId="0"/>
    <xf numFmtId="0" fontId="16" fillId="0" borderId="0" applyNumberFormat="0" applyFill="0" applyBorder="0" applyProtection="0"/>
  </cellStyleXfs>
  <cellXfs count="101">
    <xf numFmtId="0" fontId="0" fillId="0" borderId="0" xfId="0"/>
    <xf numFmtId="0" fontId="0" fillId="0" borderId="1" xfId="0" applyBorder="1"/>
    <xf numFmtId="0" fontId="0" fillId="2" borderId="1" xfId="0" applyFill="1" applyBorder="1" applyAlignment="1">
      <alignment vertical="center" wrapText="1"/>
    </xf>
    <xf numFmtId="0" fontId="0" fillId="2" borderId="1" xfId="0" applyFill="1" applyBorder="1" applyAlignment="1">
      <alignment horizontal="center" vertical="center" wrapText="1"/>
    </xf>
    <xf numFmtId="3" fontId="0" fillId="0" borderId="1" xfId="0" applyNumberFormat="1" applyBorder="1"/>
    <xf numFmtId="0" fontId="0" fillId="0" borderId="0" xfId="0" applyAlignment="1">
      <alignment wrapText="1"/>
    </xf>
    <xf numFmtId="0" fontId="1" fillId="0" borderId="0" xfId="0" applyFont="1"/>
    <xf numFmtId="0" fontId="1" fillId="0" borderId="1" xfId="0" applyFont="1" applyBorder="1"/>
    <xf numFmtId="0" fontId="1" fillId="0" borderId="2" xfId="0" applyFont="1" applyBorder="1"/>
    <xf numFmtId="0" fontId="1" fillId="2" borderId="10" xfId="0" applyFont="1" applyFill="1" applyBorder="1" applyAlignment="1">
      <alignment horizontal="right"/>
    </xf>
    <xf numFmtId="10" fontId="1" fillId="0" borderId="11" xfId="0" applyNumberFormat="1" applyFont="1" applyBorder="1"/>
    <xf numFmtId="0" fontId="3" fillId="4" borderId="12" xfId="0" applyFont="1" applyFill="1" applyBorder="1"/>
    <xf numFmtId="0" fontId="3" fillId="4" borderId="13" xfId="0" applyFont="1" applyFill="1" applyBorder="1"/>
    <xf numFmtId="10" fontId="3" fillId="4" borderId="14" xfId="0" applyNumberFormat="1" applyFont="1" applyFill="1" applyBorder="1"/>
    <xf numFmtId="0" fontId="3" fillId="2" borderId="7"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0" borderId="0" xfId="0" applyAlignment="1">
      <alignment horizontal="left"/>
    </xf>
    <xf numFmtId="0" fontId="0" fillId="2" borderId="10" xfId="0" applyFill="1" applyBorder="1" applyAlignment="1">
      <alignment vertical="center" wrapText="1"/>
    </xf>
    <xf numFmtId="0" fontId="0" fillId="0" borderId="11" xfId="0" applyBorder="1"/>
    <xf numFmtId="3" fontId="3" fillId="4" borderId="21" xfId="0" applyNumberFormat="1" applyFont="1" applyFill="1" applyBorder="1"/>
    <xf numFmtId="3" fontId="3" fillId="4" borderId="22" xfId="0" applyNumberFormat="1" applyFont="1" applyFill="1" applyBorder="1"/>
    <xf numFmtId="0" fontId="0" fillId="0" borderId="10" xfId="0" applyBorder="1"/>
    <xf numFmtId="0" fontId="0" fillId="0" borderId="23" xfId="0" applyBorder="1"/>
    <xf numFmtId="0" fontId="0" fillId="0" borderId="20" xfId="0" applyBorder="1"/>
    <xf numFmtId="0" fontId="0" fillId="0" borderId="14" xfId="0" applyBorder="1"/>
    <xf numFmtId="0" fontId="1" fillId="2" borderId="24" xfId="0" applyFont="1" applyFill="1" applyBorder="1" applyAlignment="1">
      <alignment horizontal="right"/>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 fontId="0" fillId="0" borderId="10" xfId="0" applyNumberFormat="1" applyBorder="1"/>
    <xf numFmtId="3" fontId="0" fillId="0" borderId="11" xfId="0" applyNumberFormat="1" applyBorder="1"/>
    <xf numFmtId="3" fontId="0" fillId="0" borderId="23" xfId="0" applyNumberFormat="1" applyBorder="1"/>
    <xf numFmtId="3" fontId="0" fillId="0" borderId="14" xfId="0" applyNumberFormat="1" applyBorder="1"/>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0" xfId="0" applyFill="1" applyBorder="1" applyAlignment="1">
      <alignment vertical="center" wrapText="1"/>
    </xf>
    <xf numFmtId="0" fontId="0" fillId="2" borderId="31" xfId="0" applyFill="1" applyBorder="1" applyAlignment="1">
      <alignment horizontal="center" vertical="center" wrapText="1"/>
    </xf>
    <xf numFmtId="0" fontId="4" fillId="5" borderId="0" xfId="0" applyFont="1" applyFill="1" applyBorder="1" applyAlignment="1"/>
    <xf numFmtId="10" fontId="0" fillId="0" borderId="1" xfId="0" applyNumberFormat="1" applyBorder="1"/>
    <xf numFmtId="3" fontId="0" fillId="0" borderId="20" xfId="0" applyNumberFormat="1" applyBorder="1"/>
    <xf numFmtId="0" fontId="0" fillId="0" borderId="7" xfId="0" applyBorder="1"/>
    <xf numFmtId="0" fontId="3" fillId="4" borderId="23" xfId="0" applyFont="1" applyFill="1" applyBorder="1"/>
    <xf numFmtId="10" fontId="0" fillId="0" borderId="20" xfId="0" applyNumberFormat="1" applyBorder="1"/>
    <xf numFmtId="0" fontId="7" fillId="0" borderId="0" xfId="0" applyFont="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top" wrapText="1"/>
    </xf>
    <xf numFmtId="0" fontId="13" fillId="0" borderId="0" xfId="0" applyFont="1" applyAlignment="1"/>
    <xf numFmtId="3" fontId="15" fillId="0" borderId="0" xfId="2" applyFont="1"/>
    <xf numFmtId="0" fontId="17" fillId="0" borderId="0" xfId="3" applyNumberFormat="1" applyFont="1" applyFill="1" applyBorder="1" applyAlignment="1" applyProtection="1">
      <alignment horizontal="right" vertical="top" indent="1"/>
    </xf>
    <xf numFmtId="0" fontId="17" fillId="0" borderId="0" xfId="0" applyFont="1" applyAlignment="1">
      <alignment vertical="top" wrapText="1"/>
    </xf>
    <xf numFmtId="0" fontId="18" fillId="0" borderId="0" xfId="0" applyFont="1" applyAlignment="1"/>
    <xf numFmtId="3" fontId="19" fillId="0" borderId="0" xfId="2" applyFont="1"/>
    <xf numFmtId="0" fontId="18" fillId="0" borderId="0" xfId="0" applyFont="1" applyFill="1" applyBorder="1" applyAlignment="1">
      <alignment horizontal="left"/>
    </xf>
    <xf numFmtId="0" fontId="10" fillId="0" borderId="43" xfId="0" applyFont="1" applyBorder="1" applyAlignment="1">
      <alignment horizontal="left" vertical="center"/>
    </xf>
    <xf numFmtId="0" fontId="7" fillId="0" borderId="0" xfId="0" applyFont="1" applyAlignment="1">
      <alignment horizontal="left"/>
    </xf>
    <xf numFmtId="0" fontId="0" fillId="8" borderId="1" xfId="0" applyFill="1" applyBorder="1" applyAlignment="1">
      <alignment horizontal="center" vertical="center" wrapText="1"/>
    </xf>
    <xf numFmtId="0" fontId="0" fillId="8" borderId="1" xfId="0" applyFill="1" applyBorder="1"/>
    <xf numFmtId="3" fontId="0" fillId="8" borderId="20" xfId="0" applyNumberFormat="1" applyFill="1" applyBorder="1"/>
    <xf numFmtId="10" fontId="0" fillId="8" borderId="1" xfId="0" applyNumberFormat="1" applyFill="1" applyBorder="1"/>
    <xf numFmtId="10" fontId="0" fillId="8" borderId="20" xfId="0" applyNumberFormat="1" applyFill="1" applyBorder="1"/>
    <xf numFmtId="0" fontId="20" fillId="0" borderId="0" xfId="0" applyFont="1" applyAlignment="1">
      <alignment vertical="center"/>
    </xf>
    <xf numFmtId="0" fontId="1" fillId="0" borderId="0" xfId="0" applyFont="1" applyAlignment="1">
      <alignment vertical="center"/>
    </xf>
    <xf numFmtId="0" fontId="5" fillId="0" borderId="0" xfId="1" applyBorder="1" applyAlignment="1" applyProtection="1">
      <alignment horizontal="right" wrapText="1"/>
    </xf>
    <xf numFmtId="0" fontId="6" fillId="0" borderId="0" xfId="0" applyFont="1" applyBorder="1" applyAlignment="1">
      <alignment horizontal="right" wrapText="1"/>
    </xf>
    <xf numFmtId="0" fontId="8" fillId="7" borderId="0" xfId="0" applyFont="1" applyFill="1" applyBorder="1" applyAlignment="1">
      <alignment horizontal="left" vertical="center" wrapText="1"/>
    </xf>
    <xf numFmtId="0" fontId="9" fillId="0" borderId="0" xfId="0" applyFont="1" applyAlignment="1">
      <alignment vertical="center"/>
    </xf>
    <xf numFmtId="0" fontId="10" fillId="0" borderId="0" xfId="0" applyFont="1" applyBorder="1" applyAlignment="1">
      <alignment horizontal="left" wrapText="1"/>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0" xfId="0" applyAlignment="1">
      <alignment horizontal="left"/>
    </xf>
    <xf numFmtId="0" fontId="0" fillId="6" borderId="32" xfId="0" applyFill="1" applyBorder="1" applyAlignment="1">
      <alignment horizontal="center"/>
    </xf>
    <xf numFmtId="0" fontId="0" fillId="6" borderId="33" xfId="0" applyFill="1" applyBorder="1" applyAlignment="1">
      <alignment horizontal="center"/>
    </xf>
    <xf numFmtId="0" fontId="0" fillId="6" borderId="34" xfId="0" applyFill="1" applyBorder="1" applyAlignment="1">
      <alignment horizontal="center"/>
    </xf>
    <xf numFmtId="0" fontId="2" fillId="3" borderId="28" xfId="0" applyFont="1" applyFill="1" applyBorder="1" applyAlignment="1">
      <alignment horizontal="center" vertical="center"/>
    </xf>
    <xf numFmtId="0" fontId="0" fillId="2" borderId="39" xfId="0" applyFill="1" applyBorder="1" applyAlignment="1">
      <alignment horizontal="center" vertical="center" wrapText="1"/>
    </xf>
    <xf numFmtId="0" fontId="0" fillId="2" borderId="27" xfId="0" applyFill="1" applyBorder="1" applyAlignment="1">
      <alignment horizontal="center" vertical="center" wrapText="1"/>
    </xf>
    <xf numFmtId="0" fontId="0" fillId="6" borderId="25" xfId="0" applyFill="1" applyBorder="1" applyAlignment="1">
      <alignment horizontal="center"/>
    </xf>
    <xf numFmtId="0" fontId="0" fillId="6" borderId="26" xfId="0" applyFill="1" applyBorder="1" applyAlignment="1">
      <alignment horizontal="center"/>
    </xf>
    <xf numFmtId="0" fontId="0" fillId="6" borderId="35" xfId="0" applyFill="1" applyBorder="1" applyAlignment="1">
      <alignment horizontal="center"/>
    </xf>
    <xf numFmtId="0" fontId="0" fillId="6" borderId="36" xfId="0" applyFill="1" applyBorder="1" applyAlignment="1">
      <alignment horizontal="center"/>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0" fillId="6" borderId="2" xfId="0" applyFill="1" applyBorder="1" applyAlignment="1">
      <alignment horizontal="center" wrapText="1"/>
    </xf>
    <xf numFmtId="0" fontId="0" fillId="6" borderId="3" xfId="0" applyFill="1" applyBorder="1" applyAlignment="1">
      <alignment horizontal="center" wrapText="1"/>
    </xf>
    <xf numFmtId="0" fontId="0" fillId="6" borderId="19" xfId="0" applyFill="1" applyBorder="1" applyAlignment="1">
      <alignment horizontal="center" wrapText="1"/>
    </xf>
    <xf numFmtId="0" fontId="0" fillId="6" borderId="41" xfId="0" applyFill="1" applyBorder="1" applyAlignment="1">
      <alignment horizontal="center" wrapText="1"/>
    </xf>
    <xf numFmtId="0" fontId="0" fillId="6" borderId="17" xfId="0" applyFill="1" applyBorder="1" applyAlignment="1">
      <alignment horizontal="center" wrapText="1"/>
    </xf>
    <xf numFmtId="0" fontId="0" fillId="6" borderId="42" xfId="0" applyFill="1" applyBorder="1" applyAlignment="1">
      <alignment horizontal="center" wrapText="1"/>
    </xf>
    <xf numFmtId="0" fontId="0" fillId="6" borderId="18" xfId="0" applyFill="1" applyBorder="1" applyAlignment="1">
      <alignment horizontal="center" wrapText="1"/>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3" borderId="18" xfId="0" applyFont="1" applyFill="1" applyBorder="1" applyAlignment="1">
      <alignment horizontal="center"/>
    </xf>
    <xf numFmtId="0" fontId="0" fillId="2" borderId="40" xfId="0" applyFill="1" applyBorder="1" applyAlignment="1">
      <alignment horizontal="center" vertical="center" wrapText="1"/>
    </xf>
    <xf numFmtId="0" fontId="0" fillId="2" borderId="29" xfId="0" applyFill="1" applyBorder="1" applyAlignment="1">
      <alignment horizontal="center" vertical="center" wrapText="1"/>
    </xf>
    <xf numFmtId="0" fontId="0" fillId="6" borderId="4" xfId="0" applyFill="1" applyBorder="1" applyAlignment="1">
      <alignment horizontal="center" wrapText="1"/>
    </xf>
    <xf numFmtId="0" fontId="0" fillId="2" borderId="6" xfId="0" applyFill="1" applyBorder="1" applyAlignment="1">
      <alignment horizontal="center" vertical="center" wrapText="1"/>
    </xf>
    <xf numFmtId="0" fontId="0" fillId="2" borderId="15" xfId="0" applyFill="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cellXfs>
  <cellStyles count="4">
    <cellStyle name="6 Matriz d datos NUM" xfId="2"/>
    <cellStyle name="Hipervínculo" xfId="1" builtinId="8"/>
    <cellStyle name="Hipervínculo_Est_Registral_Inmobiliaria_2011"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514350</xdr:colOff>
      <xdr:row>0</xdr:row>
      <xdr:rowOff>600075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5725"/>
          <a:ext cx="12192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314325</xdr:colOff>
      <xdr:row>19</xdr:row>
      <xdr:rowOff>152399</xdr:rowOff>
    </xdr:from>
    <xdr:ext cx="5724525" cy="264560"/>
    <xdr:sp macro="" textlink="">
      <xdr:nvSpPr>
        <xdr:cNvPr id="2" name="CuadroTexto 1"/>
        <xdr:cNvSpPr txBox="1"/>
      </xdr:nvSpPr>
      <xdr:spPr>
        <a:xfrm>
          <a:off x="2600325" y="5391149"/>
          <a:ext cx="57245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 sz="1100">
              <a:solidFill>
                <a:schemeClr val="tx1"/>
              </a:solidFill>
              <a:effectLst/>
              <a:latin typeface="+mn-lt"/>
              <a:ea typeface="+mn-ea"/>
              <a:cs typeface="+mn-cs"/>
            </a:rPr>
            <a:t> </a:t>
          </a:r>
          <a:endParaRPr lang="es-E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aragon.es/mujeresrura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workbookViewId="0">
      <selection sqref="A1:B1"/>
    </sheetView>
  </sheetViews>
  <sheetFormatPr baseColWidth="10" defaultRowHeight="14.4" x14ac:dyDescent="0.3"/>
  <cols>
    <col min="2" max="2" width="73.88671875" customWidth="1"/>
  </cols>
  <sheetData>
    <row r="1" spans="1:4" ht="57" customHeight="1" x14ac:dyDescent="0.3">
      <c r="A1" s="63" t="s">
        <v>43</v>
      </c>
      <c r="B1" s="64"/>
      <c r="C1" s="43"/>
      <c r="D1" s="43"/>
    </row>
    <row r="2" spans="1:4" ht="21" x14ac:dyDescent="0.3">
      <c r="A2" s="65" t="s">
        <v>45</v>
      </c>
      <c r="B2" s="65"/>
      <c r="C2" s="43"/>
      <c r="D2" s="43"/>
    </row>
    <row r="3" spans="1:4" ht="15" x14ac:dyDescent="0.3">
      <c r="A3" s="66"/>
      <c r="B3" s="66"/>
      <c r="C3" s="44"/>
      <c r="D3" s="44"/>
    </row>
    <row r="4" spans="1:4" ht="15.75" customHeight="1" x14ac:dyDescent="0.3">
      <c r="A4" s="67" t="s">
        <v>46</v>
      </c>
      <c r="B4" s="67"/>
      <c r="C4" s="67"/>
      <c r="D4" s="67"/>
    </row>
    <row r="5" spans="1:4" ht="15.6" x14ac:dyDescent="0.3">
      <c r="A5" s="54" t="s">
        <v>47</v>
      </c>
      <c r="B5" s="54"/>
      <c r="C5" s="55"/>
      <c r="D5" s="55"/>
    </row>
    <row r="6" spans="1:4" ht="18" x14ac:dyDescent="0.3">
      <c r="A6" s="45" t="s">
        <v>44</v>
      </c>
      <c r="B6" s="46"/>
      <c r="C6" s="47"/>
      <c r="D6" s="48"/>
    </row>
    <row r="7" spans="1:4" ht="18" x14ac:dyDescent="0.3">
      <c r="A7" s="49">
        <v>1</v>
      </c>
      <c r="B7" s="50" t="s">
        <v>48</v>
      </c>
      <c r="C7" s="51"/>
      <c r="D7" s="52"/>
    </row>
    <row r="8" spans="1:4" ht="18" x14ac:dyDescent="0.3">
      <c r="A8" s="49">
        <v>2</v>
      </c>
      <c r="B8" s="50" t="s">
        <v>13</v>
      </c>
      <c r="C8" s="53"/>
      <c r="D8" s="52"/>
    </row>
    <row r="9" spans="1:4" ht="18" x14ac:dyDescent="0.3">
      <c r="A9" s="49">
        <v>3</v>
      </c>
      <c r="B9" s="50" t="s">
        <v>14</v>
      </c>
      <c r="C9" s="53"/>
      <c r="D9" s="52"/>
    </row>
    <row r="10" spans="1:4" ht="18" x14ac:dyDescent="0.3">
      <c r="A10" s="49">
        <v>4</v>
      </c>
      <c r="B10" s="50" t="s">
        <v>17</v>
      </c>
      <c r="C10" s="51"/>
      <c r="D10" s="52"/>
    </row>
    <row r="11" spans="1:4" ht="18" x14ac:dyDescent="0.3">
      <c r="A11" s="49">
        <v>5</v>
      </c>
      <c r="B11" s="50" t="s">
        <v>49</v>
      </c>
      <c r="C11" s="43"/>
      <c r="D11" s="43"/>
    </row>
    <row r="12" spans="1:4" ht="18" x14ac:dyDescent="0.3">
      <c r="A12" s="49">
        <v>6</v>
      </c>
      <c r="B12" s="50" t="s">
        <v>56</v>
      </c>
      <c r="C12" s="43"/>
      <c r="D12" s="43"/>
    </row>
    <row r="13" spans="1:4" x14ac:dyDescent="0.3">
      <c r="A13" s="43"/>
      <c r="B13" s="43"/>
      <c r="C13" s="43"/>
      <c r="D13" s="43"/>
    </row>
    <row r="14" spans="1:4" x14ac:dyDescent="0.3">
      <c r="A14" s="43"/>
      <c r="B14" s="43"/>
      <c r="C14" s="43"/>
      <c r="D14" s="43"/>
    </row>
    <row r="15" spans="1:4" x14ac:dyDescent="0.3">
      <c r="A15" s="43"/>
      <c r="B15" s="43"/>
      <c r="C15" s="43"/>
      <c r="D15" s="43"/>
    </row>
    <row r="16" spans="1:4" x14ac:dyDescent="0.3">
      <c r="A16" s="43"/>
      <c r="C16" s="43"/>
      <c r="D16" s="43"/>
    </row>
  </sheetData>
  <mergeCells count="4">
    <mergeCell ref="A1:B1"/>
    <mergeCell ref="A2:B2"/>
    <mergeCell ref="A3:B3"/>
    <mergeCell ref="A4:D4"/>
  </mergeCells>
  <hyperlinks>
    <hyperlink ref="B7" location="Proyectos!A1" display="Proyectos emprendidos en Aragón bajo metodología Leader."/>
    <hyperlink ref="B10" location="'Proyectos sigulares'!A1" display="Proyectos emprendidos por promotores singulares"/>
    <hyperlink ref="B11" location="'Por ámbito'!A1" display="Proyectos emprendidos por promotores singulares por ámbito"/>
    <hyperlink ref="A1" r:id="rId1"/>
    <hyperlink ref="B8" location="'P. masculina'!A1" display="Población masculina en los proyectos emprendidos en Aragón"/>
    <hyperlink ref="B9" location="'P. femenina'!A1" display="Población femenina en los proyectos emprendidos en Aragón"/>
    <hyperlink ref="B12" location="Conclusiones!A1" display="Conclusiones"/>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sqref="A1:F1"/>
    </sheetView>
  </sheetViews>
  <sheetFormatPr baseColWidth="10" defaultColWidth="11.44140625" defaultRowHeight="13.8" x14ac:dyDescent="0.25"/>
  <cols>
    <col min="1" max="1" width="34" style="6" bestFit="1" customWidth="1"/>
    <col min="2" max="2" width="15" style="6" customWidth="1"/>
    <col min="3" max="3" width="14.33203125" style="6" customWidth="1"/>
    <col min="4" max="4" width="17.33203125" style="6" customWidth="1"/>
    <col min="5" max="5" width="16.109375" style="6" customWidth="1"/>
    <col min="6" max="6" width="12.109375" style="6" customWidth="1"/>
    <col min="7" max="7" width="17" style="6" customWidth="1"/>
    <col min="8" max="16384" width="11.44140625" style="6"/>
  </cols>
  <sheetData>
    <row r="1" spans="1:6" ht="53.25" customHeight="1" thickBot="1" x14ac:dyDescent="0.3">
      <c r="A1" s="68" t="s">
        <v>50</v>
      </c>
      <c r="B1" s="69"/>
      <c r="C1" s="69"/>
      <c r="D1" s="69"/>
      <c r="E1" s="69"/>
      <c r="F1" s="69"/>
    </row>
    <row r="2" spans="1:6" ht="27.6" x14ac:dyDescent="0.25">
      <c r="A2" s="14" t="s">
        <v>0</v>
      </c>
      <c r="B2" s="15" t="s">
        <v>3</v>
      </c>
      <c r="C2" s="15" t="s">
        <v>1</v>
      </c>
      <c r="D2" s="15" t="s">
        <v>2</v>
      </c>
      <c r="E2" s="15" t="s">
        <v>4</v>
      </c>
      <c r="F2" s="16" t="s">
        <v>36</v>
      </c>
    </row>
    <row r="3" spans="1:6" x14ac:dyDescent="0.25">
      <c r="A3" s="9" t="s">
        <v>29</v>
      </c>
      <c r="B3" s="7">
        <v>127</v>
      </c>
      <c r="C3" s="7">
        <v>184</v>
      </c>
      <c r="D3" s="7">
        <v>118</v>
      </c>
      <c r="E3" s="8">
        <v>66</v>
      </c>
      <c r="F3" s="10">
        <f>E3/C3</f>
        <v>0.35869565217391303</v>
      </c>
    </row>
    <row r="4" spans="1:6" x14ac:dyDescent="0.25">
      <c r="A4" s="9" t="s">
        <v>30</v>
      </c>
      <c r="B4" s="7">
        <v>42</v>
      </c>
      <c r="C4" s="7">
        <v>91</v>
      </c>
      <c r="D4" s="7">
        <v>58</v>
      </c>
      <c r="E4" s="8">
        <v>33</v>
      </c>
      <c r="F4" s="10">
        <f t="shared" ref="F4:F8" si="0">E4/C4</f>
        <v>0.36263736263736263</v>
      </c>
    </row>
    <row r="5" spans="1:6" x14ac:dyDescent="0.25">
      <c r="A5" s="9" t="s">
        <v>31</v>
      </c>
      <c r="B5" s="7">
        <v>40</v>
      </c>
      <c r="C5" s="7">
        <v>141</v>
      </c>
      <c r="D5" s="7">
        <v>89</v>
      </c>
      <c r="E5" s="8">
        <v>52</v>
      </c>
      <c r="F5" s="10">
        <f t="shared" si="0"/>
        <v>0.36879432624113473</v>
      </c>
    </row>
    <row r="6" spans="1:6" x14ac:dyDescent="0.25">
      <c r="A6" s="9" t="s">
        <v>32</v>
      </c>
      <c r="B6" s="7">
        <v>11</v>
      </c>
      <c r="C6" s="7">
        <v>72</v>
      </c>
      <c r="D6" s="7">
        <v>34</v>
      </c>
      <c r="E6" s="8">
        <v>38</v>
      </c>
      <c r="F6" s="10">
        <f t="shared" si="0"/>
        <v>0.52777777777777779</v>
      </c>
    </row>
    <row r="7" spans="1:6" x14ac:dyDescent="0.25">
      <c r="A7" s="9" t="s">
        <v>33</v>
      </c>
      <c r="B7" s="7">
        <v>14</v>
      </c>
      <c r="C7" s="7">
        <v>96</v>
      </c>
      <c r="D7" s="7">
        <v>68</v>
      </c>
      <c r="E7" s="8">
        <v>28</v>
      </c>
      <c r="F7" s="10">
        <f t="shared" si="0"/>
        <v>0.29166666666666669</v>
      </c>
    </row>
    <row r="8" spans="1:6" x14ac:dyDescent="0.25">
      <c r="A8" s="9" t="s">
        <v>34</v>
      </c>
      <c r="B8" s="7">
        <v>16</v>
      </c>
      <c r="C8" s="7">
        <v>235</v>
      </c>
      <c r="D8" s="7">
        <v>132</v>
      </c>
      <c r="E8" s="8">
        <v>103</v>
      </c>
      <c r="F8" s="10">
        <f t="shared" si="0"/>
        <v>0.43829787234042555</v>
      </c>
    </row>
    <row r="9" spans="1:6" ht="14.4" thickBot="1" x14ac:dyDescent="0.3">
      <c r="A9" s="11" t="s">
        <v>35</v>
      </c>
      <c r="B9" s="12">
        <f>SUM(B3:B8)</f>
        <v>250</v>
      </c>
      <c r="C9" s="12">
        <f t="shared" ref="C9:E9" si="1">SUM(C3:C8)</f>
        <v>819</v>
      </c>
      <c r="D9" s="12">
        <f t="shared" si="1"/>
        <v>499</v>
      </c>
      <c r="E9" s="12">
        <f t="shared" si="1"/>
        <v>320</v>
      </c>
      <c r="F9" s="13">
        <f>E9/C9</f>
        <v>0.39072039072039072</v>
      </c>
    </row>
    <row r="10" spans="1:6" x14ac:dyDescent="0.25">
      <c r="A10" s="6" t="s">
        <v>39</v>
      </c>
    </row>
  </sheetData>
  <mergeCells count="1">
    <mergeCell ref="A1:F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sqref="A1:K1"/>
    </sheetView>
  </sheetViews>
  <sheetFormatPr baseColWidth="10" defaultRowHeight="14.4" x14ac:dyDescent="0.3"/>
  <cols>
    <col min="1" max="1" width="29.44140625" bestFit="1" customWidth="1"/>
    <col min="2" max="2" width="13.6640625" bestFit="1" customWidth="1"/>
    <col min="3" max="3" width="15.33203125" bestFit="1" customWidth="1"/>
    <col min="4" max="4" width="11.6640625" bestFit="1" customWidth="1"/>
    <col min="5" max="5" width="14.6640625" customWidth="1"/>
    <col min="6" max="9" width="11.6640625" bestFit="1" customWidth="1"/>
  </cols>
  <sheetData>
    <row r="1" spans="1:11" ht="20.399999999999999" thickBot="1" x14ac:dyDescent="0.35">
      <c r="A1" s="74" t="s">
        <v>51</v>
      </c>
      <c r="B1" s="69"/>
      <c r="C1" s="69"/>
      <c r="D1" s="69"/>
      <c r="E1" s="69"/>
      <c r="F1" s="69"/>
      <c r="G1" s="69"/>
      <c r="H1" s="69"/>
      <c r="I1" s="69"/>
      <c r="J1" s="69"/>
      <c r="K1" s="69"/>
    </row>
    <row r="2" spans="1:11" ht="15" thickBot="1" x14ac:dyDescent="0.35">
      <c r="A2" s="75" t="s">
        <v>0</v>
      </c>
      <c r="B2" s="77" t="s">
        <v>38</v>
      </c>
      <c r="C2" s="78"/>
      <c r="D2" s="71" t="s">
        <v>37</v>
      </c>
      <c r="E2" s="72"/>
      <c r="F2" s="72"/>
      <c r="G2" s="72"/>
      <c r="H2" s="72"/>
      <c r="I2" s="72"/>
      <c r="J2" s="72"/>
      <c r="K2" s="73"/>
    </row>
    <row r="3" spans="1:11" ht="28.8" x14ac:dyDescent="0.3">
      <c r="A3" s="76"/>
      <c r="B3" s="27" t="s">
        <v>5</v>
      </c>
      <c r="C3" s="28" t="s">
        <v>6</v>
      </c>
      <c r="D3" s="33" t="s">
        <v>7</v>
      </c>
      <c r="E3" s="34" t="s">
        <v>8</v>
      </c>
      <c r="F3" s="34" t="s">
        <v>16</v>
      </c>
      <c r="G3" s="35" t="s">
        <v>9</v>
      </c>
      <c r="H3" s="34" t="s">
        <v>10</v>
      </c>
      <c r="I3" s="34" t="s">
        <v>11</v>
      </c>
      <c r="J3" s="36" t="s">
        <v>12</v>
      </c>
      <c r="K3" s="56" t="s">
        <v>35</v>
      </c>
    </row>
    <row r="4" spans="1:11" x14ac:dyDescent="0.3">
      <c r="A4" s="26" t="s">
        <v>29</v>
      </c>
      <c r="B4" s="29">
        <v>1817464</v>
      </c>
      <c r="C4" s="30">
        <v>4765546.7</v>
      </c>
      <c r="D4" s="22">
        <v>112</v>
      </c>
      <c r="E4" s="1">
        <v>3</v>
      </c>
      <c r="F4" s="1">
        <v>1</v>
      </c>
      <c r="G4" s="1"/>
      <c r="H4" s="1"/>
      <c r="I4" s="1"/>
      <c r="J4" s="19">
        <v>2</v>
      </c>
      <c r="K4" s="57">
        <f t="shared" ref="K4:K9" si="0">SUM(D4:J4)</f>
        <v>118</v>
      </c>
    </row>
    <row r="5" spans="1:11" x14ac:dyDescent="0.3">
      <c r="A5" s="26" t="s">
        <v>30</v>
      </c>
      <c r="B5" s="29">
        <v>666453.19999999995</v>
      </c>
      <c r="C5" s="30">
        <v>1645203</v>
      </c>
      <c r="D5" s="22">
        <v>54</v>
      </c>
      <c r="E5" s="1">
        <v>1</v>
      </c>
      <c r="F5" s="1"/>
      <c r="G5" s="1"/>
      <c r="H5" s="1">
        <v>2</v>
      </c>
      <c r="I5" s="1"/>
      <c r="J5" s="19">
        <v>1</v>
      </c>
      <c r="K5" s="57">
        <f t="shared" si="0"/>
        <v>58</v>
      </c>
    </row>
    <row r="6" spans="1:11" x14ac:dyDescent="0.3">
      <c r="A6" s="26" t="s">
        <v>31</v>
      </c>
      <c r="B6" s="29">
        <v>1553684</v>
      </c>
      <c r="C6" s="30">
        <v>4048513.6</v>
      </c>
      <c r="D6" s="22">
        <v>85</v>
      </c>
      <c r="E6" s="1">
        <v>2</v>
      </c>
      <c r="F6" s="1">
        <v>1</v>
      </c>
      <c r="G6" s="1"/>
      <c r="H6" s="1"/>
      <c r="I6" s="1"/>
      <c r="J6" s="19">
        <v>1</v>
      </c>
      <c r="K6" s="57">
        <f t="shared" si="0"/>
        <v>89</v>
      </c>
    </row>
    <row r="7" spans="1:11" x14ac:dyDescent="0.3">
      <c r="A7" s="26" t="s">
        <v>32</v>
      </c>
      <c r="B7" s="29">
        <v>353425.9</v>
      </c>
      <c r="C7" s="30">
        <v>834863.93</v>
      </c>
      <c r="D7" s="22">
        <v>32</v>
      </c>
      <c r="E7" s="1">
        <v>1</v>
      </c>
      <c r="F7" s="1"/>
      <c r="G7" s="1"/>
      <c r="H7" s="1"/>
      <c r="I7" s="1"/>
      <c r="J7" s="19">
        <v>1</v>
      </c>
      <c r="K7" s="57">
        <f t="shared" si="0"/>
        <v>34</v>
      </c>
    </row>
    <row r="8" spans="1:11" x14ac:dyDescent="0.3">
      <c r="A8" s="26" t="s">
        <v>33</v>
      </c>
      <c r="B8" s="29">
        <v>677964.4</v>
      </c>
      <c r="C8" s="30">
        <v>1928947.3</v>
      </c>
      <c r="D8" s="22">
        <v>59</v>
      </c>
      <c r="E8" s="1">
        <v>4</v>
      </c>
      <c r="F8" s="1">
        <v>1</v>
      </c>
      <c r="G8" s="1">
        <v>1</v>
      </c>
      <c r="H8" s="1"/>
      <c r="I8" s="1">
        <v>1</v>
      </c>
      <c r="J8" s="19">
        <v>2</v>
      </c>
      <c r="K8" s="57">
        <f t="shared" si="0"/>
        <v>68</v>
      </c>
    </row>
    <row r="9" spans="1:11" ht="15" thickBot="1" x14ac:dyDescent="0.35">
      <c r="A9" s="26" t="s">
        <v>34</v>
      </c>
      <c r="B9" s="31">
        <v>1626045</v>
      </c>
      <c r="C9" s="32">
        <v>4285483.5</v>
      </c>
      <c r="D9" s="23">
        <v>115</v>
      </c>
      <c r="E9" s="24">
        <v>5</v>
      </c>
      <c r="F9" s="24"/>
      <c r="G9" s="24"/>
      <c r="H9" s="24">
        <v>1</v>
      </c>
      <c r="I9" s="24">
        <v>1</v>
      </c>
      <c r="J9" s="25">
        <v>10</v>
      </c>
      <c r="K9" s="57">
        <f t="shared" si="0"/>
        <v>132</v>
      </c>
    </row>
    <row r="10" spans="1:11" ht="15" thickBot="1" x14ac:dyDescent="0.35">
      <c r="A10" s="11" t="s">
        <v>35</v>
      </c>
      <c r="B10" s="20">
        <f t="shared" ref="B10:J10" si="1">SUM(B4:B9)</f>
        <v>6695036.5000000009</v>
      </c>
      <c r="C10" s="20">
        <f t="shared" si="1"/>
        <v>17508558.030000001</v>
      </c>
      <c r="D10" s="20">
        <f t="shared" si="1"/>
        <v>457</v>
      </c>
      <c r="E10" s="20">
        <f t="shared" si="1"/>
        <v>16</v>
      </c>
      <c r="F10" s="20">
        <f t="shared" si="1"/>
        <v>3</v>
      </c>
      <c r="G10" s="20">
        <f t="shared" si="1"/>
        <v>1</v>
      </c>
      <c r="H10" s="20">
        <f t="shared" si="1"/>
        <v>3</v>
      </c>
      <c r="I10" s="20">
        <f t="shared" si="1"/>
        <v>2</v>
      </c>
      <c r="J10" s="21">
        <f t="shared" si="1"/>
        <v>17</v>
      </c>
      <c r="K10" s="58">
        <f>SUM(D10:J10)</f>
        <v>499</v>
      </c>
    </row>
    <row r="11" spans="1:11" x14ac:dyDescent="0.3">
      <c r="A11" s="70" t="s">
        <v>39</v>
      </c>
      <c r="B11" s="70"/>
      <c r="C11" s="17"/>
    </row>
  </sheetData>
  <mergeCells count="5">
    <mergeCell ref="A11:B11"/>
    <mergeCell ref="D2:K2"/>
    <mergeCell ref="A1:K1"/>
    <mergeCell ref="A2:A3"/>
    <mergeCell ref="B2:C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J19" sqref="J19"/>
    </sheetView>
  </sheetViews>
  <sheetFormatPr baseColWidth="10" defaultRowHeight="14.4" x14ac:dyDescent="0.3"/>
  <cols>
    <col min="1" max="1" width="29.44140625" bestFit="1" customWidth="1"/>
    <col min="2" max="2" width="13.6640625" bestFit="1" customWidth="1"/>
    <col min="3" max="3" width="15.33203125" bestFit="1" customWidth="1"/>
    <col min="5" max="5" width="14.6640625" customWidth="1"/>
  </cols>
  <sheetData>
    <row r="1" spans="1:11" ht="20.399999999999999" thickBot="1" x14ac:dyDescent="0.35">
      <c r="A1" s="74" t="s">
        <v>52</v>
      </c>
      <c r="B1" s="69"/>
      <c r="C1" s="69"/>
      <c r="D1" s="69"/>
      <c r="E1" s="69"/>
      <c r="F1" s="69"/>
      <c r="G1" s="69"/>
      <c r="H1" s="69"/>
      <c r="I1" s="69"/>
      <c r="J1" s="69"/>
      <c r="K1" s="69"/>
    </row>
    <row r="2" spans="1:11" ht="15" thickBot="1" x14ac:dyDescent="0.35">
      <c r="A2" s="81" t="s">
        <v>0</v>
      </c>
      <c r="B2" s="79" t="s">
        <v>15</v>
      </c>
      <c r="C2" s="80"/>
      <c r="D2" s="71" t="s">
        <v>37</v>
      </c>
      <c r="E2" s="72"/>
      <c r="F2" s="72"/>
      <c r="G2" s="72"/>
      <c r="H2" s="72"/>
      <c r="I2" s="72"/>
      <c r="J2" s="72"/>
      <c r="K2" s="73"/>
    </row>
    <row r="3" spans="1:11" ht="28.8" x14ac:dyDescent="0.3">
      <c r="A3" s="82"/>
      <c r="B3" s="27" t="s">
        <v>5</v>
      </c>
      <c r="C3" s="28" t="s">
        <v>6</v>
      </c>
      <c r="D3" s="33" t="s">
        <v>59</v>
      </c>
      <c r="E3" s="34" t="s">
        <v>8</v>
      </c>
      <c r="F3" s="35" t="s">
        <v>16</v>
      </c>
      <c r="G3" s="34" t="s">
        <v>9</v>
      </c>
      <c r="H3" s="34" t="s">
        <v>10</v>
      </c>
      <c r="I3" s="36" t="s">
        <v>11</v>
      </c>
      <c r="J3" s="36" t="s">
        <v>12</v>
      </c>
      <c r="K3" s="56" t="s">
        <v>35</v>
      </c>
    </row>
    <row r="4" spans="1:11" x14ac:dyDescent="0.3">
      <c r="A4" s="26" t="s">
        <v>29</v>
      </c>
      <c r="B4" s="29">
        <v>1023131</v>
      </c>
      <c r="C4" s="30">
        <v>2530849.5</v>
      </c>
      <c r="D4" s="22">
        <v>59</v>
      </c>
      <c r="E4" s="1">
        <v>1</v>
      </c>
      <c r="F4" s="1">
        <v>2</v>
      </c>
      <c r="G4" s="1"/>
      <c r="H4" s="1"/>
      <c r="I4" s="19"/>
      <c r="J4" s="19">
        <v>4</v>
      </c>
      <c r="K4" s="57">
        <f t="shared" ref="K4:K9" si="0">SUM(D4:J4)</f>
        <v>66</v>
      </c>
    </row>
    <row r="5" spans="1:11" x14ac:dyDescent="0.3">
      <c r="A5" s="26" t="s">
        <v>30</v>
      </c>
      <c r="B5" s="29">
        <v>226998.6</v>
      </c>
      <c r="C5" s="30">
        <v>620620.35</v>
      </c>
      <c r="D5" s="22">
        <v>28</v>
      </c>
      <c r="E5" s="1">
        <v>1</v>
      </c>
      <c r="F5" s="1">
        <v>0</v>
      </c>
      <c r="G5" s="1"/>
      <c r="H5" s="1"/>
      <c r="I5" s="19"/>
      <c r="J5" s="19">
        <v>4</v>
      </c>
      <c r="K5" s="57">
        <f t="shared" si="0"/>
        <v>33</v>
      </c>
    </row>
    <row r="6" spans="1:11" x14ac:dyDescent="0.3">
      <c r="A6" s="26" t="s">
        <v>31</v>
      </c>
      <c r="B6" s="29">
        <v>619775.69999999995</v>
      </c>
      <c r="C6" s="30">
        <v>1577713.7</v>
      </c>
      <c r="D6" s="22">
        <v>49</v>
      </c>
      <c r="E6" s="1">
        <v>2</v>
      </c>
      <c r="F6" s="1">
        <v>0</v>
      </c>
      <c r="G6" s="1"/>
      <c r="H6" s="1"/>
      <c r="I6" s="19"/>
      <c r="J6" s="19">
        <v>1</v>
      </c>
      <c r="K6" s="57">
        <f t="shared" si="0"/>
        <v>52</v>
      </c>
    </row>
    <row r="7" spans="1:11" x14ac:dyDescent="0.3">
      <c r="A7" s="26" t="s">
        <v>32</v>
      </c>
      <c r="B7" s="29">
        <v>345717</v>
      </c>
      <c r="C7" s="30">
        <v>780933.83</v>
      </c>
      <c r="D7" s="22">
        <v>36</v>
      </c>
      <c r="E7" s="1">
        <v>1</v>
      </c>
      <c r="F7" s="1">
        <v>0</v>
      </c>
      <c r="G7" s="1"/>
      <c r="H7" s="1"/>
      <c r="I7" s="19"/>
      <c r="J7" s="19">
        <v>1</v>
      </c>
      <c r="K7" s="57">
        <f t="shared" si="0"/>
        <v>38</v>
      </c>
    </row>
    <row r="8" spans="1:11" x14ac:dyDescent="0.3">
      <c r="A8" s="26" t="s">
        <v>33</v>
      </c>
      <c r="B8" s="29">
        <v>277019.8</v>
      </c>
      <c r="C8" s="30">
        <v>755567.65</v>
      </c>
      <c r="D8" s="22">
        <v>25</v>
      </c>
      <c r="E8" s="1">
        <v>0</v>
      </c>
      <c r="F8" s="1">
        <v>1</v>
      </c>
      <c r="G8" s="1"/>
      <c r="H8" s="1"/>
      <c r="I8" s="19">
        <v>1</v>
      </c>
      <c r="J8" s="19">
        <v>1</v>
      </c>
      <c r="K8" s="57">
        <f t="shared" si="0"/>
        <v>28</v>
      </c>
    </row>
    <row r="9" spans="1:11" ht="15" thickBot="1" x14ac:dyDescent="0.35">
      <c r="A9" s="26" t="s">
        <v>34</v>
      </c>
      <c r="B9" s="31">
        <v>864574.6</v>
      </c>
      <c r="C9" s="32">
        <v>2251777.5</v>
      </c>
      <c r="D9" s="23">
        <v>92</v>
      </c>
      <c r="E9" s="24">
        <v>3</v>
      </c>
      <c r="F9" s="24">
        <v>0</v>
      </c>
      <c r="G9" s="24"/>
      <c r="H9" s="24"/>
      <c r="I9" s="25"/>
      <c r="J9" s="25">
        <v>8</v>
      </c>
      <c r="K9" s="57">
        <f t="shared" si="0"/>
        <v>103</v>
      </c>
    </row>
    <row r="10" spans="1:11" ht="15" thickBot="1" x14ac:dyDescent="0.35">
      <c r="A10" s="11" t="s">
        <v>35</v>
      </c>
      <c r="B10" s="20">
        <f t="shared" ref="B10:J10" si="1">SUM(B4:B9)</f>
        <v>3357216.6999999997</v>
      </c>
      <c r="C10" s="20">
        <f t="shared" si="1"/>
        <v>8517462.5300000012</v>
      </c>
      <c r="D10" s="20">
        <f t="shared" si="1"/>
        <v>289</v>
      </c>
      <c r="E10" s="20">
        <f t="shared" si="1"/>
        <v>8</v>
      </c>
      <c r="F10" s="20">
        <f t="shared" si="1"/>
        <v>3</v>
      </c>
      <c r="G10" s="20">
        <f t="shared" si="1"/>
        <v>0</v>
      </c>
      <c r="H10" s="20">
        <f t="shared" si="1"/>
        <v>0</v>
      </c>
      <c r="I10" s="21">
        <f t="shared" si="1"/>
        <v>1</v>
      </c>
      <c r="J10" s="21">
        <f t="shared" si="1"/>
        <v>19</v>
      </c>
      <c r="K10" s="58">
        <f>SUM(D10:J10)</f>
        <v>320</v>
      </c>
    </row>
    <row r="11" spans="1:11" x14ac:dyDescent="0.3">
      <c r="A11" s="70" t="s">
        <v>39</v>
      </c>
      <c r="B11" s="70"/>
    </row>
  </sheetData>
  <mergeCells count="5">
    <mergeCell ref="B2:C2"/>
    <mergeCell ref="A11:B11"/>
    <mergeCell ref="A1:K1"/>
    <mergeCell ref="D2:K2"/>
    <mergeCell ref="A2:A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sqref="A1:K1"/>
    </sheetView>
  </sheetViews>
  <sheetFormatPr baseColWidth="10" defaultRowHeight="14.4" x14ac:dyDescent="0.3"/>
  <cols>
    <col min="1" max="1" width="29.44140625" bestFit="1" customWidth="1"/>
    <col min="2" max="2" width="13.109375" customWidth="1"/>
    <col min="3" max="3" width="9" bestFit="1" customWidth="1"/>
    <col min="4" max="4" width="14.109375" bestFit="1" customWidth="1"/>
    <col min="5" max="5" width="11" bestFit="1" customWidth="1"/>
    <col min="6" max="6" width="11.109375" bestFit="1" customWidth="1"/>
    <col min="7" max="7" width="11.33203125" bestFit="1" customWidth="1"/>
    <col min="8" max="8" width="9.88671875" bestFit="1" customWidth="1"/>
    <col min="9" max="9" width="14" bestFit="1" customWidth="1"/>
    <col min="10" max="10" width="10.88671875" bestFit="1" customWidth="1"/>
    <col min="11" max="11" width="13.44140625" customWidth="1"/>
    <col min="12" max="12" width="7.109375" bestFit="1" customWidth="1"/>
  </cols>
  <sheetData>
    <row r="1" spans="1:13" ht="21" x14ac:dyDescent="0.4">
      <c r="A1" s="90" t="s">
        <v>53</v>
      </c>
      <c r="B1" s="91"/>
      <c r="C1" s="91"/>
      <c r="D1" s="91"/>
      <c r="E1" s="91"/>
      <c r="F1" s="91"/>
      <c r="G1" s="91"/>
      <c r="H1" s="91"/>
      <c r="I1" s="91"/>
      <c r="J1" s="91"/>
      <c r="K1" s="92"/>
      <c r="L1" s="37"/>
    </row>
    <row r="2" spans="1:13" ht="15" customHeight="1" x14ac:dyDescent="0.3">
      <c r="A2" s="93" t="s">
        <v>0</v>
      </c>
      <c r="B2" s="83" t="s">
        <v>18</v>
      </c>
      <c r="C2" s="84"/>
      <c r="D2" s="84"/>
      <c r="E2" s="84"/>
      <c r="F2" s="95"/>
      <c r="G2" s="83" t="s">
        <v>19</v>
      </c>
      <c r="H2" s="84"/>
      <c r="I2" s="84"/>
      <c r="J2" s="84"/>
      <c r="K2" s="85"/>
    </row>
    <row r="3" spans="1:13" x14ac:dyDescent="0.3">
      <c r="A3" s="94"/>
      <c r="B3" s="3" t="s">
        <v>20</v>
      </c>
      <c r="C3" s="3" t="s">
        <v>21</v>
      </c>
      <c r="D3" s="3" t="s">
        <v>22</v>
      </c>
      <c r="E3" s="3" t="s">
        <v>23</v>
      </c>
      <c r="F3" s="56" t="s">
        <v>35</v>
      </c>
      <c r="G3" s="2" t="s">
        <v>20</v>
      </c>
      <c r="H3" s="3" t="s">
        <v>21</v>
      </c>
      <c r="I3" s="3" t="s">
        <v>24</v>
      </c>
      <c r="J3" s="3" t="s">
        <v>25</v>
      </c>
      <c r="K3" s="56" t="s">
        <v>35</v>
      </c>
      <c r="L3" s="5"/>
      <c r="M3" s="61"/>
    </row>
    <row r="4" spans="1:13" x14ac:dyDescent="0.3">
      <c r="A4" s="26" t="s">
        <v>29</v>
      </c>
      <c r="B4" s="4">
        <v>20</v>
      </c>
      <c r="C4" s="4">
        <v>9</v>
      </c>
      <c r="D4" s="1">
        <v>7</v>
      </c>
      <c r="E4" s="1">
        <v>2</v>
      </c>
      <c r="F4" s="57">
        <f>SUM(B4:E4)</f>
        <v>38</v>
      </c>
      <c r="G4" s="1">
        <v>42</v>
      </c>
      <c r="H4" s="1">
        <v>14</v>
      </c>
      <c r="I4" s="1">
        <v>6</v>
      </c>
      <c r="J4" s="1">
        <v>4</v>
      </c>
      <c r="K4" s="57">
        <f>SUM(G4:J4)</f>
        <v>66</v>
      </c>
      <c r="M4" s="62"/>
    </row>
    <row r="5" spans="1:13" x14ac:dyDescent="0.3">
      <c r="A5" s="26" t="s">
        <v>30</v>
      </c>
      <c r="B5" s="4">
        <v>11</v>
      </c>
      <c r="C5" s="4">
        <v>3</v>
      </c>
      <c r="D5" s="1">
        <v>2</v>
      </c>
      <c r="E5" s="1">
        <v>0</v>
      </c>
      <c r="F5" s="57">
        <f t="shared" ref="F5:F9" si="0">SUM(B5:E5)</f>
        <v>16</v>
      </c>
      <c r="G5" s="1">
        <v>17</v>
      </c>
      <c r="H5" s="1">
        <v>6</v>
      </c>
      <c r="I5" s="1">
        <v>3</v>
      </c>
      <c r="J5" s="1">
        <v>2</v>
      </c>
      <c r="K5" s="57">
        <f t="shared" ref="K5:K9" si="1">SUM(G5:J5)</f>
        <v>28</v>
      </c>
    </row>
    <row r="6" spans="1:13" x14ac:dyDescent="0.3">
      <c r="A6" s="26" t="s">
        <v>31</v>
      </c>
      <c r="B6" s="4">
        <v>15</v>
      </c>
      <c r="C6" s="4">
        <v>4</v>
      </c>
      <c r="D6" s="1">
        <v>3</v>
      </c>
      <c r="E6" s="1">
        <v>3</v>
      </c>
      <c r="F6" s="57">
        <f t="shared" si="0"/>
        <v>25</v>
      </c>
      <c r="G6" s="1">
        <v>26</v>
      </c>
      <c r="H6" s="1">
        <v>8</v>
      </c>
      <c r="I6" s="1">
        <v>4</v>
      </c>
      <c r="J6" s="1">
        <v>3</v>
      </c>
      <c r="K6" s="57">
        <f t="shared" si="1"/>
        <v>41</v>
      </c>
    </row>
    <row r="7" spans="1:13" x14ac:dyDescent="0.3">
      <c r="A7" s="26" t="s">
        <v>32</v>
      </c>
      <c r="B7" s="4">
        <v>10</v>
      </c>
      <c r="C7" s="4">
        <v>0</v>
      </c>
      <c r="D7" s="1">
        <v>0</v>
      </c>
      <c r="E7" s="1">
        <v>3</v>
      </c>
      <c r="F7" s="57">
        <f t="shared" si="0"/>
        <v>13</v>
      </c>
      <c r="G7" s="1">
        <v>31</v>
      </c>
      <c r="H7" s="1">
        <v>3</v>
      </c>
      <c r="I7" s="1">
        <v>2</v>
      </c>
      <c r="J7" s="1">
        <v>1</v>
      </c>
      <c r="K7" s="57">
        <f t="shared" si="1"/>
        <v>37</v>
      </c>
    </row>
    <row r="8" spans="1:13" x14ac:dyDescent="0.3">
      <c r="A8" s="26" t="s">
        <v>33</v>
      </c>
      <c r="B8" s="4">
        <v>15</v>
      </c>
      <c r="C8" s="4">
        <v>4</v>
      </c>
      <c r="D8" s="1">
        <v>5</v>
      </c>
      <c r="E8" s="1">
        <v>0</v>
      </c>
      <c r="F8" s="57">
        <f t="shared" si="0"/>
        <v>24</v>
      </c>
      <c r="G8" s="1">
        <v>20</v>
      </c>
      <c r="H8" s="1">
        <v>4</v>
      </c>
      <c r="I8" s="1">
        <v>2</v>
      </c>
      <c r="J8" s="1">
        <v>4</v>
      </c>
      <c r="K8" s="57">
        <f t="shared" si="1"/>
        <v>30</v>
      </c>
    </row>
    <row r="9" spans="1:13" x14ac:dyDescent="0.3">
      <c r="A9" s="26" t="s">
        <v>34</v>
      </c>
      <c r="B9" s="4">
        <v>20</v>
      </c>
      <c r="C9" s="4">
        <v>5</v>
      </c>
      <c r="D9" s="1">
        <v>6</v>
      </c>
      <c r="E9" s="1">
        <v>7</v>
      </c>
      <c r="F9" s="57">
        <f t="shared" si="0"/>
        <v>38</v>
      </c>
      <c r="G9" s="1">
        <v>67</v>
      </c>
      <c r="H9" s="1">
        <v>100</v>
      </c>
      <c r="I9" s="1">
        <v>12</v>
      </c>
      <c r="J9" s="1">
        <v>4</v>
      </c>
      <c r="K9" s="57">
        <f t="shared" si="1"/>
        <v>183</v>
      </c>
    </row>
    <row r="10" spans="1:13" ht="15" thickBot="1" x14ac:dyDescent="0.35">
      <c r="A10" s="11" t="s">
        <v>35</v>
      </c>
      <c r="B10" s="39">
        <f>SUM(B4:B9)</f>
        <v>91</v>
      </c>
      <c r="C10" s="39">
        <f t="shared" ref="C10:D10" si="2">SUM(C4:C9)</f>
        <v>25</v>
      </c>
      <c r="D10" s="39">
        <f t="shared" si="2"/>
        <v>23</v>
      </c>
      <c r="E10" s="39">
        <f>SUM(E4:E9)</f>
        <v>15</v>
      </c>
      <c r="F10" s="58">
        <f>SUM(F4:F9)</f>
        <v>154</v>
      </c>
      <c r="G10" s="39">
        <f>SUM(G4:G9)</f>
        <v>203</v>
      </c>
      <c r="H10" s="39">
        <f t="shared" ref="H10:J10" si="3">SUM(H4:H9)</f>
        <v>135</v>
      </c>
      <c r="I10" s="39">
        <f t="shared" si="3"/>
        <v>29</v>
      </c>
      <c r="J10" s="39">
        <f t="shared" si="3"/>
        <v>18</v>
      </c>
      <c r="K10" s="58">
        <f>SUM(K4:K9)</f>
        <v>385</v>
      </c>
    </row>
    <row r="11" spans="1:13" ht="15" thickBot="1" x14ac:dyDescent="0.35"/>
    <row r="12" spans="1:13" ht="15" customHeight="1" x14ac:dyDescent="0.3">
      <c r="A12" s="40"/>
      <c r="B12" s="86" t="s">
        <v>40</v>
      </c>
      <c r="C12" s="87"/>
      <c r="D12" s="87"/>
      <c r="E12" s="87"/>
      <c r="F12" s="88"/>
      <c r="G12" s="86" t="s">
        <v>36</v>
      </c>
      <c r="H12" s="87"/>
      <c r="I12" s="87"/>
      <c r="J12" s="87"/>
      <c r="K12" s="89"/>
    </row>
    <row r="13" spans="1:13" x14ac:dyDescent="0.3">
      <c r="A13" s="18" t="s">
        <v>0</v>
      </c>
      <c r="B13" s="2" t="s">
        <v>20</v>
      </c>
      <c r="C13" s="3" t="s">
        <v>21</v>
      </c>
      <c r="D13" s="3" t="s">
        <v>24</v>
      </c>
      <c r="E13" s="3" t="s">
        <v>25</v>
      </c>
      <c r="F13" s="56" t="s">
        <v>35</v>
      </c>
      <c r="G13" s="2" t="s">
        <v>20</v>
      </c>
      <c r="H13" s="3" t="s">
        <v>21</v>
      </c>
      <c r="I13" s="3" t="s">
        <v>24</v>
      </c>
      <c r="J13" s="3" t="s">
        <v>25</v>
      </c>
      <c r="K13" s="56" t="s">
        <v>35</v>
      </c>
    </row>
    <row r="14" spans="1:13" x14ac:dyDescent="0.3">
      <c r="A14" s="9" t="s">
        <v>29</v>
      </c>
      <c r="B14" s="4">
        <f>B4+G4</f>
        <v>62</v>
      </c>
      <c r="C14" s="4">
        <f t="shared" ref="C14:E14" si="4">C4+H4</f>
        <v>23</v>
      </c>
      <c r="D14" s="4">
        <f t="shared" si="4"/>
        <v>13</v>
      </c>
      <c r="E14" s="4">
        <f t="shared" si="4"/>
        <v>6</v>
      </c>
      <c r="F14" s="57">
        <f>F4+K4</f>
        <v>104</v>
      </c>
      <c r="G14" s="38">
        <f t="shared" ref="G14:K20" si="5">G4/B14</f>
        <v>0.67741935483870963</v>
      </c>
      <c r="H14" s="38">
        <f t="shared" si="5"/>
        <v>0.60869565217391308</v>
      </c>
      <c r="I14" s="38">
        <f t="shared" si="5"/>
        <v>0.46153846153846156</v>
      </c>
      <c r="J14" s="38">
        <f t="shared" si="5"/>
        <v>0.66666666666666663</v>
      </c>
      <c r="K14" s="59">
        <f>K4/F14</f>
        <v>0.63461538461538458</v>
      </c>
    </row>
    <row r="15" spans="1:13" x14ac:dyDescent="0.3">
      <c r="A15" s="9" t="s">
        <v>30</v>
      </c>
      <c r="B15" s="4">
        <f t="shared" ref="B15:B20" si="6">B5+G5</f>
        <v>28</v>
      </c>
      <c r="C15" s="4">
        <f t="shared" ref="C15:C20" si="7">C5+H5</f>
        <v>9</v>
      </c>
      <c r="D15" s="4">
        <f t="shared" ref="D15:D20" si="8">D5+I5</f>
        <v>5</v>
      </c>
      <c r="E15" s="4">
        <f t="shared" ref="E15:E20" si="9">E5+J5</f>
        <v>2</v>
      </c>
      <c r="F15" s="57">
        <f t="shared" ref="F15:F20" si="10">F5+K5</f>
        <v>44</v>
      </c>
      <c r="G15" s="38">
        <f t="shared" si="5"/>
        <v>0.6071428571428571</v>
      </c>
      <c r="H15" s="38">
        <f t="shared" si="5"/>
        <v>0.66666666666666663</v>
      </c>
      <c r="I15" s="38">
        <f t="shared" si="5"/>
        <v>0.6</v>
      </c>
      <c r="J15" s="38">
        <f t="shared" si="5"/>
        <v>1</v>
      </c>
      <c r="K15" s="59">
        <f t="shared" si="5"/>
        <v>0.63636363636363635</v>
      </c>
    </row>
    <row r="16" spans="1:13" x14ac:dyDescent="0.3">
      <c r="A16" s="9" t="s">
        <v>31</v>
      </c>
      <c r="B16" s="4">
        <f t="shared" si="6"/>
        <v>41</v>
      </c>
      <c r="C16" s="4">
        <f t="shared" si="7"/>
        <v>12</v>
      </c>
      <c r="D16" s="4">
        <f t="shared" si="8"/>
        <v>7</v>
      </c>
      <c r="E16" s="4">
        <f t="shared" si="9"/>
        <v>6</v>
      </c>
      <c r="F16" s="57">
        <f t="shared" si="10"/>
        <v>66</v>
      </c>
      <c r="G16" s="38">
        <f t="shared" si="5"/>
        <v>0.63414634146341464</v>
      </c>
      <c r="H16" s="38">
        <f t="shared" si="5"/>
        <v>0.66666666666666663</v>
      </c>
      <c r="I16" s="38">
        <f t="shared" si="5"/>
        <v>0.5714285714285714</v>
      </c>
      <c r="J16" s="38">
        <f t="shared" si="5"/>
        <v>0.5</v>
      </c>
      <c r="K16" s="59">
        <f t="shared" si="5"/>
        <v>0.62121212121212122</v>
      </c>
    </row>
    <row r="17" spans="1:11" x14ac:dyDescent="0.3">
      <c r="A17" s="9" t="s">
        <v>32</v>
      </c>
      <c r="B17" s="4">
        <f t="shared" si="6"/>
        <v>41</v>
      </c>
      <c r="C17" s="4">
        <f t="shared" si="7"/>
        <v>3</v>
      </c>
      <c r="D17" s="4">
        <f t="shared" si="8"/>
        <v>2</v>
      </c>
      <c r="E17" s="4">
        <f t="shared" si="9"/>
        <v>4</v>
      </c>
      <c r="F17" s="57">
        <f t="shared" si="10"/>
        <v>50</v>
      </c>
      <c r="G17" s="38">
        <f t="shared" si="5"/>
        <v>0.75609756097560976</v>
      </c>
      <c r="H17" s="38">
        <f t="shared" si="5"/>
        <v>1</v>
      </c>
      <c r="I17" s="38">
        <f t="shared" si="5"/>
        <v>1</v>
      </c>
      <c r="J17" s="38">
        <f t="shared" si="5"/>
        <v>0.25</v>
      </c>
      <c r="K17" s="59">
        <f t="shared" si="5"/>
        <v>0.74</v>
      </c>
    </row>
    <row r="18" spans="1:11" x14ac:dyDescent="0.3">
      <c r="A18" s="9" t="s">
        <v>33</v>
      </c>
      <c r="B18" s="4">
        <f t="shared" si="6"/>
        <v>35</v>
      </c>
      <c r="C18" s="4">
        <f t="shared" si="7"/>
        <v>8</v>
      </c>
      <c r="D18" s="4">
        <f t="shared" si="8"/>
        <v>7</v>
      </c>
      <c r="E18" s="4">
        <f t="shared" si="9"/>
        <v>4</v>
      </c>
      <c r="F18" s="57">
        <f t="shared" si="10"/>
        <v>54</v>
      </c>
      <c r="G18" s="38">
        <f t="shared" si="5"/>
        <v>0.5714285714285714</v>
      </c>
      <c r="H18" s="38">
        <f t="shared" si="5"/>
        <v>0.5</v>
      </c>
      <c r="I18" s="38">
        <f t="shared" si="5"/>
        <v>0.2857142857142857</v>
      </c>
      <c r="J18" s="38">
        <f t="shared" si="5"/>
        <v>1</v>
      </c>
      <c r="K18" s="59">
        <f t="shared" si="5"/>
        <v>0.55555555555555558</v>
      </c>
    </row>
    <row r="19" spans="1:11" x14ac:dyDescent="0.3">
      <c r="A19" s="9" t="s">
        <v>34</v>
      </c>
      <c r="B19" s="4">
        <f t="shared" si="6"/>
        <v>87</v>
      </c>
      <c r="C19" s="4">
        <f t="shared" si="7"/>
        <v>105</v>
      </c>
      <c r="D19" s="4">
        <f t="shared" si="8"/>
        <v>18</v>
      </c>
      <c r="E19" s="4">
        <f t="shared" si="9"/>
        <v>11</v>
      </c>
      <c r="F19" s="57">
        <f t="shared" si="10"/>
        <v>221</v>
      </c>
      <c r="G19" s="38">
        <f t="shared" si="5"/>
        <v>0.77011494252873558</v>
      </c>
      <c r="H19" s="38">
        <f t="shared" si="5"/>
        <v>0.95238095238095233</v>
      </c>
      <c r="I19" s="38">
        <f t="shared" si="5"/>
        <v>0.66666666666666663</v>
      </c>
      <c r="J19" s="38">
        <f t="shared" si="5"/>
        <v>0.36363636363636365</v>
      </c>
      <c r="K19" s="59">
        <f t="shared" si="5"/>
        <v>0.82805429864253388</v>
      </c>
    </row>
    <row r="20" spans="1:11" ht="15" thickBot="1" x14ac:dyDescent="0.35">
      <c r="A20" s="41" t="s">
        <v>35</v>
      </c>
      <c r="B20" s="39">
        <f t="shared" si="6"/>
        <v>294</v>
      </c>
      <c r="C20" s="39">
        <f t="shared" si="7"/>
        <v>160</v>
      </c>
      <c r="D20" s="39">
        <f t="shared" si="8"/>
        <v>52</v>
      </c>
      <c r="E20" s="39">
        <f t="shared" si="9"/>
        <v>33</v>
      </c>
      <c r="F20" s="58">
        <f t="shared" si="10"/>
        <v>539</v>
      </c>
      <c r="G20" s="42">
        <f t="shared" si="5"/>
        <v>0.69047619047619047</v>
      </c>
      <c r="H20" s="42">
        <f t="shared" si="5"/>
        <v>0.84375</v>
      </c>
      <c r="I20" s="42">
        <f t="shared" si="5"/>
        <v>0.55769230769230771</v>
      </c>
      <c r="J20" s="42">
        <f t="shared" si="5"/>
        <v>0.54545454545454541</v>
      </c>
      <c r="K20" s="60">
        <f t="shared" si="5"/>
        <v>0.7142857142857143</v>
      </c>
    </row>
    <row r="21" spans="1:11" x14ac:dyDescent="0.3">
      <c r="A21" s="70" t="s">
        <v>39</v>
      </c>
      <c r="B21" s="70"/>
    </row>
  </sheetData>
  <mergeCells count="7">
    <mergeCell ref="A21:B21"/>
    <mergeCell ref="G2:K2"/>
    <mergeCell ref="B12:F12"/>
    <mergeCell ref="G12:K12"/>
    <mergeCell ref="A1:K1"/>
    <mergeCell ref="A2:A3"/>
    <mergeCell ref="B2:F2"/>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sqref="A1:I1"/>
    </sheetView>
  </sheetViews>
  <sheetFormatPr baseColWidth="10" defaultRowHeight="14.4" x14ac:dyDescent="0.3"/>
  <cols>
    <col min="1" max="1" width="29.44140625" bestFit="1" customWidth="1"/>
    <col min="2" max="2" width="16.109375" customWidth="1"/>
    <col min="3" max="3" width="16.44140625" customWidth="1"/>
    <col min="4" max="5" width="16.6640625" customWidth="1"/>
    <col min="6" max="6" width="14.88671875" customWidth="1"/>
    <col min="7" max="7" width="14.6640625" customWidth="1"/>
    <col min="8" max="8" width="20" customWidth="1"/>
  </cols>
  <sheetData>
    <row r="1" spans="1:9" ht="21" x14ac:dyDescent="0.4">
      <c r="A1" s="90" t="s">
        <v>53</v>
      </c>
      <c r="B1" s="91"/>
      <c r="C1" s="91"/>
      <c r="D1" s="91"/>
      <c r="E1" s="91"/>
      <c r="F1" s="91"/>
      <c r="G1" s="91"/>
      <c r="H1" s="91"/>
      <c r="I1" s="91"/>
    </row>
    <row r="2" spans="1:9" ht="15" customHeight="1" x14ac:dyDescent="0.3">
      <c r="A2" s="96" t="s">
        <v>0</v>
      </c>
      <c r="B2" s="83" t="s">
        <v>41</v>
      </c>
      <c r="C2" s="84"/>
      <c r="D2" s="84"/>
      <c r="E2" s="84"/>
      <c r="F2" s="83" t="s">
        <v>42</v>
      </c>
      <c r="G2" s="84"/>
      <c r="H2" s="84"/>
      <c r="I2" s="84"/>
    </row>
    <row r="3" spans="1:9" ht="43.2" x14ac:dyDescent="0.3">
      <c r="A3" s="97"/>
      <c r="B3" s="3" t="s">
        <v>26</v>
      </c>
      <c r="C3" s="3" t="s">
        <v>27</v>
      </c>
      <c r="D3" s="3" t="s">
        <v>28</v>
      </c>
      <c r="E3" s="56" t="s">
        <v>35</v>
      </c>
      <c r="F3" s="3" t="s">
        <v>26</v>
      </c>
      <c r="G3" s="3" t="s">
        <v>27</v>
      </c>
      <c r="H3" s="3" t="s">
        <v>28</v>
      </c>
      <c r="I3" s="56" t="s">
        <v>35</v>
      </c>
    </row>
    <row r="4" spans="1:9" x14ac:dyDescent="0.3">
      <c r="A4" s="26" t="s">
        <v>29</v>
      </c>
      <c r="B4" s="4">
        <v>2</v>
      </c>
      <c r="C4" s="4">
        <v>79</v>
      </c>
      <c r="D4" s="1">
        <v>18</v>
      </c>
      <c r="E4" s="57">
        <f>SUM(B4:D4)</f>
        <v>99</v>
      </c>
      <c r="F4" s="1">
        <v>1</v>
      </c>
      <c r="G4" s="1">
        <v>53</v>
      </c>
      <c r="H4" s="1">
        <v>7</v>
      </c>
      <c r="I4" s="57">
        <f>SUM(F4:H4)</f>
        <v>61</v>
      </c>
    </row>
    <row r="5" spans="1:9" x14ac:dyDescent="0.3">
      <c r="A5" s="26" t="s">
        <v>30</v>
      </c>
      <c r="B5" s="4">
        <v>3</v>
      </c>
      <c r="C5" s="4">
        <v>37</v>
      </c>
      <c r="D5" s="1">
        <v>6</v>
      </c>
      <c r="E5" s="57">
        <f t="shared" ref="E5:E10" si="0">SUM(B5:D5)</f>
        <v>46</v>
      </c>
      <c r="F5" s="1">
        <v>1</v>
      </c>
      <c r="G5" s="1">
        <v>25</v>
      </c>
      <c r="H5" s="1">
        <v>3</v>
      </c>
      <c r="I5" s="57">
        <f t="shared" ref="I5:I10" si="1">SUM(F5:H5)</f>
        <v>29</v>
      </c>
    </row>
    <row r="6" spans="1:9" x14ac:dyDescent="0.3">
      <c r="A6" s="26" t="s">
        <v>31</v>
      </c>
      <c r="B6" s="4">
        <v>0</v>
      </c>
      <c r="C6" s="4">
        <v>65</v>
      </c>
      <c r="D6" s="1">
        <v>4</v>
      </c>
      <c r="E6" s="57">
        <f t="shared" si="0"/>
        <v>69</v>
      </c>
      <c r="F6" s="1">
        <v>0</v>
      </c>
      <c r="G6" s="1">
        <v>42</v>
      </c>
      <c r="H6" s="1">
        <v>0</v>
      </c>
      <c r="I6" s="57">
        <f t="shared" si="1"/>
        <v>42</v>
      </c>
    </row>
    <row r="7" spans="1:9" x14ac:dyDescent="0.3">
      <c r="A7" s="26" t="s">
        <v>32</v>
      </c>
      <c r="B7" s="4">
        <v>2</v>
      </c>
      <c r="C7" s="4">
        <v>42</v>
      </c>
      <c r="D7" s="1">
        <v>1</v>
      </c>
      <c r="E7" s="57">
        <f t="shared" si="0"/>
        <v>45</v>
      </c>
      <c r="F7" s="1">
        <v>0</v>
      </c>
      <c r="G7" s="1">
        <v>36</v>
      </c>
      <c r="H7" s="1">
        <v>1</v>
      </c>
      <c r="I7" s="57">
        <f t="shared" si="1"/>
        <v>37</v>
      </c>
    </row>
    <row r="8" spans="1:9" x14ac:dyDescent="0.3">
      <c r="A8" s="26" t="s">
        <v>33</v>
      </c>
      <c r="B8" s="4">
        <v>0</v>
      </c>
      <c r="C8" s="4">
        <v>56</v>
      </c>
      <c r="D8" s="1">
        <v>3</v>
      </c>
      <c r="E8" s="57">
        <f t="shared" si="0"/>
        <v>59</v>
      </c>
      <c r="F8" s="1">
        <v>0</v>
      </c>
      <c r="G8" s="1">
        <v>30</v>
      </c>
      <c r="H8" s="1">
        <v>1</v>
      </c>
      <c r="I8" s="57">
        <f t="shared" si="1"/>
        <v>31</v>
      </c>
    </row>
    <row r="9" spans="1:9" x14ac:dyDescent="0.3">
      <c r="A9" s="26" t="s">
        <v>34</v>
      </c>
      <c r="B9" s="4">
        <v>1</v>
      </c>
      <c r="C9" s="4">
        <v>128</v>
      </c>
      <c r="D9" s="1">
        <v>4</v>
      </c>
      <c r="E9" s="57">
        <f t="shared" si="0"/>
        <v>133</v>
      </c>
      <c r="F9" s="1">
        <v>0</v>
      </c>
      <c r="G9" s="1">
        <v>93</v>
      </c>
      <c r="H9" s="1">
        <v>2</v>
      </c>
      <c r="I9" s="57">
        <f t="shared" si="1"/>
        <v>95</v>
      </c>
    </row>
    <row r="10" spans="1:9" ht="15" thickBot="1" x14ac:dyDescent="0.35">
      <c r="A10" s="11" t="s">
        <v>35</v>
      </c>
      <c r="B10" s="4">
        <f>SUM(B4:B9)</f>
        <v>8</v>
      </c>
      <c r="C10" s="4">
        <f t="shared" ref="C10:D10" si="2">SUM(C4:C9)</f>
        <v>407</v>
      </c>
      <c r="D10" s="4">
        <f t="shared" si="2"/>
        <v>36</v>
      </c>
      <c r="E10" s="58">
        <f t="shared" si="0"/>
        <v>451</v>
      </c>
      <c r="F10" s="4">
        <f>SUM(F4:F9)</f>
        <v>2</v>
      </c>
      <c r="G10" s="4">
        <f t="shared" ref="G10:H10" si="3">SUM(G4:G9)</f>
        <v>279</v>
      </c>
      <c r="H10" s="4">
        <f t="shared" si="3"/>
        <v>14</v>
      </c>
      <c r="I10" s="58">
        <f t="shared" si="1"/>
        <v>295</v>
      </c>
    </row>
    <row r="11" spans="1:9" x14ac:dyDescent="0.3">
      <c r="A11" s="70" t="s">
        <v>39</v>
      </c>
      <c r="B11" s="70"/>
    </row>
  </sheetData>
  <mergeCells count="5">
    <mergeCell ref="A11:B11"/>
    <mergeCell ref="F2:I2"/>
    <mergeCell ref="B2:E2"/>
    <mergeCell ref="A1:I1"/>
    <mergeCell ref="A2:A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election sqref="A1:F1"/>
    </sheetView>
  </sheetViews>
  <sheetFormatPr baseColWidth="10" defaultRowHeight="14.4" x14ac:dyDescent="0.3"/>
  <cols>
    <col min="6" max="6" width="25.109375" customWidth="1"/>
  </cols>
  <sheetData>
    <row r="1" spans="1:6" ht="20.399999999999999" thickBot="1" x14ac:dyDescent="0.35">
      <c r="A1" s="68" t="s">
        <v>56</v>
      </c>
      <c r="B1" s="69"/>
      <c r="C1" s="69"/>
      <c r="D1" s="69"/>
      <c r="E1" s="69"/>
      <c r="F1" s="69"/>
    </row>
    <row r="2" spans="1:6" ht="60" customHeight="1" thickBot="1" x14ac:dyDescent="0.35">
      <c r="A2" s="98" t="s">
        <v>57</v>
      </c>
      <c r="B2" s="99"/>
      <c r="C2" s="99"/>
      <c r="D2" s="99"/>
      <c r="E2" s="99"/>
      <c r="F2" s="100"/>
    </row>
    <row r="3" spans="1:6" ht="93" customHeight="1" thickBot="1" x14ac:dyDescent="0.35">
      <c r="A3" s="98" t="s">
        <v>54</v>
      </c>
      <c r="B3" s="99"/>
      <c r="C3" s="99"/>
      <c r="D3" s="99"/>
      <c r="E3" s="99"/>
      <c r="F3" s="100"/>
    </row>
    <row r="4" spans="1:6" ht="105" customHeight="1" thickBot="1" x14ac:dyDescent="0.35">
      <c r="A4" s="98" t="s">
        <v>55</v>
      </c>
      <c r="B4" s="99"/>
      <c r="C4" s="99"/>
      <c r="D4" s="99"/>
      <c r="E4" s="99"/>
      <c r="F4" s="100"/>
    </row>
    <row r="5" spans="1:6" ht="119.25" customHeight="1" thickBot="1" x14ac:dyDescent="0.35">
      <c r="A5" s="98" t="s">
        <v>58</v>
      </c>
      <c r="B5" s="99"/>
      <c r="C5" s="99"/>
      <c r="D5" s="99"/>
      <c r="E5" s="99"/>
      <c r="F5" s="100"/>
    </row>
  </sheetData>
  <mergeCells count="5">
    <mergeCell ref="A1:F1"/>
    <mergeCell ref="A2:F2"/>
    <mergeCell ref="A3:F3"/>
    <mergeCell ref="A4:F4"/>
    <mergeCell ref="A5:F5"/>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Proyectos</vt:lpstr>
      <vt:lpstr>P. masculina</vt:lpstr>
      <vt:lpstr>P. femenina</vt:lpstr>
      <vt:lpstr>Proyectos sigulares</vt:lpstr>
      <vt:lpstr>Por ámbito</vt: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Datos LEADER 2014-2020</dc:title>
  <dc:creator>Administrador</dc:creator>
  <cp:lastModifiedBy>Administrador</cp:lastModifiedBy>
  <dcterms:created xsi:type="dcterms:W3CDTF">2022-11-16T09:47:20Z</dcterms:created>
  <dcterms:modified xsi:type="dcterms:W3CDTF">2022-12-13T08:35:46Z</dcterms:modified>
</cp:coreProperties>
</file>