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36" yWindow="0" windowWidth="19140" windowHeight="8930" tabRatio="92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1">'1'!$A$1:$O$8</definedName>
    <definedName name="_xlnm.Print_Area" localSheetId="2">'2'!$A$1:$P$44</definedName>
    <definedName name="_xlnm.Print_Area" localSheetId="3">'3'!$A$1:$M$53</definedName>
    <definedName name="_xlnm.Print_Area" localSheetId="4">'4'!$A$1:$P$53</definedName>
    <definedName name="_xlnm.Print_Area" localSheetId="5">'5'!$A$1:$M$48</definedName>
    <definedName name="_xlnm.Print_Area" localSheetId="6">'6'!$A$1:$M$48</definedName>
    <definedName name="_xlnm.Print_Area" localSheetId="7">'7'!$A$1:$O$45</definedName>
    <definedName name="_xlnm.Print_Area" localSheetId="0">'Índice'!$A$1:$B$19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Datos_España">'[1]Datos España'!$A$9:$E$108</definedName>
    <definedName name="España_Destino">#REF!</definedName>
    <definedName name="España_Ramas">#REF!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<sst xmlns="http://schemas.openxmlformats.org/spreadsheetml/2006/main" count="198" uniqueCount="121">
  <si>
    <t>Aragón</t>
  </si>
  <si>
    <t>España</t>
  </si>
  <si>
    <t>Categorías de actividad</t>
  </si>
  <si>
    <t>Total</t>
  </si>
  <si>
    <t>www.aragon.es/iaest</t>
  </si>
  <si>
    <r>
      <t>CO</t>
    </r>
    <r>
      <rPr>
        <vertAlign val="subscript"/>
        <sz val="9"/>
        <rFont val="Arial"/>
        <family val="2"/>
      </rPr>
      <t>2</t>
    </r>
  </si>
  <si>
    <r>
      <t>CH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</si>
  <si>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</si>
  <si>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SF</t>
    </r>
    <r>
      <rPr>
        <vertAlign val="subscript"/>
        <sz val="9"/>
        <rFont val="Arial"/>
        <family val="2"/>
      </rPr>
      <t>6</t>
    </r>
  </si>
  <si>
    <r>
      <t>PFC</t>
    </r>
    <r>
      <rPr>
        <vertAlign val="subscript"/>
        <sz val="9"/>
        <rFont val="Arial"/>
        <family val="2"/>
      </rPr>
      <t>S</t>
    </r>
  </si>
  <si>
    <t>Contenido:</t>
  </si>
  <si>
    <t>Instituto Aragonés de Estadística</t>
  </si>
  <si>
    <t>Inventario Nacional de Emisiones de Contaminantes a la Atmósfera</t>
  </si>
  <si>
    <t>El Inventario Nacional de Emisiones de Contaminantes a la Atmósfera se desarrolla con el fin de evaluar y actualizar anualmente las emisiones antropogénicas por fuentes y la absorción de sumideros.</t>
  </si>
  <si>
    <t>Palabras clave: Emisiones, atmósfera, GEI, Gases de efecto invernadero.</t>
  </si>
  <si>
    <t>Años</t>
  </si>
  <si>
    <t>Kilotoneladas de CO2 equivalente</t>
  </si>
  <si>
    <t>Índice (Año 1990= 100)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</si>
  <si>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 e índice.</t>
    </r>
  </si>
  <si>
    <t>Variación interanual en porcentaje de las emisiones</t>
  </si>
  <si>
    <t>Kilotoneladas de CO2 equivalente*</t>
  </si>
  <si>
    <t>* Las cifras de emisiones expresadas en términos de CO2-equivalente, han sido calculadas según los potenciales de calentamiento atmosféricos del 4º informe de evaluación del Panel Intergubernamental para el Cambio Climático (IPCC).</t>
  </si>
  <si>
    <t>Total emisiones</t>
  </si>
  <si>
    <t>Procesado de la energía</t>
  </si>
  <si>
    <t>Procesos Industriales</t>
  </si>
  <si>
    <t>Agricultura</t>
  </si>
  <si>
    <t>Tratamiento y eliminación de residuos</t>
  </si>
  <si>
    <t>CO2</t>
  </si>
  <si>
    <t>CH4</t>
  </si>
  <si>
    <t>N2O</t>
  </si>
  <si>
    <t>F-Gas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</si>
  <si>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equivalente*.</t>
    </r>
  </si>
  <si>
    <t>1 Las emisiones de CO2, CH4 y N2O están referenciadas al año 1990, mientras que las de F-gases (HFC, PFC y SF6) están en su conjunto referenciadas a 1995.</t>
  </si>
  <si>
    <t>Fuente: Ministerio para la Transición Ecológica y el Reto Demográfico.</t>
  </si>
  <si>
    <t>* Las cifras de emisiones expresadas en términos de CO2-equivalente, han sido calculadas según los potenciales de calentamiento atmosféricos del 4º informe de evaluación del Panel Interguber0mental para el Cambio Climático (IPCC).</t>
  </si>
  <si>
    <r>
      <t>HFC</t>
    </r>
    <r>
      <rPr>
        <vertAlign val="subscript"/>
        <sz val="9"/>
        <rFont val="Arial"/>
        <family val="2"/>
      </rPr>
      <t>S</t>
    </r>
    <r>
      <rPr>
        <vertAlign val="superscript"/>
        <sz val="9"/>
        <rFont val="Arial"/>
        <family val="2"/>
      </rPr>
      <t>(1)</t>
    </r>
  </si>
  <si>
    <t>(1) Los datos de HFCs corresponden a la suma de HFCs y mezcla sin especificar de HFCs y PFCs tal y como lo publica el Ministerio en su informe.</t>
  </si>
  <si>
    <r>
      <t xml:space="preserve">Emisiones de Gases de Efecto Invernadero a la atmósfera por categorías de actividad.
</t>
    </r>
    <r>
      <rPr>
        <sz val="13"/>
        <color indexed="9"/>
        <rFont val="Times New Roman"/>
        <family val="1"/>
      </rPr>
      <t>Datos estadísticos. Aragón. Serie 1990-2021.</t>
    </r>
  </si>
  <si>
    <t>Fecha de la última actualización: mayo del 2023.</t>
  </si>
  <si>
    <t>Emisiones totales de CO2 equivalente de gases de efecto invernadero. Aragón y España. Años 1990-2021.</t>
  </si>
  <si>
    <t>Variación interanual en porcentaje de las emisiones. Aragón y España. Años 1991-2021.</t>
  </si>
  <si>
    <t>Distribución anual de las emisiones de GEI por grupo de actividad. Aragón. Años 1990-2021.</t>
  </si>
  <si>
    <t>Distribución anual de las emisiones de GEI por gas. Aragón. Años 1990-2021.</t>
  </si>
  <si>
    <t>Evolución temporal de los sectores de actividad del Inventario (relativa al año 1990). Aragón. Años 1990-2021.</t>
  </si>
  <si>
    <t>Evolución temporal de las emisiones por tipo de gas. Aragón. Años 1990-2021.</t>
  </si>
  <si>
    <t>Emisiones de Gases de Efecto Invernadero a la atmósfera por categorías de actividad. Aragón y España. Año 2021.</t>
  </si>
  <si>
    <t>Aragón. Serie 1990-2021.</t>
  </si>
  <si>
    <r>
      <t>Emisiones totales de CO</t>
    </r>
    <r>
      <rPr>
        <vertAlign val="subscript"/>
        <sz val="12"/>
        <rFont val="Arial Black"/>
        <family val="2"/>
      </rPr>
      <t>2</t>
    </r>
    <r>
      <rPr>
        <sz val="12"/>
        <rFont val="Arial Black"/>
        <family val="2"/>
      </rPr>
      <t xml:space="preserve"> equivalente de gases de efecto invernadero. Aragón y España. Años 1990-2021.</t>
    </r>
  </si>
  <si>
    <t>Variación interanual en porcentaje de las emisiones. Aragón y España.
Años 1991-2021.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</si>
  <si>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</si>
  <si>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</si>
  <si>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</si>
  <si>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</si>
  <si>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</si>
  <si>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</si>
  <si>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</si>
  <si>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</si>
  <si>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</si>
  <si>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</si>
  <si>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</si>
  <si>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</si>
  <si>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</si>
  <si>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</si>
  <si>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</si>
  <si>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</si>
  <si>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</si>
  <si>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</si>
  <si>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</si>
  <si>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</si>
  <si>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</si>
  <si>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</si>
  <si>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</si>
  <si>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</si>
  <si>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</si>
  <si>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</si>
  <si>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</si>
  <si>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</si>
  <si>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</si>
  <si>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</si>
  <si>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</si>
  <si>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</si>
  <si>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Evolución temporal de las emisiones por tipo de gas</t>
    </r>
    <r>
      <rPr>
        <vertAlign val="superscript"/>
        <sz val="12"/>
        <rFont val="Arial Black"/>
        <family val="2"/>
      </rPr>
      <t>1</t>
    </r>
    <r>
      <rPr>
        <sz val="12"/>
        <rFont val="Arial Black"/>
        <family val="2"/>
      </rPr>
      <t>. Aragón. 
Años 1990-2021.</t>
    </r>
  </si>
  <si>
    <t>Emisiones brutas de Gases de Efecto Invernadero a la atmósfera por categorías de actividad. Aragón y España. Año 2021.</t>
  </si>
  <si>
    <t>..</t>
  </si>
  <si>
    <t xml:space="preserve">   Total categorías de actividad</t>
  </si>
  <si>
    <t xml:space="preserve">   1. Procesado de la energía</t>
  </si>
  <si>
    <t xml:space="preserve">   1.A.  Actividades de combustión</t>
  </si>
  <si>
    <t xml:space="preserve">   1.A.1.  Industrias del Sector Energético</t>
  </si>
  <si>
    <t xml:space="preserve">   1.A.2.  Industrias manufactureras y de la construcción</t>
  </si>
  <si>
    <t xml:space="preserve">   1.A.3.  Transporte</t>
  </si>
  <si>
    <t xml:space="preserve">   1.A.4.  Otros Sectores</t>
  </si>
  <si>
    <t xml:space="preserve">   1.A.5. Otros</t>
  </si>
  <si>
    <t xml:space="preserve">   1.B.  Emisiones fugitivas de los combustibles</t>
  </si>
  <si>
    <t xml:space="preserve">   1.B.1. Combustibles sólidos</t>
  </si>
  <si>
    <t xml:space="preserve">   1.B.2. Petróleo y gas natural</t>
  </si>
  <si>
    <t xml:space="preserve">   2. Procesos Industriales</t>
  </si>
  <si>
    <t xml:space="preserve">   2.A.  Productos Minerales</t>
  </si>
  <si>
    <t xml:space="preserve">   2.B.  Industria química</t>
  </si>
  <si>
    <t xml:space="preserve">   2.C.  Producción metalúrgica</t>
  </si>
  <si>
    <t xml:space="preserve">   2.D.  Productos no energéticos y uso de disolventes</t>
  </si>
  <si>
    <t xml:space="preserve">   2.E.  Industria electrónica</t>
  </si>
  <si>
    <t xml:space="preserve">   2.F.  Uso de sustitutivos de los GEIs</t>
  </si>
  <si>
    <t xml:space="preserve">   2.G. Producción y uso de otros productos</t>
  </si>
  <si>
    <t xml:space="preserve">   2.H.  Otros</t>
  </si>
  <si>
    <t xml:space="preserve">   3.  Agricultura</t>
  </si>
  <si>
    <t xml:space="preserve">   3.A.  Fermentación entérica</t>
  </si>
  <si>
    <t xml:space="preserve">   3.B. Gestión del estiércol</t>
  </si>
  <si>
    <t xml:space="preserve">   3.C.  Cultivo de arroz</t>
  </si>
  <si>
    <t xml:space="preserve">   3.D. Suelos agrícolas</t>
  </si>
  <si>
    <t xml:space="preserve">   3.E.  Quemas planificadas de sabanas</t>
  </si>
  <si>
    <t xml:space="preserve">   3.F.  Quema en el campo de residuos agrícolas</t>
  </si>
  <si>
    <t xml:space="preserve">   3.G.  Enmiendas calizas</t>
  </si>
  <si>
    <t xml:space="preserve">   3.H.  Fertilización con urea</t>
  </si>
  <si>
    <t xml:space="preserve">   3.I. Aplicación fertilizante con carbono</t>
  </si>
  <si>
    <t xml:space="preserve">   5.  Tratamiento y eliminación de residuos</t>
  </si>
  <si>
    <t xml:space="preserve">   5.A.  Depósito en vertederos</t>
  </si>
  <si>
    <t xml:space="preserve">   5.B.  Tratmiento biológico de residuos sólidos</t>
  </si>
  <si>
    <t xml:space="preserve">   5.C.  Incineración de residuos</t>
  </si>
  <si>
    <t xml:space="preserve">   5.D.  Tratmiento de aguas residuales</t>
  </si>
  <si>
    <t xml:space="preserve">   5.E.  Otros</t>
  </si>
  <si>
    <t xml:space="preserve">   6.  Otros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</si>
</sst>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#,###,###"/>
    <numFmt numFmtId="183" formatCode="##,###,##0;;"/>
    <numFmt numFmtId="184" formatCode="0.0"/>
    <numFmt numFmtId="185" formatCode="#,##0\ %;#,##0\ %"/>
    <numFmt numFmtId="186" formatCode="#,##0.0"/>
    <numFmt numFmtId="187" formatCode="0.0%"/>
    <numFmt numFmtId="188" formatCode="#,##0.0000"/>
  </numFmts>
  <fonts count="104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etica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sz val="13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0"/>
      <name val="Arial"/>
      <family val="2"/>
    </font>
    <font>
      <sz val="8"/>
      <color indexed="55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sz val="10"/>
      <color indexed="62"/>
      <name val="Arial Narrow"/>
      <family val="2"/>
    </font>
    <font>
      <sz val="10"/>
      <color indexed="56"/>
      <name val="Arial"/>
      <family val="2"/>
    </font>
    <font>
      <sz val="10"/>
      <color indexed="22"/>
      <name val="Arial"/>
      <family val="2"/>
    </font>
    <font>
      <b/>
      <sz val="12"/>
      <color indexed="9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8"/>
      <color indexed="62"/>
      <name val="Arial"/>
      <family val="2"/>
    </font>
    <font>
      <sz val="8"/>
      <name val="Swis721 BT"/>
      <family val="2"/>
    </font>
    <font>
      <vertAlign val="subscript"/>
      <sz val="12"/>
      <name val="Arial Black"/>
      <family val="2"/>
    </font>
    <font>
      <vertAlign val="superscript"/>
      <sz val="12"/>
      <name val="Arial Black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4.75"/>
      <color indexed="39"/>
      <name val="Arial"/>
      <family val="2"/>
    </font>
    <font>
      <sz val="8"/>
      <color indexed="39"/>
      <name val="Arial"/>
      <family val="2"/>
    </font>
    <font>
      <sz val="7.35"/>
      <color indexed="39"/>
      <name val="Arial"/>
      <family val="2"/>
    </font>
    <font>
      <sz val="12"/>
      <color indexed="39"/>
      <name val="Arial"/>
      <family val="2"/>
    </font>
    <font>
      <sz val="7"/>
      <color indexed="39"/>
      <name val="Arial"/>
      <family val="2"/>
    </font>
    <font>
      <sz val="10"/>
      <color indexed="39"/>
      <name val="Arial"/>
      <family val="2"/>
    </font>
    <font>
      <sz val="5.5"/>
      <color indexed="39"/>
      <name val="Arial"/>
      <family val="2"/>
    </font>
    <font>
      <vertAlign val="superscript"/>
      <sz val="9"/>
      <name val="Arial"/>
      <family val="2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39"/>
      <name val="Calibri"/>
      <family val="2"/>
    </font>
    <font>
      <b/>
      <sz val="8"/>
      <color indexed="9"/>
      <name val="Arial"/>
      <family val="2"/>
    </font>
    <font>
      <sz val="12"/>
      <color indexed="9"/>
      <name val="Times New Roman"/>
      <family val="1"/>
    </font>
    <font>
      <sz val="9"/>
      <color indexed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Arial Black"/>
      <family val="2"/>
    </font>
    <font>
      <sz val="8"/>
      <color indexed="9"/>
      <name val="Swis721 BT"/>
      <family val="2"/>
    </font>
    <font>
      <b/>
      <sz val="10"/>
      <color indexed="9"/>
      <name val="Arial"/>
      <family val="2"/>
    </font>
    <font>
      <b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Times New Roman"/>
      <family val="1"/>
    </font>
    <font>
      <sz val="9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Times New Roman"/>
      <family val="1"/>
    </font>
    <font>
      <b/>
      <sz val="9"/>
      <color theme="0"/>
      <name val="Arial"/>
      <family val="2"/>
    </font>
    <font>
      <sz val="12"/>
      <color theme="0"/>
      <name val="Arial Black"/>
      <family val="2"/>
    </font>
    <font>
      <sz val="8"/>
      <color theme="0"/>
      <name val="Swis721 BT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>
      <alignment vertical="center" wrapText="1"/>
      <protection/>
    </xf>
    <xf numFmtId="0" fontId="8" fillId="0" borderId="0">
      <alignment horizontal="left" wrapText="1"/>
      <protection/>
    </xf>
    <xf numFmtId="49" fontId="9" fillId="0" borderId="0">
      <alignment horizontal="left"/>
      <protection/>
    </xf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49" fontId="10" fillId="0" borderId="0">
      <alignment horizontal="left"/>
      <protection/>
    </xf>
    <xf numFmtId="0" fontId="10" fillId="0" borderId="2">
      <alignment/>
      <protection/>
    </xf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49" fontId="4" fillId="0" borderId="3" applyNumberFormat="0" applyFont="0" applyFill="0" applyBorder="0" applyProtection="0">
      <alignment horizontal="left" vertical="center" indent="5"/>
    </xf>
    <xf numFmtId="3" fontId="11" fillId="0" borderId="4">
      <alignment/>
      <protection/>
    </xf>
    <xf numFmtId="3" fontId="11" fillId="0" borderId="0">
      <alignment/>
      <protection/>
    </xf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0" borderId="0">
      <alignment horizontal="left"/>
      <protection/>
    </xf>
    <xf numFmtId="4" fontId="5" fillId="0" borderId="5" applyFill="0" applyBorder="0" applyProtection="0">
      <alignment horizontal="right" vertical="center"/>
    </xf>
    <xf numFmtId="0" fontId="78" fillId="21" borderId="0" applyNumberFormat="0" applyBorder="0" applyAlignment="0" applyProtection="0"/>
    <xf numFmtId="0" fontId="79" fillId="22" borderId="6" applyNumberFormat="0" applyAlignment="0" applyProtection="0"/>
    <xf numFmtId="0" fontId="80" fillId="23" borderId="7" applyNumberForma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4" fillId="30" borderId="6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 applyNumberFormat="0" applyFill="0" applyBorder="0" applyAlignment="0" applyProtection="0"/>
    <xf numFmtId="0" fontId="85" fillId="31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6" fillId="32" borderId="0" applyNumberFormat="0" applyBorder="0" applyAlignment="0" applyProtection="0"/>
    <xf numFmtId="4" fontId="4" fillId="0" borderId="10" applyFill="0" applyBorder="0" applyProtection="0">
      <alignment horizontal="right" vertical="center"/>
    </xf>
    <xf numFmtId="0" fontId="6" fillId="33" borderId="0" applyNumberFormat="0" applyFont="0" applyBorder="0" applyAlignment="0" applyProtection="0"/>
    <xf numFmtId="0" fontId="4" fillId="0" borderId="0">
      <alignment/>
      <protection/>
    </xf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87" fillId="22" borderId="1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3" applyNumberFormat="0" applyFill="0" applyAlignment="0" applyProtection="0"/>
    <xf numFmtId="0" fontId="83" fillId="0" borderId="14" applyNumberFormat="0" applyFill="0" applyAlignment="0" applyProtection="0"/>
    <xf numFmtId="0" fontId="92" fillId="0" borderId="15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5" fillId="0" borderId="0" xfId="58" applyFo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3" fontId="11" fillId="0" borderId="0" xfId="34" applyFont="1" applyBorder="1">
      <alignment/>
      <protection/>
    </xf>
    <xf numFmtId="0" fontId="22" fillId="0" borderId="0" xfId="59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5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184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10" fillId="0" borderId="0" xfId="24">
      <alignment horizontal="left"/>
      <protection/>
    </xf>
    <xf numFmtId="49" fontId="10" fillId="36" borderId="0" xfId="0" applyNumberFormat="1" applyFont="1" applyFill="1" applyAlignment="1">
      <alignment horizontal="left"/>
    </xf>
    <xf numFmtId="49" fontId="10" fillId="36" borderId="0" xfId="0" applyNumberFormat="1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5" fillId="0" borderId="0" xfId="68" applyNumberFormat="1" applyFont="1" applyFill="1" applyBorder="1" applyAlignment="1">
      <alignment vertical="center"/>
      <protection/>
    </xf>
    <xf numFmtId="2" fontId="11" fillId="0" borderId="0" xfId="68" applyNumberFormat="1" applyFont="1" applyFill="1" applyBorder="1" applyAlignment="1">
      <alignment horizontal="left" vertical="center" indent="2"/>
      <protection/>
    </xf>
    <xf numFmtId="49" fontId="11" fillId="0" borderId="0" xfId="32" applyFont="1" applyFill="1" applyBorder="1" applyAlignment="1">
      <alignment horizontal="left" vertical="center" indent="4"/>
    </xf>
    <xf numFmtId="2" fontId="35" fillId="0" borderId="0" xfId="68" applyNumberFormat="1" applyFont="1" applyFill="1" applyBorder="1" applyAlignment="1" quotePrefix="1">
      <alignment horizontal="left" vertical="center"/>
      <protection/>
    </xf>
    <xf numFmtId="0" fontId="36" fillId="0" borderId="0" xfId="15" applyFont="1" applyFill="1" applyBorder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36" borderId="17" xfId="0" applyFont="1" applyFill="1" applyBorder="1" applyAlignment="1">
      <alignment horizontal="right"/>
    </xf>
    <xf numFmtId="0" fontId="10" fillId="36" borderId="0" xfId="0" applyFont="1" applyFill="1" applyBorder="1" applyAlignment="1">
      <alignment horizontal="right"/>
    </xf>
    <xf numFmtId="49" fontId="10" fillId="0" borderId="18" xfId="24" applyFont="1" applyBorder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" fontId="11" fillId="0" borderId="0" xfId="25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7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28" fillId="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0" xfId="25" applyNumberFormat="1" applyFont="1" applyBorder="1" applyAlignment="1">
      <alignment horizontal="right"/>
      <protection/>
    </xf>
    <xf numFmtId="4" fontId="35" fillId="0" borderId="0" xfId="25" applyNumberFormat="1" applyFont="1" applyBorder="1" applyAlignment="1">
      <alignment/>
      <protection/>
    </xf>
    <xf numFmtId="4" fontId="35" fillId="0" borderId="0" xfId="25" applyNumberFormat="1" applyFont="1" applyBorder="1" applyAlignment="1">
      <alignment horizontal="right"/>
      <protection/>
    </xf>
    <xf numFmtId="0" fontId="11" fillId="0" borderId="0" xfId="15" applyFont="1" applyFill="1" applyBorder="1">
      <alignment vertical="center" wrapText="1"/>
      <protection/>
    </xf>
    <xf numFmtId="49" fontId="10" fillId="0" borderId="18" xfId="24" applyBorder="1">
      <alignment horizontal="left"/>
      <protection/>
    </xf>
    <xf numFmtId="0" fontId="0" fillId="0" borderId="18" xfId="0" applyBorder="1" applyAlignment="1">
      <alignment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6" xfId="41" applyFont="1" applyBorder="1">
      <alignment horizontal="left"/>
      <protection/>
    </xf>
    <xf numFmtId="49" fontId="10" fillId="0" borderId="20" xfId="24" applyFont="1" applyBorder="1">
      <alignment horizontal="left"/>
      <protection/>
    </xf>
    <xf numFmtId="0" fontId="10" fillId="0" borderId="21" xfId="41" applyFont="1" applyBorder="1" applyAlignment="1">
      <alignment horizontal="right"/>
      <protection/>
    </xf>
    <xf numFmtId="0" fontId="10" fillId="0" borderId="22" xfId="41" applyFont="1" applyBorder="1" applyAlignment="1">
      <alignment horizontal="right"/>
      <protection/>
    </xf>
    <xf numFmtId="186" fontId="38" fillId="0" borderId="4" xfId="0" applyNumberFormat="1" applyFont="1" applyBorder="1" applyAlignment="1">
      <alignment horizontal="right"/>
    </xf>
    <xf numFmtId="186" fontId="38" fillId="0" borderId="0" xfId="0" applyNumberFormat="1" applyFont="1" applyAlignment="1">
      <alignment horizontal="right"/>
    </xf>
    <xf numFmtId="0" fontId="8" fillId="0" borderId="0" xfId="16" applyFont="1" applyAlignment="1">
      <alignment wrapText="1"/>
      <protection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1" fillId="0" borderId="0" xfId="41" applyFont="1" applyBorder="1">
      <alignment horizontal="left"/>
      <protection/>
    </xf>
    <xf numFmtId="184" fontId="0" fillId="0" borderId="0" xfId="0" applyNumberFormat="1" applyFont="1" applyBorder="1" applyAlignment="1">
      <alignment/>
    </xf>
    <xf numFmtId="4" fontId="32" fillId="0" borderId="0" xfId="25" applyNumberFormat="1" applyFont="1" applyBorder="1" applyAlignment="1">
      <alignment/>
      <protection/>
    </xf>
    <xf numFmtId="4" fontId="32" fillId="0" borderId="0" xfId="25" applyNumberFormat="1" applyFont="1" applyBorder="1" applyAlignment="1">
      <alignment horizontal="right"/>
      <protection/>
    </xf>
    <xf numFmtId="0" fontId="1" fillId="0" borderId="0" xfId="0" applyFont="1" applyBorder="1" applyAlignment="1">
      <alignment wrapText="1"/>
    </xf>
    <xf numFmtId="0" fontId="11" fillId="0" borderId="0" xfId="15" applyFont="1" applyFill="1" applyBorder="1" applyAlignment="1">
      <alignment vertical="center" wrapText="1"/>
      <protection/>
    </xf>
    <xf numFmtId="1" fontId="10" fillId="0" borderId="0" xfId="68" applyNumberFormat="1" applyFont="1" applyFill="1" applyBorder="1" applyAlignment="1">
      <alignment horizontal="left"/>
      <protection/>
    </xf>
    <xf numFmtId="1" fontId="10" fillId="0" borderId="0" xfId="68" applyNumberFormat="1" applyFont="1" applyFill="1" applyBorder="1" applyAlignment="1">
      <alignment horizontal="left" vertical="center"/>
      <protection/>
    </xf>
    <xf numFmtId="49" fontId="10" fillId="36" borderId="16" xfId="0" applyNumberFormat="1" applyFont="1" applyFill="1" applyBorder="1" applyAlignment="1">
      <alignment horizontal="left"/>
    </xf>
    <xf numFmtId="1" fontId="10" fillId="0" borderId="4" xfId="68" applyNumberFormat="1" applyFont="1" applyFill="1" applyBorder="1" applyAlignment="1">
      <alignment horizontal="left"/>
      <protection/>
    </xf>
    <xf numFmtId="0" fontId="8" fillId="0" borderId="0" xfId="16" applyFont="1" applyFill="1" applyBorder="1" applyAlignment="1">
      <alignment wrapText="1"/>
      <protection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4" fontId="35" fillId="0" borderId="0" xfId="25" applyNumberFormat="1" applyFont="1" applyFill="1" applyBorder="1" applyAlignment="1">
      <alignment horizontal="right"/>
      <protection/>
    </xf>
    <xf numFmtId="4" fontId="35" fillId="0" borderId="0" xfId="25" applyNumberFormat="1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4" fontId="11" fillId="0" borderId="0" xfId="25" applyNumberFormat="1" applyFont="1" applyFill="1" applyBorder="1" applyAlignment="1">
      <alignment horizontal="right"/>
      <protection/>
    </xf>
    <xf numFmtId="4" fontId="11" fillId="0" borderId="0" xfId="2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84" fontId="32" fillId="0" borderId="0" xfId="0" applyNumberFormat="1" applyFont="1" applyFill="1" applyBorder="1" applyAlignment="1">
      <alignment/>
    </xf>
    <xf numFmtId="49" fontId="10" fillId="36" borderId="16" xfId="0" applyNumberFormat="1" applyFont="1" applyFill="1" applyBorder="1" applyAlignment="1">
      <alignment horizontal="right" wrapText="1"/>
    </xf>
    <xf numFmtId="4" fontId="35" fillId="0" borderId="0" xfId="0" applyNumberFormat="1" applyFont="1" applyAlignment="1">
      <alignment/>
    </xf>
    <xf numFmtId="4" fontId="35" fillId="0" borderId="20" xfId="41" applyNumberFormat="1" applyFont="1" applyBorder="1" applyAlignment="1">
      <alignment horizontal="right"/>
      <protection/>
    </xf>
    <xf numFmtId="4" fontId="35" fillId="0" borderId="20" xfId="0" applyNumberFormat="1" applyFont="1" applyBorder="1" applyAlignment="1">
      <alignment horizontal="right"/>
    </xf>
    <xf numFmtId="4" fontId="35" fillId="0" borderId="20" xfId="15" applyNumberFormat="1" applyFont="1" applyFill="1" applyBorder="1" applyAlignment="1">
      <alignment horizontal="right" vertical="center" wrapText="1"/>
      <protection/>
    </xf>
    <xf numFmtId="2" fontId="1" fillId="0" borderId="20" xfId="68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 wrapText="1"/>
    </xf>
    <xf numFmtId="0" fontId="22" fillId="0" borderId="18" xfId="0" applyFont="1" applyBorder="1" applyAlignment="1">
      <alignment/>
    </xf>
    <xf numFmtId="0" fontId="1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0" fontId="22" fillId="0" borderId="0" xfId="56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49" fontId="10" fillId="36" borderId="0" xfId="0" applyNumberFormat="1" applyFont="1" applyFill="1" applyBorder="1" applyAlignment="1">
      <alignment horizontal="right" wrapText="1"/>
    </xf>
    <xf numFmtId="4" fontId="11" fillId="36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0" fillId="36" borderId="0" xfId="0" applyNumberFormat="1" applyFont="1" applyFill="1" applyBorder="1" applyAlignment="1">
      <alignment/>
    </xf>
    <xf numFmtId="0" fontId="8" fillId="0" borderId="18" xfId="16" applyFont="1" applyBorder="1" applyAlignment="1">
      <alignment horizontal="left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93" fillId="0" borderId="0" xfId="0" applyFont="1" applyFill="1" applyBorder="1" applyAlignment="1">
      <alignment/>
    </xf>
    <xf numFmtId="4" fontId="94" fillId="0" borderId="0" xfId="25" applyNumberFormat="1" applyFont="1" applyFill="1" applyBorder="1" applyAlignment="1">
      <alignment horizontal="right"/>
      <protection/>
    </xf>
    <xf numFmtId="4" fontId="95" fillId="0" borderId="0" xfId="25" applyNumberFormat="1" applyFont="1" applyFill="1" applyBorder="1" applyAlignment="1">
      <alignment horizontal="right"/>
      <protection/>
    </xf>
    <xf numFmtId="0" fontId="96" fillId="0" borderId="18" xfId="0" applyFont="1" applyFill="1" applyBorder="1" applyAlignment="1">
      <alignment/>
    </xf>
    <xf numFmtId="49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right"/>
    </xf>
    <xf numFmtId="0" fontId="98" fillId="0" borderId="0" xfId="0" applyFont="1" applyFill="1" applyBorder="1" applyAlignment="1">
      <alignment wrapText="1"/>
    </xf>
    <xf numFmtId="184" fontId="94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2" fillId="0" borderId="0" xfId="56" applyFont="1" applyAlignment="1" applyProtection="1">
      <alignment vertical="top"/>
      <protection/>
    </xf>
    <xf numFmtId="184" fontId="1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184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94" fillId="0" borderId="0" xfId="0" applyNumberFormat="1" applyFont="1" applyAlignment="1">
      <alignment/>
    </xf>
    <xf numFmtId="0" fontId="93" fillId="0" borderId="0" xfId="0" applyFont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1" fillId="0" borderId="0" xfId="16" applyFont="1" applyBorder="1" applyAlignment="1">
      <alignment wrapText="1"/>
      <protection/>
    </xf>
    <xf numFmtId="49" fontId="97" fillId="0" borderId="0" xfId="24" applyFont="1" applyBorder="1">
      <alignment horizontal="left"/>
      <protection/>
    </xf>
    <xf numFmtId="0" fontId="97" fillId="36" borderId="0" xfId="0" applyFont="1" applyFill="1" applyBorder="1" applyAlignment="1">
      <alignment horizontal="right"/>
    </xf>
    <xf numFmtId="0" fontId="97" fillId="0" borderId="0" xfId="41" applyFont="1" applyBorder="1">
      <alignment horizontal="left"/>
      <protection/>
    </xf>
    <xf numFmtId="0" fontId="97" fillId="0" borderId="0" xfId="41" applyFont="1" applyBorder="1" applyAlignment="1">
      <alignment horizontal="right"/>
      <protection/>
    </xf>
    <xf numFmtId="4" fontId="95" fillId="0" borderId="0" xfId="25" applyNumberFormat="1" applyFont="1" applyBorder="1" applyAlignment="1">
      <alignment/>
      <protection/>
    </xf>
    <xf numFmtId="0" fontId="97" fillId="0" borderId="0" xfId="0" applyFont="1" applyBorder="1" applyAlignment="1">
      <alignment horizontal="left"/>
    </xf>
    <xf numFmtId="186" fontId="102" fillId="0" borderId="0" xfId="0" applyNumberFormat="1" applyFont="1" applyBorder="1" applyAlignment="1">
      <alignment horizontal="right"/>
    </xf>
    <xf numFmtId="187" fontId="102" fillId="0" borderId="0" xfId="0" applyNumberFormat="1" applyFont="1" applyBorder="1" applyAlignment="1">
      <alignment horizontal="right"/>
    </xf>
    <xf numFmtId="4" fontId="94" fillId="0" borderId="0" xfId="25" applyNumberFormat="1" applyFont="1" applyBorder="1" applyAlignment="1">
      <alignment/>
      <protection/>
    </xf>
    <xf numFmtId="4" fontId="94" fillId="0" borderId="0" xfId="25" applyNumberFormat="1" applyFont="1" applyBorder="1" applyAlignment="1">
      <alignment horizontal="right"/>
      <protection/>
    </xf>
    <xf numFmtId="4" fontId="95" fillId="0" borderId="0" xfId="25" applyNumberFormat="1" applyFont="1" applyBorder="1" applyAlignment="1">
      <alignment horizontal="right"/>
      <protection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184" fontId="94" fillId="0" borderId="0" xfId="0" applyNumberFormat="1" applyFont="1" applyBorder="1" applyAlignment="1">
      <alignment/>
    </xf>
    <xf numFmtId="4" fontId="11" fillId="36" borderId="4" xfId="0" applyNumberFormat="1" applyFont="1" applyFill="1" applyBorder="1" applyAlignment="1">
      <alignment horizontal="right"/>
    </xf>
    <xf numFmtId="4" fontId="11" fillId="36" borderId="23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/>
    </xf>
    <xf numFmtId="0" fontId="101" fillId="0" borderId="0" xfId="16" applyFont="1" applyFill="1" applyBorder="1" applyAlignment="1">
      <alignment wrapText="1"/>
      <protection/>
    </xf>
    <xf numFmtId="49" fontId="97" fillId="36" borderId="0" xfId="0" applyNumberFormat="1" applyFont="1" applyFill="1" applyBorder="1" applyAlignment="1">
      <alignment horizontal="left"/>
    </xf>
    <xf numFmtId="49" fontId="97" fillId="36" borderId="0" xfId="0" applyNumberFormat="1" applyFont="1" applyFill="1" applyBorder="1" applyAlignment="1">
      <alignment horizontal="right" wrapText="1"/>
    </xf>
    <xf numFmtId="49" fontId="97" fillId="0" borderId="0" xfId="0" applyNumberFormat="1" applyFont="1" applyFill="1" applyBorder="1" applyAlignment="1">
      <alignment horizontal="left"/>
    </xf>
    <xf numFmtId="1" fontId="97" fillId="0" borderId="0" xfId="68" applyNumberFormat="1" applyFont="1" applyFill="1" applyBorder="1" applyAlignment="1">
      <alignment horizontal="left"/>
      <protection/>
    </xf>
    <xf numFmtId="4" fontId="94" fillId="36" borderId="0" xfId="0" applyNumberFormat="1" applyFont="1" applyFill="1" applyBorder="1" applyAlignment="1">
      <alignment horizontal="right"/>
    </xf>
    <xf numFmtId="4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1" fontId="97" fillId="0" borderId="0" xfId="68" applyNumberFormat="1" applyFont="1" applyFill="1" applyBorder="1" applyAlignment="1">
      <alignment horizontal="left" vertical="center"/>
      <protection/>
    </xf>
    <xf numFmtId="4" fontId="95" fillId="0" borderId="0" xfId="0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4" fontId="94" fillId="0" borderId="0" xfId="25" applyNumberFormat="1" applyFont="1" applyFill="1" applyBorder="1" applyAlignment="1">
      <alignment/>
      <protection/>
    </xf>
    <xf numFmtId="4" fontId="95" fillId="0" borderId="0" xfId="25" applyNumberFormat="1" applyFont="1" applyFill="1" applyBorder="1" applyAlignment="1">
      <alignment/>
      <protection/>
    </xf>
    <xf numFmtId="49" fontId="11" fillId="0" borderId="0" xfId="32" applyFont="1" applyFill="1" applyBorder="1" applyAlignment="1">
      <alignment horizontal="left" vertical="center" wrapText="1" indent="4"/>
    </xf>
    <xf numFmtId="2" fontId="11" fillId="0" borderId="0" xfId="68" applyNumberFormat="1" applyFont="1" applyFill="1" applyBorder="1" applyAlignment="1">
      <alignment horizontal="left" vertical="center" wrapText="1" indent="2"/>
      <protection/>
    </xf>
    <xf numFmtId="4" fontId="35" fillId="0" borderId="4" xfId="25" applyNumberFormat="1" applyFont="1" applyBorder="1" applyAlignment="1">
      <alignment horizontal="right"/>
      <protection/>
    </xf>
    <xf numFmtId="2" fontId="1" fillId="0" borderId="0" xfId="68" applyNumberFormat="1" applyFont="1" applyFill="1" applyBorder="1" applyAlignment="1">
      <alignment vertical="center"/>
      <protection/>
    </xf>
    <xf numFmtId="4" fontId="35" fillId="0" borderId="0" xfId="41" applyNumberFormat="1" applyFont="1" applyBorder="1" applyAlignment="1">
      <alignment horizontal="right"/>
      <protection/>
    </xf>
    <xf numFmtId="4" fontId="35" fillId="0" borderId="0" xfId="0" applyNumberFormat="1" applyFont="1" applyBorder="1" applyAlignment="1">
      <alignment horizontal="right"/>
    </xf>
    <xf numFmtId="4" fontId="35" fillId="0" borderId="0" xfId="15" applyNumberFormat="1" applyFont="1" applyFill="1" applyBorder="1" applyAlignment="1">
      <alignment horizontal="right" vertical="center" wrapText="1"/>
      <protection/>
    </xf>
    <xf numFmtId="4" fontId="11" fillId="0" borderId="0" xfId="0" applyNumberFormat="1" applyFont="1" applyAlignment="1">
      <alignment/>
    </xf>
    <xf numFmtId="0" fontId="0" fillId="0" borderId="16" xfId="0" applyFont="1" applyBorder="1" applyAlignment="1">
      <alignment vertical="center"/>
    </xf>
    <xf numFmtId="0" fontId="95" fillId="36" borderId="0" xfId="0" applyFont="1" applyFill="1" applyBorder="1" applyAlignment="1">
      <alignment horizontal="right"/>
    </xf>
    <xf numFmtId="0" fontId="103" fillId="0" borderId="0" xfId="0" applyFont="1" applyBorder="1" applyAlignment="1">
      <alignment/>
    </xf>
    <xf numFmtId="0" fontId="94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6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wrapText="1"/>
    </xf>
    <xf numFmtId="0" fontId="19" fillId="35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16" applyFont="1" applyAlignment="1">
      <alignment horizontal="left" wrapText="1"/>
      <protection/>
    </xf>
    <xf numFmtId="0" fontId="1" fillId="0" borderId="20" xfId="0" applyFont="1" applyBorder="1" applyAlignment="1">
      <alignment horizontal="left" wrapText="1"/>
    </xf>
    <xf numFmtId="0" fontId="11" fillId="0" borderId="0" xfId="15" applyFont="1" applyFill="1" applyBorder="1">
      <alignment vertical="center" wrapText="1"/>
      <protection/>
    </xf>
    <xf numFmtId="49" fontId="10" fillId="0" borderId="2" xfId="24" applyFont="1" applyBorder="1" applyAlignment="1">
      <alignment horizontal="center" wrapText="1"/>
      <protection/>
    </xf>
    <xf numFmtId="49" fontId="97" fillId="36" borderId="0" xfId="0" applyNumberFormat="1" applyFont="1" applyFill="1" applyBorder="1" applyAlignment="1">
      <alignment/>
    </xf>
    <xf numFmtId="49" fontId="10" fillId="36" borderId="0" xfId="0" applyNumberFormat="1" applyFont="1" applyFill="1" applyBorder="1" applyAlignment="1">
      <alignment/>
    </xf>
    <xf numFmtId="49" fontId="97" fillId="0" borderId="0" xfId="24" applyFont="1" applyBorder="1" applyAlignment="1">
      <alignment horizontal="center" wrapText="1"/>
      <protection/>
    </xf>
    <xf numFmtId="0" fontId="8" fillId="0" borderId="18" xfId="16" applyFont="1" applyBorder="1" applyAlignment="1">
      <alignment horizontal="left" wrapText="1"/>
      <protection/>
    </xf>
    <xf numFmtId="49" fontId="10" fillId="0" borderId="0" xfId="0" applyNumberFormat="1" applyFont="1" applyFill="1" applyBorder="1" applyAlignment="1">
      <alignment/>
    </xf>
    <xf numFmtId="1" fontId="1" fillId="0" borderId="20" xfId="68" applyNumberFormat="1" applyFont="1" applyFill="1" applyBorder="1" applyAlignment="1">
      <alignment horizontal="left" vertical="center" wrapText="1"/>
      <protection/>
    </xf>
    <xf numFmtId="0" fontId="99" fillId="35" borderId="0" xfId="0" applyFont="1" applyFill="1" applyAlignment="1">
      <alignment horizontal="left" vertical="center"/>
    </xf>
    <xf numFmtId="49" fontId="10" fillId="36" borderId="2" xfId="0" applyNumberFormat="1" applyFont="1" applyFill="1" applyBorder="1" applyAlignment="1">
      <alignment/>
    </xf>
  </cellXfs>
  <cellStyles count="65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5x indented GHG Textfiels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old GHG Numbers (0.00)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 visitado_Est_Registral_Inmobiliaria_2011" xfId="58"/>
    <cellStyle name="Hipervínculo_040202B01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GHG Numbers (0.00)" xfId="66"/>
    <cellStyle name="Normal GHG-Shade" xfId="67"/>
    <cellStyle name="Normal_Common Reporting Format V1.0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1!$D$8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576B14"/>
                </a:solidFill>
              </a:ln>
            </c:spPr>
          </c:marker>
          <c:cat>
            <c:numRef>
              <c:f>1!$A$9:$A$40</c:f>
              <c:numCache/>
            </c:numRef>
          </c:cat>
          <c:val>
            <c:numRef>
              <c:f>1!$D$9:$D$40</c:f>
              <c:numCache/>
            </c:numRef>
          </c:val>
          <c:smooth val="0"/>
        </c:ser>
        <c:ser>
          <c:idx val="1"/>
          <c:order val="1"/>
          <c:tx>
            <c:strRef>
              <c:f>1!$E$8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BCC4A2"/>
              </a:solidFill>
              <a:ln>
                <a:solidFill>
                  <a:srgbClr val="BCC4A2"/>
                </a:solidFill>
              </a:ln>
            </c:spPr>
          </c:marker>
          <c:cat>
            <c:numRef>
              <c:f>1!$A$9:$A$40</c:f>
              <c:numCache/>
            </c:numRef>
          </c:cat>
          <c:val>
            <c:numRef>
              <c:f>1!$E$9:$E$40</c:f>
              <c:numCache/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(Año 1990= 100)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5"/>
          <c:y val="0"/>
          <c:w val="0.26575"/>
          <c:h val="0.1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675"/>
          <c:w val="0.973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2!$M$8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2!$J$10:$J$40</c:f>
              <c:numCache/>
            </c:numRef>
          </c:cat>
          <c:val>
            <c:numRef>
              <c:f>2!$M$10:$M$40</c:f>
              <c:numCache/>
            </c:numRef>
          </c:val>
        </c:ser>
        <c:ser>
          <c:idx val="1"/>
          <c:order val="1"/>
          <c:tx>
            <c:strRef>
              <c:f>2!$N$8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2!$J$10:$J$40</c:f>
              <c:numCache/>
            </c:numRef>
          </c:cat>
          <c:val>
            <c:numRef>
              <c:f>2!$N$10:$N$40</c:f>
              <c:numCache/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005"/>
          <c:w val="0.1327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675"/>
          <c:w val="0.969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3!$C$7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3!$C$8:$C$39</c:f>
              <c:numCache/>
            </c:numRef>
          </c:val>
        </c:ser>
        <c:ser>
          <c:idx val="1"/>
          <c:order val="1"/>
          <c:tx>
            <c:strRef>
              <c:f>3!$D$7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3!$D$8:$D$39</c:f>
              <c:numCache/>
            </c:numRef>
          </c:val>
        </c:ser>
        <c:ser>
          <c:idx val="2"/>
          <c:order val="2"/>
          <c:tx>
            <c:strRef>
              <c:f>3!$E$7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3!$E$8:$E$39</c:f>
              <c:numCache/>
            </c:numRef>
          </c:val>
        </c:ser>
        <c:ser>
          <c:idx val="3"/>
          <c:order val="3"/>
          <c:tx>
            <c:strRef>
              <c:f>3!$F$7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3!$F$8:$F$39</c:f>
              <c:numCache/>
            </c:numRef>
          </c:val>
        </c:ser>
        <c:overlap val="100"/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007"/>
          <c:w val="0.809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2021</a:t>
            </a:r>
          </a:p>
        </c:rich>
      </c:tx>
      <c:layout>
        <c:manualLayout>
          <c:xMode val="factor"/>
          <c:yMode val="factor"/>
          <c:x val="-0.3885"/>
          <c:y val="0.1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"/>
          <c:y val="0.177"/>
          <c:w val="0.36025"/>
          <c:h val="0.305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3!$C$7:$F$7</c:f>
              <c:strCache/>
            </c:strRef>
          </c:cat>
          <c:val>
            <c:numRef>
              <c:f>3!$C$39:$F$39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7"/>
          <c:w val="0.969"/>
          <c:h val="0.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4!$C$8:$C$39</c:f>
              <c:numCache/>
            </c:numRef>
          </c:val>
        </c:ser>
        <c:ser>
          <c:idx val="1"/>
          <c:order val="1"/>
          <c:tx>
            <c:strRef>
              <c:f>4!$D$7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4!$D$8:$D$39</c:f>
              <c:numCache/>
            </c:numRef>
          </c:val>
        </c:ser>
        <c:ser>
          <c:idx val="2"/>
          <c:order val="2"/>
          <c:tx>
            <c:strRef>
              <c:f>4!$E$7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4!$E$8:$E$39</c:f>
              <c:numCache/>
            </c:numRef>
          </c:val>
        </c:ser>
        <c:ser>
          <c:idx val="3"/>
          <c:order val="3"/>
          <c:tx>
            <c:strRef>
              <c:f>4!$F$7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4!$F$8:$F$39</c:f>
              <c:numCache/>
            </c:numRef>
          </c:val>
        </c:ser>
        <c:overlap val="100"/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b"/>
      <c:layout>
        <c:manualLayout>
          <c:xMode val="edge"/>
          <c:yMode val="edge"/>
          <c:x val="0.412"/>
          <c:y val="0.007"/>
          <c:w val="0.24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2021</a:t>
            </a:r>
          </a:p>
        </c:rich>
      </c:tx>
      <c:layout>
        <c:manualLayout>
          <c:xMode val="factor"/>
          <c:yMode val="factor"/>
          <c:x val="-0.3885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177"/>
          <c:w val="0.3595"/>
          <c:h val="0.305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4!$C$7:$F$7</c:f>
              <c:strCache/>
            </c:strRef>
          </c:cat>
          <c:val>
            <c:numRef>
              <c:f>4!$C$39:$F$39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7"/>
          <c:w val="0.967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5!$N$6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5!$N$7:$N$38</c:f>
              <c:numCache/>
            </c:numRef>
          </c:val>
          <c:smooth val="0"/>
        </c:ser>
        <c:ser>
          <c:idx val="1"/>
          <c:order val="1"/>
          <c:tx>
            <c:strRef>
              <c:f>5!$O$6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5!$O$7:$O$38</c:f>
              <c:numCache/>
            </c:numRef>
          </c:val>
          <c:smooth val="0"/>
        </c:ser>
        <c:ser>
          <c:idx val="2"/>
          <c:order val="2"/>
          <c:tx>
            <c:strRef>
              <c:f>5!$P$6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5!$P$7:$P$38</c:f>
              <c:numCache/>
            </c:numRef>
          </c:val>
          <c:smooth val="0"/>
        </c:ser>
        <c:ser>
          <c:idx val="3"/>
          <c:order val="3"/>
          <c:tx>
            <c:strRef>
              <c:f>5!$Q$6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ln w="25400">
              <a:solidFill>
                <a:srgbClr val="E3E6D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5!$Q$7:$Q$38</c:f>
              <c:numCache/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007"/>
          <c:w val="0.9155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87"/>
          <c:w val="0.96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6!$N$6</c:f>
              <c:strCache>
                <c:ptCount val="1"/>
                <c:pt idx="0">
                  <c:v>CO2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6!$N$7:$N$38</c:f>
              <c:numCache/>
            </c:numRef>
          </c:val>
          <c:smooth val="0"/>
        </c:ser>
        <c:ser>
          <c:idx val="1"/>
          <c:order val="1"/>
          <c:tx>
            <c:strRef>
              <c:f>6!$O$6</c:f>
              <c:strCache>
                <c:ptCount val="1"/>
                <c:pt idx="0">
                  <c:v>CH4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6!$O$7:$O$38</c:f>
              <c:numCache/>
            </c:numRef>
          </c:val>
          <c:smooth val="0"/>
        </c:ser>
        <c:ser>
          <c:idx val="2"/>
          <c:order val="2"/>
          <c:tx>
            <c:strRef>
              <c:f>6!$P$6</c:f>
              <c:strCache>
                <c:ptCount val="1"/>
                <c:pt idx="0">
                  <c:v>N2O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6!$P$7:$P$38</c:f>
              <c:numCache/>
            </c:numRef>
          </c:val>
          <c:smooth val="0"/>
        </c:ser>
        <c:ser>
          <c:idx val="3"/>
          <c:order val="3"/>
          <c:tx>
            <c:strRef>
              <c:f>6!$Q$6</c:f>
              <c:strCache>
                <c:ptCount val="1"/>
                <c:pt idx="0">
                  <c:v>F-Gas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6!$Q$7:$Q$38</c:f>
              <c:numCache/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007"/>
          <c:w val="0.34825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133350</xdr:rowOff>
    </xdr:from>
    <xdr:to>
      <xdr:col>13</xdr:col>
      <xdr:colOff>104775</xdr:colOff>
      <xdr:row>21</xdr:row>
      <xdr:rowOff>180975</xdr:rowOff>
    </xdr:to>
    <xdr:graphicFrame>
      <xdr:nvGraphicFramePr>
        <xdr:cNvPr id="1" name="Gráfico 1"/>
        <xdr:cNvGraphicFramePr/>
      </xdr:nvGraphicFramePr>
      <xdr:xfrm>
        <a:off x="5743575" y="3448050"/>
        <a:ext cx="50577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9</xdr:col>
      <xdr:colOff>28575</xdr:colOff>
      <xdr:row>32</xdr:row>
      <xdr:rowOff>142875</xdr:rowOff>
    </xdr:to>
    <xdr:graphicFrame>
      <xdr:nvGraphicFramePr>
        <xdr:cNvPr id="1" name="Gráfico 3"/>
        <xdr:cNvGraphicFramePr/>
      </xdr:nvGraphicFramePr>
      <xdr:xfrm>
        <a:off x="95250" y="1809750"/>
        <a:ext cx="8763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219075</xdr:rowOff>
    </xdr:from>
    <xdr:to>
      <xdr:col>14</xdr:col>
      <xdr:colOff>619125</xdr:colOff>
      <xdr:row>23</xdr:row>
      <xdr:rowOff>142875</xdr:rowOff>
    </xdr:to>
    <xdr:graphicFrame>
      <xdr:nvGraphicFramePr>
        <xdr:cNvPr id="1" name="Gráfico 1"/>
        <xdr:cNvGraphicFramePr/>
      </xdr:nvGraphicFramePr>
      <xdr:xfrm>
        <a:off x="5438775" y="183832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47625</xdr:rowOff>
    </xdr:from>
    <xdr:to>
      <xdr:col>14</xdr:col>
      <xdr:colOff>333375</xdr:colOff>
      <xdr:row>43</xdr:row>
      <xdr:rowOff>161925</xdr:rowOff>
    </xdr:to>
    <xdr:graphicFrame>
      <xdr:nvGraphicFramePr>
        <xdr:cNvPr id="2" name="Gráfico 2"/>
        <xdr:cNvGraphicFramePr/>
      </xdr:nvGraphicFramePr>
      <xdr:xfrm>
        <a:off x="7810500" y="5448300"/>
        <a:ext cx="3238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</xdr:row>
      <xdr:rowOff>0</xdr:rowOff>
    </xdr:from>
    <xdr:to>
      <xdr:col>14</xdr:col>
      <xdr:colOff>514350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5286375" y="18478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23</xdr:row>
      <xdr:rowOff>47625</xdr:rowOff>
    </xdr:from>
    <xdr:to>
      <xdr:col>13</xdr:col>
      <xdr:colOff>228600</xdr:colOff>
      <xdr:row>43</xdr:row>
      <xdr:rowOff>161925</xdr:rowOff>
    </xdr:to>
    <xdr:graphicFrame>
      <xdr:nvGraphicFramePr>
        <xdr:cNvPr id="2" name="Gráfico 2"/>
        <xdr:cNvGraphicFramePr/>
      </xdr:nvGraphicFramePr>
      <xdr:xfrm>
        <a:off x="6943725" y="5448300"/>
        <a:ext cx="3238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38100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6769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19050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657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zoomScalePageLayoutView="0" workbookViewId="0" topLeftCell="A1">
      <selection activeCell="A5" sqref="A5"/>
    </sheetView>
  </sheetViews>
  <sheetFormatPr defaultColWidth="11.421875" defaultRowHeight="15" customHeight="1"/>
  <cols>
    <col min="1" max="1" width="5.28125" style="0" customWidth="1"/>
    <col min="2" max="2" width="81.7109375" style="0" customWidth="1"/>
    <col min="3" max="3" width="3.7109375" style="1" customWidth="1"/>
    <col min="4" max="4" width="18.28125" style="1" customWidth="1"/>
    <col min="5" max="5" width="17.421875" style="1" customWidth="1"/>
    <col min="6" max="6" width="48.00390625" style="1" customWidth="1"/>
    <col min="7" max="27" width="11.421875" style="1" customWidth="1"/>
  </cols>
  <sheetData>
    <row r="1" ht="33" customHeight="1">
      <c r="E1" s="2"/>
    </row>
    <row r="3" spans="1:5" ht="15" customHeight="1">
      <c r="A3" s="3" t="s">
        <v>4</v>
      </c>
      <c r="E3" s="2"/>
    </row>
    <row r="4" spans="1:27" s="70" customFormat="1" ht="21.75" customHeight="1">
      <c r="A4" s="235" t="s">
        <v>11</v>
      </c>
      <c r="B4" s="235"/>
      <c r="C4" s="71"/>
      <c r="D4" s="71"/>
      <c r="E4" s="7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4" ht="24.75" customHeight="1">
      <c r="A5" s="4"/>
      <c r="D5" s="5"/>
    </row>
    <row r="6" spans="1:6" ht="60" customHeight="1">
      <c r="A6" s="238" t="s">
        <v>37</v>
      </c>
      <c r="B6" s="238"/>
      <c r="C6" s="238"/>
      <c r="D6" s="238"/>
      <c r="E6" s="238"/>
      <c r="F6" s="7"/>
    </row>
    <row r="7" spans="1:27" s="76" customFormat="1" ht="60" customHeight="1">
      <c r="A7" s="239" t="s">
        <v>13</v>
      </c>
      <c r="B7" s="239"/>
      <c r="C7" s="239"/>
      <c r="D7" s="239"/>
      <c r="E7" s="239"/>
      <c r="F7" s="73"/>
      <c r="G7" s="74"/>
      <c r="H7" s="74"/>
      <c r="I7" s="74"/>
      <c r="J7" s="74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s="76" customFormat="1" ht="15" customHeight="1">
      <c r="A8" s="236" t="s">
        <v>14</v>
      </c>
      <c r="B8" s="237"/>
      <c r="C8" s="131"/>
      <c r="D8" s="132"/>
      <c r="E8" s="133"/>
      <c r="F8" s="77"/>
      <c r="G8" s="74"/>
      <c r="H8" s="74"/>
      <c r="I8" s="74"/>
      <c r="J8" s="74"/>
      <c r="K8" s="74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5" ht="30" customHeight="1">
      <c r="A9" s="233" t="s">
        <v>33</v>
      </c>
      <c r="B9" s="234"/>
      <c r="E9" s="2"/>
    </row>
    <row r="10" spans="1:5" ht="34.5" customHeight="1">
      <c r="A10" s="229" t="s">
        <v>38</v>
      </c>
      <c r="B10" s="11"/>
      <c r="C10" s="11"/>
      <c r="D10" s="10"/>
      <c r="E10" s="130"/>
    </row>
    <row r="11" spans="2:11" ht="24.75" customHeight="1">
      <c r="B11" s="12"/>
      <c r="C11" s="9"/>
      <c r="E11" s="6"/>
      <c r="G11" s="9"/>
      <c r="H11" s="9"/>
      <c r="I11" s="9"/>
      <c r="J11" s="9"/>
      <c r="K11" s="9"/>
    </row>
    <row r="12" spans="1:11" ht="24.75" customHeight="1">
      <c r="A12" s="13" t="s">
        <v>10</v>
      </c>
      <c r="B12" s="12"/>
      <c r="C12" s="9"/>
      <c r="D12" s="14"/>
      <c r="F12" s="9"/>
      <c r="G12" s="9"/>
      <c r="H12" s="9"/>
      <c r="I12" s="9"/>
      <c r="J12" s="9"/>
      <c r="K12" s="9"/>
    </row>
    <row r="13" spans="1:27" s="4" customFormat="1" ht="24.75" customHeight="1">
      <c r="A13" s="15">
        <v>1</v>
      </c>
      <c r="B13" s="16" t="s">
        <v>39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4" customFormat="1" ht="24.75" customHeight="1">
      <c r="A14" s="15">
        <v>2</v>
      </c>
      <c r="B14" s="16" t="s">
        <v>40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2" customFormat="1" ht="24.75" customHeight="1">
      <c r="A15" s="15">
        <v>3</v>
      </c>
      <c r="B15" s="16" t="s">
        <v>41</v>
      </c>
      <c r="C15" s="19"/>
      <c r="D15" s="20"/>
      <c r="E15" s="20"/>
      <c r="F15" s="20"/>
      <c r="G15" s="20"/>
      <c r="H15" s="21"/>
      <c r="I15" s="21"/>
      <c r="J15" s="21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2" customFormat="1" ht="24.75" customHeight="1">
      <c r="A16" s="15">
        <v>4</v>
      </c>
      <c r="B16" s="16" t="s">
        <v>42</v>
      </c>
      <c r="C16" s="19"/>
      <c r="D16" s="20"/>
      <c r="E16" s="20"/>
      <c r="F16" s="19"/>
      <c r="G16" s="21"/>
      <c r="H16" s="21"/>
      <c r="I16" s="21"/>
      <c r="J16" s="21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" ht="24.75" customHeight="1">
      <c r="A17" s="15">
        <v>5</v>
      </c>
      <c r="B17" s="16" t="s">
        <v>43</v>
      </c>
    </row>
    <row r="18" spans="1:2" ht="24.75" customHeight="1">
      <c r="A18" s="146">
        <v>6</v>
      </c>
      <c r="B18" s="179" t="s">
        <v>44</v>
      </c>
    </row>
    <row r="19" spans="1:27" s="76" customFormat="1" ht="24.75" customHeight="1">
      <c r="A19" s="146">
        <v>7</v>
      </c>
      <c r="B19" s="179" t="s">
        <v>45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ht="15" customHeight="1">
      <c r="B20" s="4"/>
    </row>
    <row r="21" ht="15" customHeight="1">
      <c r="B21" s="4"/>
    </row>
    <row r="22" ht="15" customHeight="1">
      <c r="B22" s="4"/>
    </row>
    <row r="23" ht="15" customHeight="1">
      <c r="B23" s="4"/>
    </row>
    <row r="24" ht="15" customHeight="1">
      <c r="B24" s="4"/>
    </row>
    <row r="25" ht="15" customHeight="1">
      <c r="B25" s="4"/>
    </row>
    <row r="26" ht="15" customHeight="1">
      <c r="B26" s="4"/>
    </row>
    <row r="27" ht="15" customHeight="1">
      <c r="B27" s="4"/>
    </row>
    <row r="28" ht="15" customHeight="1">
      <c r="B28" s="4"/>
    </row>
    <row r="29" ht="15" customHeight="1">
      <c r="B29" s="4"/>
    </row>
    <row r="30" ht="15" customHeight="1">
      <c r="B30" s="4"/>
    </row>
    <row r="31" ht="15" customHeight="1">
      <c r="B31" s="4"/>
    </row>
    <row r="32" ht="15" customHeight="1">
      <c r="B32" s="4"/>
    </row>
    <row r="33" ht="15" customHeight="1">
      <c r="B33" s="4"/>
    </row>
    <row r="34" ht="15" customHeight="1">
      <c r="B34" s="4"/>
    </row>
    <row r="35" ht="15" customHeight="1">
      <c r="B35" s="4"/>
    </row>
    <row r="36" ht="15" customHeight="1">
      <c r="B36" s="4"/>
    </row>
    <row r="37" ht="15" customHeight="1">
      <c r="B37" s="4"/>
    </row>
    <row r="38" ht="15" customHeight="1">
      <c r="B38" s="4"/>
    </row>
    <row r="39" ht="15" customHeight="1">
      <c r="B39" s="4"/>
    </row>
    <row r="40" ht="15" customHeight="1">
      <c r="B40" s="4"/>
    </row>
    <row r="41" ht="15" customHeight="1">
      <c r="B41" s="4"/>
    </row>
    <row r="42" ht="15" customHeight="1">
      <c r="B42" s="4"/>
    </row>
    <row r="43" ht="15" customHeight="1">
      <c r="B43" s="4"/>
    </row>
    <row r="44" ht="15" customHeight="1">
      <c r="B44" s="4"/>
    </row>
    <row r="45" ht="15" customHeight="1">
      <c r="B45" s="4"/>
    </row>
    <row r="46" ht="15" customHeight="1">
      <c r="B46" s="4"/>
    </row>
  </sheetData>
  <sheetProtection/>
  <mergeCells count="5">
    <mergeCell ref="A9:B9"/>
    <mergeCell ref="A4:B4"/>
    <mergeCell ref="A8:B8"/>
    <mergeCell ref="A6:E6"/>
    <mergeCell ref="A7:E7"/>
  </mergeCells>
  <hyperlinks>
    <hyperlink ref="A3" r:id="rId1" display="www.aragon.es/iaest"/>
    <hyperlink ref="A13" location="'1'!A1" display="'1'!A1"/>
    <hyperlink ref="B13" location="'1'!A1" display="Municipios. Año 2011."/>
    <hyperlink ref="A14" location="'1'!A1" display="'1'!A1"/>
    <hyperlink ref="B14" location="'1'!A1" display="Municipios. Año 2011."/>
    <hyperlink ref="A15" location="'1'!A1" display="'1'!A1"/>
    <hyperlink ref="A17" location="'1'!A1" display="'1'!A1"/>
    <hyperlink ref="B17" location="'1'!A1" display="Municipios. Año 2011."/>
    <hyperlink ref="A16" location="'1'!A1" display="'1'!A1"/>
    <hyperlink ref="A19" location="'1'!A1" display="'1'!A1"/>
    <hyperlink ref="B16" location="'1'!A1" display="Municipios. Año 2011."/>
    <hyperlink ref="B19" location="'7'!A1" display="Emisiones de Gases de Efecto Invernadero a la atmósfera por categorías de actividad. Aragón y España. Año 2013."/>
    <hyperlink ref="A14:B14" location="'2'!A1" display="'2'!A1"/>
    <hyperlink ref="B15" location="'1'!A1" display="Municipios. Año 2011."/>
    <hyperlink ref="A15:B15" location="'3'!A1" display="'3'!A1"/>
    <hyperlink ref="A16:B16" location="'4'!A1" display="'4'!A1"/>
    <hyperlink ref="A17:B17" location="'5'!A1" display="'5'!A1"/>
    <hyperlink ref="A19:B19" location="'7'!A1" display="'7'!A1"/>
    <hyperlink ref="A13:B13" location="'1'!A1" display="'1'!A1"/>
    <hyperlink ref="A18" location="'1'!A1" display="'1'!A1"/>
    <hyperlink ref="A18:B18" location="'6'!A1" display="'6'!A1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Footer>&amp;LGOBIERNO DE ARAGÓN
Departamento de Economía y Empleo
Dirección General de Economía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5.8515625" style="0" customWidth="1"/>
    <col min="2" max="3" width="14.7109375" style="0" customWidth="1"/>
    <col min="4" max="5" width="14.7109375" style="1" customWidth="1"/>
    <col min="6" max="15" width="10.7109375" style="1" customWidth="1"/>
    <col min="16" max="36" width="11.421875" style="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97"/>
      <c r="G2" s="97"/>
      <c r="H2" s="97"/>
      <c r="I2" s="97"/>
      <c r="J2" s="97"/>
      <c r="K2" s="97"/>
      <c r="L2" s="97"/>
      <c r="M2" s="97"/>
      <c r="N2" s="97"/>
      <c r="O2" s="97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98"/>
      <c r="G3" s="98"/>
      <c r="H3" s="98"/>
      <c r="I3" s="98"/>
      <c r="J3" s="98"/>
      <c r="K3" s="98"/>
      <c r="L3" s="98"/>
      <c r="M3" s="98"/>
      <c r="N3" s="98"/>
      <c r="O3" s="9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38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39.75" customHeight="1">
      <c r="A5" s="242" t="s">
        <v>47</v>
      </c>
      <c r="B5" s="242"/>
      <c r="C5" s="242"/>
      <c r="D5" s="242"/>
      <c r="E5" s="242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36" ht="18" customHeight="1">
      <c r="A6" s="63" t="s">
        <v>18</v>
      </c>
      <c r="B6" s="86"/>
      <c r="C6" s="86"/>
      <c r="D6" s="87"/>
      <c r="E6" s="87"/>
      <c r="H6" s="244"/>
      <c r="I6" s="244"/>
      <c r="J6" s="24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36" customHeight="1">
      <c r="A7" s="91"/>
      <c r="B7" s="245" t="s">
        <v>20</v>
      </c>
      <c r="C7" s="245"/>
      <c r="D7" s="245" t="s">
        <v>17</v>
      </c>
      <c r="E7" s="245"/>
      <c r="H7" s="85"/>
      <c r="I7" s="85"/>
      <c r="J7" s="8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59" customFormat="1" ht="19.5" customHeight="1">
      <c r="A8" s="90" t="s">
        <v>15</v>
      </c>
      <c r="B8" s="92" t="s">
        <v>0</v>
      </c>
      <c r="C8" s="92" t="s">
        <v>1</v>
      </c>
      <c r="D8" s="93" t="s">
        <v>0</v>
      </c>
      <c r="E8" s="92" t="s">
        <v>1</v>
      </c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s="59" customFormat="1" ht="15" customHeight="1">
      <c r="A9" s="89">
        <v>1990</v>
      </c>
      <c r="B9" s="183">
        <v>15091.39</v>
      </c>
      <c r="C9" s="183">
        <v>287710.27</v>
      </c>
      <c r="D9" s="94">
        <v>100</v>
      </c>
      <c r="E9" s="94">
        <v>100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s="59" customFormat="1" ht="15" customHeight="1">
      <c r="A10" s="88">
        <v>1991</v>
      </c>
      <c r="B10" s="183">
        <v>15815.99</v>
      </c>
      <c r="C10" s="183">
        <v>295442.8</v>
      </c>
      <c r="D10" s="95">
        <f>B10/$B$9*100</f>
        <v>104.80141325616792</v>
      </c>
      <c r="E10" s="95">
        <f>C10/$C$9*100</f>
        <v>102.6876100043283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s="59" customFormat="1" ht="15" customHeight="1">
      <c r="A11" s="88">
        <v>1992</v>
      </c>
      <c r="B11" s="183">
        <v>16726.41</v>
      </c>
      <c r="C11" s="183">
        <v>304833.84</v>
      </c>
      <c r="D11" s="95">
        <f aca="true" t="shared" si="0" ref="D11:D40">B11/$B$9*100</f>
        <v>110.83412462337796</v>
      </c>
      <c r="E11" s="95">
        <f aca="true" t="shared" si="1" ref="E11:E40">C11/$C$9*100</f>
        <v>105.95167145058812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s="52" customFormat="1" ht="15" customHeight="1">
      <c r="A12" s="88">
        <v>1993</v>
      </c>
      <c r="B12" s="183">
        <v>16534.43</v>
      </c>
      <c r="C12" s="183">
        <v>294733.41</v>
      </c>
      <c r="D12" s="95">
        <f t="shared" si="0"/>
        <v>109.56200853599304</v>
      </c>
      <c r="E12" s="95">
        <f t="shared" si="1"/>
        <v>102.44104598699238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52" customFormat="1" ht="15" customHeight="1">
      <c r="A13" s="88">
        <v>1994</v>
      </c>
      <c r="B13" s="183">
        <v>16972.1</v>
      </c>
      <c r="C13" s="183">
        <v>310885.53</v>
      </c>
      <c r="D13" s="95">
        <f t="shared" si="0"/>
        <v>112.46213900773884</v>
      </c>
      <c r="E13" s="95">
        <f t="shared" si="1"/>
        <v>108.05506873286102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52" customFormat="1" ht="15" customHeight="1">
      <c r="A14" s="88">
        <v>1995</v>
      </c>
      <c r="B14" s="183">
        <v>17505.77</v>
      </c>
      <c r="C14" s="183">
        <v>327011.05</v>
      </c>
      <c r="D14" s="95">
        <f t="shared" si="0"/>
        <v>115.99839378612573</v>
      </c>
      <c r="E14" s="95">
        <f t="shared" si="1"/>
        <v>113.65984606666977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52" customFormat="1" ht="15" customHeight="1">
      <c r="A15" s="88">
        <v>1996</v>
      </c>
      <c r="B15" s="183">
        <v>16313.37</v>
      </c>
      <c r="C15" s="183">
        <v>318543.26</v>
      </c>
      <c r="D15" s="95">
        <f t="shared" si="0"/>
        <v>108.09719979405476</v>
      </c>
      <c r="E15" s="95">
        <f t="shared" si="1"/>
        <v>110.71668036041953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52" customFormat="1" ht="15" customHeight="1">
      <c r="A16" s="88">
        <v>1997</v>
      </c>
      <c r="B16" s="183">
        <v>18918.28</v>
      </c>
      <c r="C16" s="183">
        <v>332619.65</v>
      </c>
      <c r="D16" s="95">
        <f t="shared" si="0"/>
        <v>125.35810154001719</v>
      </c>
      <c r="E16" s="95">
        <f t="shared" si="1"/>
        <v>115.60923772376981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52" customFormat="1" ht="15" customHeight="1">
      <c r="A17" s="88">
        <v>1998</v>
      </c>
      <c r="B17" s="183">
        <v>16013.49</v>
      </c>
      <c r="C17" s="183">
        <v>342182.98</v>
      </c>
      <c r="D17" s="95">
        <f t="shared" si="0"/>
        <v>106.11010649118471</v>
      </c>
      <c r="E17" s="95">
        <f t="shared" si="1"/>
        <v>118.93318232957064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52" customFormat="1" ht="15" customHeight="1">
      <c r="A18" s="88">
        <v>1999</v>
      </c>
      <c r="B18" s="183">
        <v>17134.81</v>
      </c>
      <c r="C18" s="183">
        <v>368362.64</v>
      </c>
      <c r="D18" s="95">
        <f t="shared" si="0"/>
        <v>113.54030344454686</v>
      </c>
      <c r="E18" s="95">
        <f t="shared" si="1"/>
        <v>128.0324960245597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52" customFormat="1" ht="15" customHeight="1">
      <c r="A19" s="88">
        <v>2000</v>
      </c>
      <c r="B19" s="183">
        <v>19119.37</v>
      </c>
      <c r="C19" s="183">
        <v>383276.36</v>
      </c>
      <c r="D19" s="95">
        <f t="shared" si="0"/>
        <v>126.69058317358441</v>
      </c>
      <c r="E19" s="95">
        <f t="shared" si="1"/>
        <v>133.21608575182248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9" ht="15" customHeight="1">
      <c r="A20" s="88">
        <v>2001</v>
      </c>
      <c r="B20" s="183">
        <v>17735.49</v>
      </c>
      <c r="C20" s="183">
        <v>382042.84</v>
      </c>
      <c r="D20" s="95">
        <f t="shared" si="0"/>
        <v>117.52058624155895</v>
      </c>
      <c r="E20" s="95">
        <f t="shared" si="1"/>
        <v>132.78734888400058</v>
      </c>
      <c r="G20" s="42"/>
      <c r="H20" s="42"/>
      <c r="I20" s="42"/>
    </row>
    <row r="21" spans="1:9" ht="15" customHeight="1">
      <c r="A21" s="88">
        <v>2002</v>
      </c>
      <c r="B21" s="183">
        <v>20099.66</v>
      </c>
      <c r="C21" s="183">
        <v>400722.45</v>
      </c>
      <c r="D21" s="95">
        <f t="shared" si="0"/>
        <v>133.18627376272164</v>
      </c>
      <c r="E21" s="95">
        <f t="shared" si="1"/>
        <v>139.27985608577686</v>
      </c>
      <c r="G21" s="43"/>
      <c r="H21" s="43"/>
      <c r="I21" s="43"/>
    </row>
    <row r="22" spans="1:5" ht="15" customHeight="1">
      <c r="A22" s="88">
        <v>2003</v>
      </c>
      <c r="B22" s="183">
        <v>19996.6</v>
      </c>
      <c r="C22" s="183">
        <v>407928.77</v>
      </c>
      <c r="D22" s="95">
        <f t="shared" si="0"/>
        <v>132.50336781436303</v>
      </c>
      <c r="E22" s="95">
        <f t="shared" si="1"/>
        <v>141.78457029010468</v>
      </c>
    </row>
    <row r="23" spans="1:5" ht="15" customHeight="1">
      <c r="A23" s="88">
        <v>2004</v>
      </c>
      <c r="B23" s="183">
        <v>20480.22</v>
      </c>
      <c r="C23" s="183">
        <v>423589.74</v>
      </c>
      <c r="D23" s="95">
        <f t="shared" si="0"/>
        <v>135.70797653496464</v>
      </c>
      <c r="E23" s="95">
        <f t="shared" si="1"/>
        <v>147.22788310615397</v>
      </c>
    </row>
    <row r="24" spans="1:5" ht="15" customHeight="1">
      <c r="A24" s="88">
        <v>2005</v>
      </c>
      <c r="B24" s="183">
        <v>21364.31</v>
      </c>
      <c r="C24" s="183">
        <v>438759.63</v>
      </c>
      <c r="D24" s="95">
        <f t="shared" si="0"/>
        <v>141.56621755848866</v>
      </c>
      <c r="E24" s="95">
        <f t="shared" si="1"/>
        <v>152.50051032241566</v>
      </c>
    </row>
    <row r="25" spans="1:5" ht="15" customHeight="1">
      <c r="A25" s="88">
        <v>2006</v>
      </c>
      <c r="B25" s="183">
        <v>20706.36</v>
      </c>
      <c r="C25" s="183">
        <v>432096.73</v>
      </c>
      <c r="D25" s="95">
        <f t="shared" si="0"/>
        <v>137.206446854796</v>
      </c>
      <c r="E25" s="95">
        <f t="shared" si="1"/>
        <v>150.18467363017663</v>
      </c>
    </row>
    <row r="26" spans="1:5" ht="15" customHeight="1">
      <c r="A26" s="88">
        <v>2007</v>
      </c>
      <c r="B26" s="183">
        <v>21622.46</v>
      </c>
      <c r="C26" s="183">
        <v>442831.8</v>
      </c>
      <c r="D26" s="95">
        <f t="shared" si="0"/>
        <v>143.27679557681566</v>
      </c>
      <c r="E26" s="95">
        <f t="shared" si="1"/>
        <v>153.91588211293254</v>
      </c>
    </row>
    <row r="27" spans="1:5" ht="15" customHeight="1">
      <c r="A27" s="88">
        <v>2008</v>
      </c>
      <c r="B27" s="183">
        <v>20561.26</v>
      </c>
      <c r="C27" s="183">
        <v>409174.52</v>
      </c>
      <c r="D27" s="95">
        <f t="shared" si="0"/>
        <v>136.24497147048746</v>
      </c>
      <c r="E27" s="95">
        <f t="shared" si="1"/>
        <v>142.21755796204286</v>
      </c>
    </row>
    <row r="28" spans="1:5" ht="15" customHeight="1">
      <c r="A28" s="88">
        <v>2009</v>
      </c>
      <c r="B28" s="183">
        <v>17449.08</v>
      </c>
      <c r="C28" s="183">
        <v>369811.13</v>
      </c>
      <c r="D28" s="95">
        <f t="shared" si="0"/>
        <v>115.62274913046447</v>
      </c>
      <c r="E28" s="95">
        <f t="shared" si="1"/>
        <v>128.53595041984423</v>
      </c>
    </row>
    <row r="29" spans="1:5" ht="15" customHeight="1">
      <c r="A29" s="88">
        <v>2010</v>
      </c>
      <c r="B29" s="183">
        <v>15703.42</v>
      </c>
      <c r="C29" s="183">
        <v>354652.28</v>
      </c>
      <c r="D29" s="95">
        <f t="shared" si="0"/>
        <v>104.05549124368265</v>
      </c>
      <c r="E29" s="95">
        <f t="shared" si="1"/>
        <v>123.26716039715926</v>
      </c>
    </row>
    <row r="30" spans="1:5" ht="15" customHeight="1">
      <c r="A30" s="88">
        <v>2011</v>
      </c>
      <c r="B30" s="183">
        <v>18725.44</v>
      </c>
      <c r="C30" s="183">
        <v>354632.15</v>
      </c>
      <c r="D30" s="95">
        <f t="shared" si="0"/>
        <v>124.08028683905192</v>
      </c>
      <c r="E30" s="95">
        <f t="shared" si="1"/>
        <v>123.26016377517564</v>
      </c>
    </row>
    <row r="31" spans="1:5" ht="15" customHeight="1">
      <c r="A31" s="147">
        <v>2012</v>
      </c>
      <c r="B31" s="183">
        <v>16714.36</v>
      </c>
      <c r="C31" s="183">
        <v>347509.27</v>
      </c>
      <c r="D31" s="95">
        <f t="shared" si="0"/>
        <v>110.7542777703048</v>
      </c>
      <c r="E31" s="95">
        <f t="shared" si="1"/>
        <v>120.78445096867763</v>
      </c>
    </row>
    <row r="32" spans="1:8" s="1" customFormat="1" ht="15" customHeight="1">
      <c r="A32" s="147">
        <v>2013</v>
      </c>
      <c r="B32" s="183">
        <v>14866.69</v>
      </c>
      <c r="C32" s="183">
        <v>320452.33</v>
      </c>
      <c r="D32" s="95">
        <f t="shared" si="0"/>
        <v>98.51107154476824</v>
      </c>
      <c r="E32" s="95">
        <f t="shared" si="1"/>
        <v>111.38021941309219</v>
      </c>
      <c r="F32" s="44"/>
      <c r="G32" s="44"/>
      <c r="H32" s="44"/>
    </row>
    <row r="33" spans="1:8" s="1" customFormat="1" ht="15" customHeight="1">
      <c r="A33" s="147">
        <v>2014</v>
      </c>
      <c r="B33" s="183">
        <v>16100.45</v>
      </c>
      <c r="C33" s="183">
        <v>321937.43</v>
      </c>
      <c r="D33" s="95">
        <f t="shared" si="0"/>
        <v>106.68632909228376</v>
      </c>
      <c r="E33" s="95">
        <f t="shared" si="1"/>
        <v>111.8963984149749</v>
      </c>
      <c r="F33" s="44"/>
      <c r="G33" s="44"/>
      <c r="H33" s="44"/>
    </row>
    <row r="34" spans="1:8" s="1" customFormat="1" ht="15" customHeight="1">
      <c r="A34" s="147">
        <v>2015</v>
      </c>
      <c r="B34" s="183">
        <v>16085.94</v>
      </c>
      <c r="C34" s="183">
        <v>333623.41</v>
      </c>
      <c r="D34" s="95">
        <f t="shared" si="0"/>
        <v>106.59018155385289</v>
      </c>
      <c r="E34" s="95">
        <f t="shared" si="1"/>
        <v>115.9581164759951</v>
      </c>
      <c r="F34" s="44"/>
      <c r="G34" s="44"/>
      <c r="H34" s="44"/>
    </row>
    <row r="35" spans="1:8" s="1" customFormat="1" ht="15" customHeight="1">
      <c r="A35" s="147">
        <v>2016</v>
      </c>
      <c r="B35" s="184">
        <v>14869.23</v>
      </c>
      <c r="C35" s="184">
        <v>321649.7</v>
      </c>
      <c r="D35" s="95">
        <f t="shared" si="0"/>
        <v>98.52790233371479</v>
      </c>
      <c r="E35" s="95">
        <f t="shared" si="1"/>
        <v>111.79639155738165</v>
      </c>
      <c r="F35" s="44"/>
      <c r="G35" s="44"/>
      <c r="H35" s="44"/>
    </row>
    <row r="36" spans="1:8" s="1" customFormat="1" ht="15" customHeight="1">
      <c r="A36" s="147">
        <v>2017</v>
      </c>
      <c r="B36" s="184">
        <v>16672.42</v>
      </c>
      <c r="C36" s="184">
        <v>334703.52</v>
      </c>
      <c r="D36" s="95">
        <f t="shared" si="0"/>
        <v>110.47637096384098</v>
      </c>
      <c r="E36" s="95">
        <f t="shared" si="1"/>
        <v>116.33353234140719</v>
      </c>
      <c r="F36" s="44"/>
      <c r="G36" s="44"/>
      <c r="H36" s="44"/>
    </row>
    <row r="37" spans="1:8" s="1" customFormat="1" ht="15" customHeight="1">
      <c r="A37" s="147">
        <v>2018</v>
      </c>
      <c r="B37" s="184">
        <v>15068.33</v>
      </c>
      <c r="C37" s="184">
        <v>328905.09</v>
      </c>
      <c r="D37" s="95">
        <f t="shared" si="0"/>
        <v>99.84719764050894</v>
      </c>
      <c r="E37" s="95">
        <f t="shared" si="1"/>
        <v>114.31816111395676</v>
      </c>
      <c r="F37" s="44"/>
      <c r="G37" s="44"/>
      <c r="H37" s="44"/>
    </row>
    <row r="38" spans="1:8" s="1" customFormat="1" ht="15" customHeight="1">
      <c r="A38" s="147">
        <v>2019</v>
      </c>
      <c r="B38" s="184">
        <v>14311.24</v>
      </c>
      <c r="C38" s="184">
        <v>309814.17</v>
      </c>
      <c r="D38" s="95">
        <f t="shared" si="0"/>
        <v>94.83049606431216</v>
      </c>
      <c r="E38" s="95">
        <f t="shared" si="1"/>
        <v>107.68269412141595</v>
      </c>
      <c r="F38" s="44"/>
      <c r="G38" s="44"/>
      <c r="H38" s="44"/>
    </row>
    <row r="39" spans="1:8" ht="15" customHeight="1">
      <c r="A39" s="147">
        <v>2020</v>
      </c>
      <c r="B39" s="184">
        <v>12357.46</v>
      </c>
      <c r="C39" s="184">
        <v>272244.36</v>
      </c>
      <c r="D39" s="95">
        <f t="shared" si="0"/>
        <v>81.8841736910914</v>
      </c>
      <c r="E39" s="95">
        <f t="shared" si="1"/>
        <v>94.6244845552437</v>
      </c>
      <c r="F39" s="44"/>
      <c r="G39" s="44"/>
      <c r="H39" s="44"/>
    </row>
    <row r="40" spans="1:8" ht="15" customHeight="1">
      <c r="A40" s="147">
        <v>2021</v>
      </c>
      <c r="B40" s="183">
        <v>12244</v>
      </c>
      <c r="C40" s="183">
        <v>288847.82</v>
      </c>
      <c r="D40" s="95">
        <f t="shared" si="0"/>
        <v>81.13235427618</v>
      </c>
      <c r="E40" s="95">
        <f t="shared" si="1"/>
        <v>100.39538039431126</v>
      </c>
      <c r="F40" s="44"/>
      <c r="G40" s="44"/>
      <c r="H40" s="44"/>
    </row>
    <row r="41" spans="1:8" ht="19.5" customHeight="1">
      <c r="A41" s="243" t="s">
        <v>21</v>
      </c>
      <c r="B41" s="243"/>
      <c r="C41" s="243"/>
      <c r="D41" s="243"/>
      <c r="E41" s="243"/>
      <c r="F41" s="44"/>
      <c r="G41" s="44"/>
      <c r="H41" s="44"/>
    </row>
    <row r="42" spans="1:8" ht="15" customHeight="1">
      <c r="A42" s="240" t="s">
        <v>33</v>
      </c>
      <c r="B42" s="241"/>
      <c r="C42" s="241"/>
      <c r="D42" s="241"/>
      <c r="E42" s="241"/>
      <c r="F42" s="44"/>
      <c r="G42" s="44"/>
      <c r="H42" s="44"/>
    </row>
    <row r="43" spans="4:8" ht="15" customHeight="1">
      <c r="D43" s="44"/>
      <c r="E43" s="44"/>
      <c r="F43" s="44"/>
      <c r="G43" s="44"/>
      <c r="H43" s="44"/>
    </row>
    <row r="44" spans="4:8" ht="15" customHeight="1">
      <c r="D44" s="44"/>
      <c r="E44" s="44"/>
      <c r="F44" s="44"/>
      <c r="G44" s="44"/>
      <c r="H44" s="44"/>
    </row>
  </sheetData>
  <sheetProtection/>
  <mergeCells count="6">
    <mergeCell ref="A42:E42"/>
    <mergeCell ref="A5:E5"/>
    <mergeCell ref="A41:E41"/>
    <mergeCell ref="H6:J6"/>
    <mergeCell ref="B7:C7"/>
    <mergeCell ref="D7:E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1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46.7109375" style="41" customWidth="1"/>
    <col min="2" max="3" width="10.7109375" style="41" customWidth="1"/>
    <col min="4" max="9" width="10.7109375" style="40" customWidth="1"/>
    <col min="10" max="16" width="10.7109375" style="202" customWidth="1"/>
    <col min="17" max="27" width="11.421875" style="202" customWidth="1"/>
    <col min="28" max="37" width="11.421875" style="40" customWidth="1"/>
    <col min="38" max="16384" width="11.421875" style="4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156"/>
      <c r="K1" s="156"/>
      <c r="L1" s="186"/>
      <c r="M1" s="156"/>
      <c r="N1" s="156"/>
      <c r="O1" s="156"/>
      <c r="P1" s="156"/>
      <c r="Q1" s="156"/>
      <c r="R1" s="156"/>
      <c r="S1" s="156"/>
      <c r="T1" s="156"/>
      <c r="U1" s="186"/>
      <c r="V1" s="186"/>
      <c r="W1" s="186"/>
      <c r="X1" s="186"/>
      <c r="Y1" s="186"/>
      <c r="Z1" s="186"/>
      <c r="AA1" s="186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187"/>
      <c r="K2" s="187"/>
      <c r="L2" s="187"/>
      <c r="M2" s="187"/>
      <c r="N2" s="187"/>
      <c r="O2" s="187"/>
      <c r="P2" s="157"/>
      <c r="Q2" s="157"/>
      <c r="R2" s="157"/>
      <c r="S2" s="157"/>
      <c r="T2" s="157"/>
      <c r="U2" s="157"/>
      <c r="V2" s="203"/>
      <c r="W2" s="203"/>
      <c r="X2" s="203"/>
      <c r="Y2" s="203"/>
      <c r="Z2" s="203"/>
      <c r="AA2" s="203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188"/>
      <c r="K3" s="188"/>
      <c r="L3" s="188"/>
      <c r="M3" s="188"/>
      <c r="N3" s="188"/>
      <c r="O3" s="188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0"/>
      <c r="AC3" s="80"/>
      <c r="AD3" s="80"/>
      <c r="AE3" s="80"/>
      <c r="AF3" s="80"/>
      <c r="AG3" s="80"/>
      <c r="AH3" s="80"/>
      <c r="AI3" s="80"/>
      <c r="AJ3" s="80"/>
    </row>
    <row r="4" spans="1:37" s="36" customFormat="1" ht="24.75" customHeight="1">
      <c r="A4" s="139"/>
      <c r="B4" s="38"/>
      <c r="C4" s="38"/>
      <c r="D4" s="33"/>
      <c r="E4" s="165"/>
      <c r="F4" s="33"/>
      <c r="G4" s="120"/>
      <c r="H4" s="120"/>
      <c r="I4" s="120"/>
      <c r="J4" s="157"/>
      <c r="K4" s="189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9" t="s">
        <v>48</v>
      </c>
      <c r="B5" s="249"/>
      <c r="C5" s="249"/>
      <c r="D5" s="249"/>
      <c r="E5" s="249"/>
      <c r="F5" s="249"/>
      <c r="G5" s="249"/>
      <c r="H5" s="160"/>
      <c r="I5" s="160"/>
      <c r="J5" s="190"/>
      <c r="K5" s="190"/>
      <c r="L5" s="190"/>
      <c r="M5" s="190"/>
      <c r="N5" s="190"/>
      <c r="O5" s="190"/>
      <c r="P5" s="190"/>
    </row>
    <row r="6" spans="2:27" s="47" customFormat="1" ht="15" customHeight="1">
      <c r="B6" s="247"/>
      <c r="C6" s="247"/>
      <c r="D6" s="247"/>
      <c r="E6" s="247"/>
      <c r="F6" s="247"/>
      <c r="G6" s="247"/>
      <c r="H6" s="159"/>
      <c r="I6" s="247"/>
      <c r="J6" s="247"/>
      <c r="K6" s="246"/>
      <c r="L6" s="246"/>
      <c r="M6" s="246"/>
      <c r="N6" s="246"/>
      <c r="O6" s="246"/>
      <c r="P6" s="246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s="49" customFormat="1" ht="15" customHeight="1">
      <c r="A7" s="99"/>
      <c r="B7" s="62"/>
      <c r="C7" s="62"/>
      <c r="D7" s="62"/>
      <c r="E7" s="62"/>
      <c r="F7" s="62"/>
      <c r="G7" s="62"/>
      <c r="H7" s="62"/>
      <c r="I7" s="62"/>
      <c r="J7" s="191"/>
      <c r="K7" s="248" t="s">
        <v>16</v>
      </c>
      <c r="L7" s="248"/>
      <c r="M7" s="248" t="s">
        <v>19</v>
      </c>
      <c r="N7" s="248"/>
      <c r="O7" s="192"/>
      <c r="P7" s="192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</row>
    <row r="8" spans="1:37" s="177" customFormat="1" ht="15" customHeight="1">
      <c r="A8" s="50"/>
      <c r="B8" s="83"/>
      <c r="C8" s="83"/>
      <c r="D8" s="83"/>
      <c r="E8" s="84"/>
      <c r="F8" s="83"/>
      <c r="G8" s="84"/>
      <c r="H8" s="84"/>
      <c r="I8" s="83"/>
      <c r="J8" s="193" t="s">
        <v>15</v>
      </c>
      <c r="K8" s="194" t="s">
        <v>0</v>
      </c>
      <c r="L8" s="194" t="s">
        <v>1</v>
      </c>
      <c r="M8" s="194" t="s">
        <v>0</v>
      </c>
      <c r="N8" s="194" t="s">
        <v>1</v>
      </c>
      <c r="O8" s="195"/>
      <c r="P8" s="20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 s="177" customFormat="1" ht="15" customHeight="1">
      <c r="A9" s="53"/>
      <c r="B9" s="83"/>
      <c r="C9" s="83"/>
      <c r="D9" s="83"/>
      <c r="E9" s="84"/>
      <c r="F9" s="83"/>
      <c r="G9" s="84"/>
      <c r="H9" s="84"/>
      <c r="I9" s="83"/>
      <c r="J9" s="196">
        <v>1990</v>
      </c>
      <c r="K9" s="185">
        <f>1!B9</f>
        <v>15091.39</v>
      </c>
      <c r="L9" s="185">
        <f>1!C9</f>
        <v>287710.27</v>
      </c>
      <c r="M9" s="197"/>
      <c r="N9" s="197"/>
      <c r="O9" s="195"/>
      <c r="P9" s="20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176"/>
      <c r="AC9" s="176"/>
      <c r="AD9" s="176"/>
      <c r="AE9" s="176"/>
      <c r="AF9" s="176"/>
      <c r="AG9" s="176"/>
      <c r="AH9" s="176"/>
      <c r="AI9" s="176"/>
      <c r="AJ9" s="176"/>
      <c r="AK9" s="176"/>
    </row>
    <row r="10" spans="1:16" ht="15" customHeight="1">
      <c r="A10" s="54"/>
      <c r="B10" s="66"/>
      <c r="C10" s="66"/>
      <c r="D10" s="66"/>
      <c r="E10" s="82"/>
      <c r="F10" s="66"/>
      <c r="G10" s="82"/>
      <c r="H10" s="82"/>
      <c r="I10" s="66"/>
      <c r="J10" s="196">
        <v>1991</v>
      </c>
      <c r="K10" s="185">
        <f>1!B10</f>
        <v>15815.99</v>
      </c>
      <c r="L10" s="185">
        <f>1!C10</f>
        <v>295442.8</v>
      </c>
      <c r="M10" s="198">
        <f>(K10-K9)/K9</f>
        <v>0.04801413256167923</v>
      </c>
      <c r="N10" s="198">
        <f>(L10-L9)/L9</f>
        <v>0.02687610004328302</v>
      </c>
      <c r="O10" s="199"/>
      <c r="P10" s="200"/>
    </row>
    <row r="11" spans="1:16" ht="15" customHeight="1">
      <c r="A11" s="55"/>
      <c r="B11" s="66"/>
      <c r="C11" s="66"/>
      <c r="D11" s="66"/>
      <c r="E11" s="82"/>
      <c r="F11" s="66"/>
      <c r="G11" s="82"/>
      <c r="H11" s="82"/>
      <c r="I11" s="66"/>
      <c r="J11" s="196">
        <v>1992</v>
      </c>
      <c r="K11" s="185">
        <f>1!B11</f>
        <v>16726.41</v>
      </c>
      <c r="L11" s="185">
        <f>1!C11</f>
        <v>304833.84</v>
      </c>
      <c r="M11" s="198">
        <f aca="true" t="shared" si="0" ref="M11:M29">(K11-K10)/K10</f>
        <v>0.05756326350737451</v>
      </c>
      <c r="N11" s="198">
        <f aca="true" t="shared" si="1" ref="N11:N29">(L11-L10)/L10</f>
        <v>0.031786322090096755</v>
      </c>
      <c r="O11" s="199"/>
      <c r="P11" s="200"/>
    </row>
    <row r="12" spans="1:16" ht="15" customHeight="1">
      <c r="A12" s="55"/>
      <c r="B12" s="66"/>
      <c r="C12" s="66"/>
      <c r="D12" s="66"/>
      <c r="E12" s="82"/>
      <c r="F12" s="66"/>
      <c r="G12" s="82"/>
      <c r="H12" s="82"/>
      <c r="I12" s="66"/>
      <c r="J12" s="196">
        <v>1993</v>
      </c>
      <c r="K12" s="185">
        <f>1!B12</f>
        <v>16534.43</v>
      </c>
      <c r="L12" s="185">
        <f>1!C12</f>
        <v>294733.41</v>
      </c>
      <c r="M12" s="198">
        <f>(K12-K11)/K11</f>
        <v>-0.011477657190036569</v>
      </c>
      <c r="N12" s="198">
        <f t="shared" si="1"/>
        <v>-0.03313421502022233</v>
      </c>
      <c r="O12" s="199"/>
      <c r="P12" s="200"/>
    </row>
    <row r="13" spans="1:16" ht="15" customHeight="1">
      <c r="A13" s="55"/>
      <c r="B13" s="66"/>
      <c r="C13" s="66"/>
      <c r="D13" s="66"/>
      <c r="E13" s="82"/>
      <c r="F13" s="66"/>
      <c r="G13" s="82"/>
      <c r="H13" s="82"/>
      <c r="I13" s="66"/>
      <c r="J13" s="196">
        <v>1994</v>
      </c>
      <c r="K13" s="185">
        <f>1!B13</f>
        <v>16972.1</v>
      </c>
      <c r="L13" s="185">
        <f>1!C13</f>
        <v>310885.53</v>
      </c>
      <c r="M13" s="198">
        <f t="shared" si="0"/>
        <v>0.02647022001968004</v>
      </c>
      <c r="N13" s="198">
        <f t="shared" si="1"/>
        <v>0.0548024738695218</v>
      </c>
      <c r="O13" s="199"/>
      <c r="P13" s="200"/>
    </row>
    <row r="14" spans="1:16" ht="15" customHeight="1">
      <c r="A14" s="55"/>
      <c r="B14" s="66"/>
      <c r="C14" s="66"/>
      <c r="D14" s="66"/>
      <c r="E14" s="82"/>
      <c r="F14" s="66"/>
      <c r="G14" s="82"/>
      <c r="H14" s="82"/>
      <c r="I14" s="66"/>
      <c r="J14" s="196">
        <v>1995</v>
      </c>
      <c r="K14" s="185">
        <f>1!B14</f>
        <v>17505.77</v>
      </c>
      <c r="L14" s="185">
        <f>1!C14</f>
        <v>327011.05</v>
      </c>
      <c r="M14" s="198">
        <f t="shared" si="0"/>
        <v>0.03144395802522976</v>
      </c>
      <c r="N14" s="198">
        <f t="shared" si="1"/>
        <v>0.05186963831993068</v>
      </c>
      <c r="O14" s="199"/>
      <c r="P14" s="200"/>
    </row>
    <row r="15" spans="1:16" ht="15" customHeight="1">
      <c r="A15" s="55"/>
      <c r="B15" s="66"/>
      <c r="C15" s="66"/>
      <c r="D15" s="66"/>
      <c r="E15" s="82"/>
      <c r="F15" s="66"/>
      <c r="G15" s="82"/>
      <c r="H15" s="82"/>
      <c r="I15" s="66"/>
      <c r="J15" s="196">
        <v>1996</v>
      </c>
      <c r="K15" s="185">
        <f>1!B15</f>
        <v>16313.37</v>
      </c>
      <c r="L15" s="185">
        <f>1!C15</f>
        <v>318543.26</v>
      </c>
      <c r="M15" s="198">
        <f t="shared" si="0"/>
        <v>-0.0681146844726053</v>
      </c>
      <c r="N15" s="198">
        <f t="shared" si="1"/>
        <v>-0.0258945072345414</v>
      </c>
      <c r="O15" s="199"/>
      <c r="P15" s="200"/>
    </row>
    <row r="16" spans="1:16" ht="15" customHeight="1">
      <c r="A16" s="54"/>
      <c r="B16" s="66"/>
      <c r="C16" s="66"/>
      <c r="D16" s="66"/>
      <c r="E16" s="82"/>
      <c r="F16" s="66"/>
      <c r="G16" s="82"/>
      <c r="H16" s="82"/>
      <c r="I16" s="66"/>
      <c r="J16" s="196">
        <v>1997</v>
      </c>
      <c r="K16" s="185">
        <f>1!B16</f>
        <v>18918.28</v>
      </c>
      <c r="L16" s="185">
        <f>1!C16</f>
        <v>332619.65</v>
      </c>
      <c r="M16" s="198">
        <f t="shared" si="0"/>
        <v>0.1596794531111596</v>
      </c>
      <c r="N16" s="198">
        <f t="shared" si="1"/>
        <v>0.04418988491547432</v>
      </c>
      <c r="O16" s="199"/>
      <c r="P16" s="200"/>
    </row>
    <row r="17" spans="1:16" ht="15" customHeight="1">
      <c r="A17" s="55"/>
      <c r="B17" s="66"/>
      <c r="C17" s="66"/>
      <c r="D17" s="66"/>
      <c r="E17" s="82"/>
      <c r="F17" s="66"/>
      <c r="G17" s="82"/>
      <c r="H17" s="82"/>
      <c r="I17" s="66"/>
      <c r="J17" s="196">
        <v>1998</v>
      </c>
      <c r="K17" s="185">
        <f>1!B17</f>
        <v>16013.49</v>
      </c>
      <c r="L17" s="185">
        <f>1!C17</f>
        <v>342182.98</v>
      </c>
      <c r="M17" s="198">
        <f t="shared" si="0"/>
        <v>-0.1535440854031127</v>
      </c>
      <c r="N17" s="198">
        <f t="shared" si="1"/>
        <v>0.028751548502922053</v>
      </c>
      <c r="O17" s="199"/>
      <c r="P17" s="200"/>
    </row>
    <row r="18" spans="1:16" ht="15" customHeight="1">
      <c r="A18" s="55"/>
      <c r="B18" s="66"/>
      <c r="C18" s="66"/>
      <c r="D18" s="66"/>
      <c r="E18" s="82"/>
      <c r="F18" s="66"/>
      <c r="G18" s="82"/>
      <c r="H18" s="82"/>
      <c r="I18" s="66"/>
      <c r="J18" s="196">
        <v>1999</v>
      </c>
      <c r="K18" s="185">
        <f>1!B18</f>
        <v>17134.81</v>
      </c>
      <c r="L18" s="185">
        <f>1!C18</f>
        <v>368362.64</v>
      </c>
      <c r="M18" s="198">
        <f t="shared" si="0"/>
        <v>0.070023461469049</v>
      </c>
      <c r="N18" s="198">
        <f t="shared" si="1"/>
        <v>0.07650777955116304</v>
      </c>
      <c r="O18" s="199"/>
      <c r="P18" s="200"/>
    </row>
    <row r="19" spans="1:37" s="177" customFormat="1" ht="15" customHeight="1">
      <c r="A19" s="53"/>
      <c r="B19" s="83"/>
      <c r="C19" s="83"/>
      <c r="D19" s="83"/>
      <c r="E19" s="84"/>
      <c r="F19" s="83"/>
      <c r="G19" s="84"/>
      <c r="H19" s="84"/>
      <c r="I19" s="83"/>
      <c r="J19" s="196">
        <v>2000</v>
      </c>
      <c r="K19" s="185">
        <f>1!B19</f>
        <v>19119.37</v>
      </c>
      <c r="L19" s="185">
        <f>1!C19</f>
        <v>383276.36</v>
      </c>
      <c r="M19" s="198">
        <f t="shared" si="0"/>
        <v>0.11582036801108372</v>
      </c>
      <c r="N19" s="198">
        <f t="shared" si="1"/>
        <v>0.04048651622216621</v>
      </c>
      <c r="O19" s="195"/>
      <c r="P19" s="20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1:16" ht="15" customHeight="1">
      <c r="A20" s="54"/>
      <c r="B20" s="66"/>
      <c r="C20" s="66"/>
      <c r="D20" s="66"/>
      <c r="E20" s="82"/>
      <c r="F20" s="66"/>
      <c r="G20" s="82"/>
      <c r="H20" s="82"/>
      <c r="I20" s="66"/>
      <c r="J20" s="196">
        <v>2001</v>
      </c>
      <c r="K20" s="185">
        <f>1!B20</f>
        <v>17735.49</v>
      </c>
      <c r="L20" s="185">
        <f>1!C20</f>
        <v>382042.84</v>
      </c>
      <c r="M20" s="198">
        <f t="shared" si="0"/>
        <v>-0.07238104602819012</v>
      </c>
      <c r="N20" s="198">
        <f t="shared" si="1"/>
        <v>-0.0032183565926162533</v>
      </c>
      <c r="O20" s="199"/>
      <c r="P20" s="200"/>
    </row>
    <row r="21" spans="1:16" ht="15" customHeight="1">
      <c r="A21" s="54"/>
      <c r="B21" s="66"/>
      <c r="C21" s="66"/>
      <c r="D21" s="66"/>
      <c r="E21" s="82"/>
      <c r="F21" s="66"/>
      <c r="G21" s="82"/>
      <c r="H21" s="82"/>
      <c r="I21" s="66"/>
      <c r="J21" s="196">
        <v>2002</v>
      </c>
      <c r="K21" s="185">
        <f>1!B21</f>
        <v>20099.66</v>
      </c>
      <c r="L21" s="185">
        <f>1!C21</f>
        <v>400722.45</v>
      </c>
      <c r="M21" s="198">
        <f t="shared" si="0"/>
        <v>0.13330164545777975</v>
      </c>
      <c r="N21" s="198">
        <f t="shared" si="1"/>
        <v>0.04889401931992754</v>
      </c>
      <c r="O21" s="199"/>
      <c r="P21" s="200"/>
    </row>
    <row r="22" spans="1:16" ht="15" customHeight="1">
      <c r="A22" s="54"/>
      <c r="B22" s="66"/>
      <c r="C22" s="66"/>
      <c r="D22" s="66"/>
      <c r="E22" s="82"/>
      <c r="F22" s="66"/>
      <c r="G22" s="82"/>
      <c r="H22" s="82"/>
      <c r="I22" s="66"/>
      <c r="J22" s="196">
        <v>2003</v>
      </c>
      <c r="K22" s="185">
        <f>1!B22</f>
        <v>19996.6</v>
      </c>
      <c r="L22" s="185">
        <f>1!C22</f>
        <v>407928.77</v>
      </c>
      <c r="M22" s="198">
        <f t="shared" si="0"/>
        <v>-0.0051274499170633385</v>
      </c>
      <c r="N22" s="198">
        <f t="shared" si="1"/>
        <v>0.017983319876388276</v>
      </c>
      <c r="O22" s="199"/>
      <c r="P22" s="200"/>
    </row>
    <row r="23" spans="1:16" ht="15" customHeight="1">
      <c r="A23" s="54"/>
      <c r="B23" s="66"/>
      <c r="C23" s="66"/>
      <c r="D23" s="66"/>
      <c r="E23" s="82"/>
      <c r="F23" s="66"/>
      <c r="G23" s="82"/>
      <c r="H23" s="82"/>
      <c r="I23" s="66"/>
      <c r="J23" s="196">
        <v>2004</v>
      </c>
      <c r="K23" s="185">
        <f>1!B23</f>
        <v>20480.22</v>
      </c>
      <c r="L23" s="185">
        <f>1!C23</f>
        <v>423589.74</v>
      </c>
      <c r="M23" s="198">
        <f t="shared" si="0"/>
        <v>0.024185111468949853</v>
      </c>
      <c r="N23" s="198">
        <f t="shared" si="1"/>
        <v>0.0383914328964833</v>
      </c>
      <c r="O23" s="199"/>
      <c r="P23" s="200"/>
    </row>
    <row r="24" spans="1:16" ht="15" customHeight="1">
      <c r="A24" s="54"/>
      <c r="B24" s="66"/>
      <c r="C24" s="66"/>
      <c r="D24" s="66"/>
      <c r="E24" s="82"/>
      <c r="F24" s="66"/>
      <c r="G24" s="82"/>
      <c r="H24" s="82"/>
      <c r="I24" s="66"/>
      <c r="J24" s="196">
        <v>2005</v>
      </c>
      <c r="K24" s="185">
        <f>1!B24</f>
        <v>21364.31</v>
      </c>
      <c r="L24" s="185">
        <f>1!C24</f>
        <v>438759.63</v>
      </c>
      <c r="M24" s="198">
        <f t="shared" si="0"/>
        <v>0.043167993312571845</v>
      </c>
      <c r="N24" s="198">
        <f t="shared" si="1"/>
        <v>0.0358126946134248</v>
      </c>
      <c r="O24" s="199"/>
      <c r="P24" s="200"/>
    </row>
    <row r="25" spans="1:16" ht="15" customHeight="1">
      <c r="A25" s="54"/>
      <c r="B25" s="66"/>
      <c r="C25" s="66"/>
      <c r="D25" s="66"/>
      <c r="E25" s="82"/>
      <c r="F25" s="66"/>
      <c r="G25" s="82"/>
      <c r="H25" s="82"/>
      <c r="I25" s="66"/>
      <c r="J25" s="196">
        <v>2006</v>
      </c>
      <c r="K25" s="185">
        <f>1!B25</f>
        <v>20706.36</v>
      </c>
      <c r="L25" s="185">
        <f>1!C25</f>
        <v>432096.73</v>
      </c>
      <c r="M25" s="198">
        <f t="shared" si="0"/>
        <v>-0.03079668849590746</v>
      </c>
      <c r="N25" s="198">
        <f t="shared" si="1"/>
        <v>-0.015185763558055747</v>
      </c>
      <c r="O25" s="199"/>
      <c r="P25" s="200"/>
    </row>
    <row r="26" spans="1:16" ht="15" customHeight="1">
      <c r="A26" s="54"/>
      <c r="B26" s="66"/>
      <c r="C26" s="66"/>
      <c r="D26" s="66"/>
      <c r="E26" s="82"/>
      <c r="F26" s="66"/>
      <c r="G26" s="82"/>
      <c r="H26" s="82"/>
      <c r="I26" s="66"/>
      <c r="J26" s="196">
        <v>2007</v>
      </c>
      <c r="K26" s="185">
        <f>1!B26</f>
        <v>21622.46</v>
      </c>
      <c r="L26" s="185">
        <f>1!C26</f>
        <v>442831.8</v>
      </c>
      <c r="M26" s="198">
        <f t="shared" si="0"/>
        <v>0.0442424453163182</v>
      </c>
      <c r="N26" s="198">
        <f t="shared" si="1"/>
        <v>0.024844136172935183</v>
      </c>
      <c r="O26" s="199"/>
      <c r="P26" s="200"/>
    </row>
    <row r="27" spans="1:37" s="177" customFormat="1" ht="15" customHeight="1">
      <c r="A27" s="53"/>
      <c r="B27" s="83"/>
      <c r="C27" s="83"/>
      <c r="D27" s="83"/>
      <c r="E27" s="84"/>
      <c r="F27" s="83"/>
      <c r="G27" s="84"/>
      <c r="H27" s="84"/>
      <c r="I27" s="83"/>
      <c r="J27" s="196">
        <v>2008</v>
      </c>
      <c r="K27" s="185">
        <f>1!B27</f>
        <v>20561.26</v>
      </c>
      <c r="L27" s="185">
        <f>1!C27</f>
        <v>409174.52</v>
      </c>
      <c r="M27" s="198">
        <f t="shared" si="0"/>
        <v>-0.04907859697740224</v>
      </c>
      <c r="N27" s="198">
        <f t="shared" si="1"/>
        <v>-0.07600465910533068</v>
      </c>
      <c r="O27" s="195"/>
      <c r="P27" s="20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</row>
    <row r="28" spans="1:37" s="177" customFormat="1" ht="15" customHeight="1">
      <c r="A28" s="56"/>
      <c r="B28" s="83"/>
      <c r="C28" s="83"/>
      <c r="D28" s="83"/>
      <c r="E28" s="84"/>
      <c r="F28" s="83"/>
      <c r="G28" s="84"/>
      <c r="H28" s="84"/>
      <c r="I28" s="83"/>
      <c r="J28" s="196">
        <v>2009</v>
      </c>
      <c r="K28" s="185">
        <f>1!B28</f>
        <v>17449.08</v>
      </c>
      <c r="L28" s="185">
        <f>1!C28</f>
        <v>369811.13</v>
      </c>
      <c r="M28" s="198">
        <f t="shared" si="0"/>
        <v>-0.1513613465322649</v>
      </c>
      <c r="N28" s="198">
        <f t="shared" si="1"/>
        <v>-0.09620195803003573</v>
      </c>
      <c r="O28" s="195"/>
      <c r="P28" s="20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</row>
    <row r="29" spans="1:16" ht="15" customHeight="1">
      <c r="A29" s="54"/>
      <c r="B29" s="66"/>
      <c r="C29" s="66"/>
      <c r="D29" s="66"/>
      <c r="E29" s="82"/>
      <c r="F29" s="66"/>
      <c r="G29" s="82"/>
      <c r="H29" s="82"/>
      <c r="I29" s="66"/>
      <c r="J29" s="196">
        <v>2010</v>
      </c>
      <c r="K29" s="185">
        <f>1!B29</f>
        <v>15703.42</v>
      </c>
      <c r="L29" s="185">
        <f>1!C29</f>
        <v>354652.28</v>
      </c>
      <c r="M29" s="198">
        <f t="shared" si="0"/>
        <v>-0.1000430968280277</v>
      </c>
      <c r="N29" s="198">
        <f t="shared" si="1"/>
        <v>-0.040990789000861</v>
      </c>
      <c r="O29" s="199"/>
      <c r="P29" s="200"/>
    </row>
    <row r="30" spans="1:16" ht="15" customHeight="1">
      <c r="A30" s="54"/>
      <c r="B30" s="66"/>
      <c r="C30" s="66"/>
      <c r="D30" s="66"/>
      <c r="E30" s="82"/>
      <c r="F30" s="66"/>
      <c r="G30" s="82"/>
      <c r="H30" s="82"/>
      <c r="I30" s="66"/>
      <c r="J30" s="196">
        <v>2011</v>
      </c>
      <c r="K30" s="185">
        <f>1!B30</f>
        <v>18725.44</v>
      </c>
      <c r="L30" s="185">
        <f>1!C30</f>
        <v>354632.15</v>
      </c>
      <c r="M30" s="198">
        <f>(K30-K29)/K29</f>
        <v>0.19244342952044832</v>
      </c>
      <c r="N30" s="198">
        <f>(L30-L29)/L29</f>
        <v>-5.675982119727147E-05</v>
      </c>
      <c r="O30" s="199"/>
      <c r="P30" s="200"/>
    </row>
    <row r="31" spans="1:16" ht="15" customHeight="1">
      <c r="A31" s="54"/>
      <c r="B31" s="66"/>
      <c r="C31" s="66"/>
      <c r="D31" s="66"/>
      <c r="E31" s="82"/>
      <c r="F31" s="66"/>
      <c r="G31" s="82"/>
      <c r="H31" s="82"/>
      <c r="I31" s="66"/>
      <c r="J31" s="196">
        <v>2012</v>
      </c>
      <c r="K31" s="185">
        <f>1!B31</f>
        <v>16714.36</v>
      </c>
      <c r="L31" s="185">
        <f>1!C31</f>
        <v>347509.27</v>
      </c>
      <c r="M31" s="198">
        <f aca="true" t="shared" si="2" ref="M31:M36">(K31-K30)/K30</f>
        <v>-0.10739827742365457</v>
      </c>
      <c r="N31" s="198">
        <f aca="true" t="shared" si="3" ref="N31:N36">(L31-L30)/L30</f>
        <v>-0.02008526299716482</v>
      </c>
      <c r="O31" s="199"/>
      <c r="P31" s="200"/>
    </row>
    <row r="32" spans="1:16" ht="15" customHeight="1">
      <c r="A32" s="240"/>
      <c r="B32" s="240"/>
      <c r="C32" s="240"/>
      <c r="D32" s="240"/>
      <c r="E32" s="240"/>
      <c r="F32" s="240"/>
      <c r="G32" s="240"/>
      <c r="H32" s="178"/>
      <c r="I32" s="66"/>
      <c r="J32" s="196">
        <v>2013</v>
      </c>
      <c r="K32" s="185">
        <f>1!B32</f>
        <v>14866.69</v>
      </c>
      <c r="L32" s="185">
        <f>1!C32</f>
        <v>320452.33</v>
      </c>
      <c r="M32" s="198">
        <f t="shared" si="2"/>
        <v>-0.11054386766828045</v>
      </c>
      <c r="N32" s="198">
        <f t="shared" si="3"/>
        <v>-0.07785962083831606</v>
      </c>
      <c r="O32" s="199"/>
      <c r="P32" s="200"/>
    </row>
    <row r="33" spans="1:16" ht="15" customHeight="1">
      <c r="A33" s="54"/>
      <c r="B33" s="66"/>
      <c r="C33" s="66"/>
      <c r="D33" s="66"/>
      <c r="E33" s="82"/>
      <c r="F33" s="66"/>
      <c r="G33" s="82"/>
      <c r="H33" s="82"/>
      <c r="I33" s="66"/>
      <c r="J33" s="196">
        <v>2014</v>
      </c>
      <c r="K33" s="185">
        <f>1!B33</f>
        <v>16100.45</v>
      </c>
      <c r="L33" s="185">
        <f>1!C33</f>
        <v>321937.43</v>
      </c>
      <c r="M33" s="198">
        <f t="shared" si="2"/>
        <v>0.08298821055662021</v>
      </c>
      <c r="N33" s="198">
        <f t="shared" si="3"/>
        <v>0.0046343866496460695</v>
      </c>
      <c r="O33" s="199"/>
      <c r="P33" s="200"/>
    </row>
    <row r="34" spans="1:16" ht="15" customHeight="1">
      <c r="A34" s="54" t="s">
        <v>33</v>
      </c>
      <c r="B34" s="66"/>
      <c r="C34" s="66"/>
      <c r="D34" s="66"/>
      <c r="E34" s="82"/>
      <c r="F34" s="66"/>
      <c r="G34" s="82"/>
      <c r="H34" s="82"/>
      <c r="I34" s="66"/>
      <c r="J34" s="196">
        <v>2015</v>
      </c>
      <c r="K34" s="185">
        <f>1!B34</f>
        <v>16085.94</v>
      </c>
      <c r="L34" s="185">
        <f>1!C34</f>
        <v>333623.41</v>
      </c>
      <c r="M34" s="198">
        <f t="shared" si="2"/>
        <v>-0.0009012170467285211</v>
      </c>
      <c r="N34" s="198">
        <f>(L34-L33)/L33</f>
        <v>0.03629891684231927</v>
      </c>
      <c r="O34" s="199"/>
      <c r="P34" s="200"/>
    </row>
    <row r="35" spans="1:16" ht="15" customHeight="1">
      <c r="A35" s="54"/>
      <c r="B35" s="66"/>
      <c r="C35" s="66"/>
      <c r="D35" s="66"/>
      <c r="E35" s="82"/>
      <c r="F35" s="66"/>
      <c r="G35" s="82"/>
      <c r="H35" s="82"/>
      <c r="I35" s="66"/>
      <c r="J35" s="196">
        <v>2016</v>
      </c>
      <c r="K35" s="185">
        <f>1!B35</f>
        <v>14869.23</v>
      </c>
      <c r="L35" s="185">
        <f>1!C35</f>
        <v>321649.7</v>
      </c>
      <c r="M35" s="198">
        <f t="shared" si="2"/>
        <v>-0.07563810383477751</v>
      </c>
      <c r="N35" s="198">
        <f t="shared" si="3"/>
        <v>-0.03588989753446847</v>
      </c>
      <c r="O35" s="199"/>
      <c r="P35" s="200"/>
    </row>
    <row r="36" spans="1:16" ht="15" customHeight="1">
      <c r="A36" s="54"/>
      <c r="B36" s="66"/>
      <c r="C36" s="66"/>
      <c r="D36" s="66"/>
      <c r="E36" s="82"/>
      <c r="F36" s="66"/>
      <c r="G36" s="82"/>
      <c r="H36" s="82"/>
      <c r="I36" s="66"/>
      <c r="J36" s="196">
        <v>2017</v>
      </c>
      <c r="K36" s="185">
        <f>1!B36</f>
        <v>16672.42</v>
      </c>
      <c r="L36" s="185">
        <f>1!C36</f>
        <v>334703.52</v>
      </c>
      <c r="M36" s="198">
        <f t="shared" si="2"/>
        <v>0.12126989763424191</v>
      </c>
      <c r="N36" s="198">
        <f t="shared" si="3"/>
        <v>0.040583964480613556</v>
      </c>
      <c r="O36" s="199"/>
      <c r="P36" s="200"/>
    </row>
    <row r="37" spans="1:37" s="177" customFormat="1" ht="15" customHeight="1">
      <c r="A37" s="53"/>
      <c r="B37" s="83"/>
      <c r="C37" s="83"/>
      <c r="D37" s="83"/>
      <c r="E37" s="84"/>
      <c r="F37" s="83"/>
      <c r="G37" s="84"/>
      <c r="H37" s="84"/>
      <c r="I37" s="83"/>
      <c r="J37" s="196">
        <v>2018</v>
      </c>
      <c r="K37" s="185">
        <f>1!B37</f>
        <v>15068.33</v>
      </c>
      <c r="L37" s="185">
        <f>1!C37</f>
        <v>328905.09</v>
      </c>
      <c r="M37" s="198">
        <f aca="true" t="shared" si="4" ref="M37:N39">(K37-K36)/K36</f>
        <v>-0.09621218755285667</v>
      </c>
      <c r="N37" s="198">
        <f t="shared" si="4"/>
        <v>-0.01732407833655288</v>
      </c>
      <c r="O37" s="195"/>
      <c r="P37" s="20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</row>
    <row r="38" spans="1:37" s="177" customFormat="1" ht="15" customHeight="1">
      <c r="A38" s="53"/>
      <c r="B38" s="83"/>
      <c r="C38" s="83"/>
      <c r="D38" s="83"/>
      <c r="E38" s="84"/>
      <c r="F38" s="83"/>
      <c r="G38" s="84"/>
      <c r="H38" s="84"/>
      <c r="I38" s="83"/>
      <c r="J38" s="196">
        <v>2019</v>
      </c>
      <c r="K38" s="185">
        <f>1!B38</f>
        <v>14311.24</v>
      </c>
      <c r="L38" s="185">
        <f>1!C38</f>
        <v>309814.17</v>
      </c>
      <c r="M38" s="198">
        <f t="shared" si="4"/>
        <v>-0.050243789457756774</v>
      </c>
      <c r="N38" s="198">
        <f t="shared" si="4"/>
        <v>-0.058043856967978334</v>
      </c>
      <c r="O38" s="195"/>
      <c r="P38" s="20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</row>
    <row r="39" spans="1:16" ht="15" customHeight="1">
      <c r="A39" s="54"/>
      <c r="B39" s="66"/>
      <c r="C39" s="66"/>
      <c r="D39" s="66"/>
      <c r="E39" s="82"/>
      <c r="F39" s="66"/>
      <c r="G39" s="82"/>
      <c r="H39" s="82"/>
      <c r="I39" s="66"/>
      <c r="J39" s="196">
        <v>2020</v>
      </c>
      <c r="K39" s="185">
        <f>1!B39</f>
        <v>12357.46</v>
      </c>
      <c r="L39" s="185">
        <f>1!C39</f>
        <v>272244.36</v>
      </c>
      <c r="M39" s="198">
        <f t="shared" si="4"/>
        <v>-0.13652066487599962</v>
      </c>
      <c r="N39" s="198">
        <f t="shared" si="4"/>
        <v>-0.12126562836038132</v>
      </c>
      <c r="O39" s="199"/>
      <c r="P39" s="200"/>
    </row>
    <row r="40" spans="1:16" ht="15" customHeight="1">
      <c r="A40" s="54"/>
      <c r="B40" s="66"/>
      <c r="C40" s="66"/>
      <c r="D40" s="66"/>
      <c r="E40" s="82"/>
      <c r="F40" s="66"/>
      <c r="G40" s="82"/>
      <c r="H40" s="82"/>
      <c r="I40" s="66"/>
      <c r="J40" s="196">
        <v>2021</v>
      </c>
      <c r="K40" s="185">
        <f>1!B40</f>
        <v>12244</v>
      </c>
      <c r="L40" s="185">
        <f>1!C40</f>
        <v>288847.82</v>
      </c>
      <c r="M40" s="198">
        <f>(K40-K39)/K39</f>
        <v>-0.009181498463276363</v>
      </c>
      <c r="N40" s="198">
        <f>(L40-L39)/L39</f>
        <v>0.06098734240077562</v>
      </c>
      <c r="O40" s="199"/>
      <c r="P40" s="200"/>
    </row>
    <row r="41" spans="1:16" ht="15" customHeight="1">
      <c r="A41" s="54"/>
      <c r="B41" s="66"/>
      <c r="C41" s="66"/>
      <c r="D41" s="66"/>
      <c r="E41" s="82"/>
      <c r="F41" s="66"/>
      <c r="G41" s="82"/>
      <c r="H41" s="82"/>
      <c r="I41" s="66"/>
      <c r="J41" s="200"/>
      <c r="K41" s="199"/>
      <c r="L41" s="200"/>
      <c r="M41" s="199"/>
      <c r="N41" s="200"/>
      <c r="O41" s="199"/>
      <c r="P41" s="200"/>
    </row>
    <row r="42" spans="1:16" ht="15" customHeight="1">
      <c r="A42" s="54"/>
      <c r="B42" s="66"/>
      <c r="C42" s="66"/>
      <c r="D42" s="66"/>
      <c r="E42" s="82"/>
      <c r="F42" s="66"/>
      <c r="G42" s="82"/>
      <c r="H42" s="82"/>
      <c r="I42" s="66"/>
      <c r="J42" s="200"/>
      <c r="K42" s="199"/>
      <c r="L42" s="200"/>
      <c r="M42" s="199"/>
      <c r="N42" s="200"/>
      <c r="O42" s="199"/>
      <c r="P42" s="200"/>
    </row>
    <row r="43" spans="1:37" s="177" customFormat="1" ht="15" customHeight="1">
      <c r="A43" s="53"/>
      <c r="B43" s="83"/>
      <c r="C43" s="83"/>
      <c r="D43" s="83"/>
      <c r="E43" s="84"/>
      <c r="F43" s="83"/>
      <c r="G43" s="84"/>
      <c r="H43" s="84"/>
      <c r="I43" s="83"/>
      <c r="J43" s="201"/>
      <c r="K43" s="195"/>
      <c r="L43" s="201"/>
      <c r="M43" s="195"/>
      <c r="N43" s="201"/>
      <c r="O43" s="195"/>
      <c r="P43" s="20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</row>
    <row r="44" spans="1:9" ht="15" customHeight="1">
      <c r="A44" s="100"/>
      <c r="B44" s="100"/>
      <c r="C44" s="100"/>
      <c r="F44" s="244"/>
      <c r="G44" s="244"/>
      <c r="H44" s="244"/>
      <c r="I44" s="244"/>
    </row>
    <row r="45" spans="1:9" ht="15" customHeight="1">
      <c r="A45" s="100"/>
      <c r="B45" s="100"/>
      <c r="C45" s="100"/>
      <c r="F45" s="57"/>
      <c r="G45" s="57"/>
      <c r="H45" s="57"/>
      <c r="I45" s="57"/>
    </row>
    <row r="46" spans="1:3" ht="15" customHeight="1">
      <c r="A46" s="40"/>
      <c r="B46" s="166"/>
      <c r="C46" s="40"/>
    </row>
    <row r="47" spans="1:3" ht="15" customHeight="1">
      <c r="A47" s="40"/>
      <c r="B47" s="40"/>
      <c r="C47" s="40"/>
    </row>
    <row r="48" spans="1:3" ht="15" customHeight="1">
      <c r="A48" s="40"/>
      <c r="B48" s="40"/>
      <c r="C48" s="40"/>
    </row>
    <row r="49" spans="1:3" ht="15" customHeight="1">
      <c r="A49" s="34"/>
      <c r="B49" s="40"/>
      <c r="C49" s="40"/>
    </row>
    <row r="50" spans="1:3" ht="15" customHeight="1">
      <c r="A50" s="34"/>
      <c r="B50" s="40"/>
      <c r="C50" s="40"/>
    </row>
    <row r="51" spans="1:3" ht="15" customHeight="1">
      <c r="A51" s="34"/>
      <c r="B51" s="40"/>
      <c r="C51" s="40"/>
    </row>
    <row r="52" spans="1:3" ht="15" customHeight="1">
      <c r="A52" s="34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10" ht="15" customHeight="1">
      <c r="A57" s="40"/>
      <c r="B57" s="40"/>
      <c r="C57" s="40"/>
      <c r="G57" s="34"/>
      <c r="H57" s="34"/>
      <c r="I57" s="34"/>
      <c r="J57" s="203"/>
    </row>
    <row r="58" spans="1:10" ht="15" customHeight="1">
      <c r="A58" s="40"/>
      <c r="B58" s="40"/>
      <c r="C58" s="40"/>
      <c r="G58" s="180"/>
      <c r="H58" s="180"/>
      <c r="I58" s="180"/>
      <c r="J58" s="204"/>
    </row>
    <row r="59" spans="1:3" ht="15" customHeight="1">
      <c r="A59" s="40"/>
      <c r="B59" s="40"/>
      <c r="C59" s="40"/>
    </row>
    <row r="60" spans="1:3" ht="15" customHeight="1">
      <c r="A60" s="40"/>
      <c r="B60" s="40"/>
      <c r="C60" s="40"/>
    </row>
    <row r="61" spans="1:3" ht="15" customHeight="1">
      <c r="A61" s="40"/>
      <c r="B61" s="40"/>
      <c r="C61" s="40"/>
    </row>
    <row r="62" spans="1:3" ht="15" customHeight="1">
      <c r="A62" s="40"/>
      <c r="B62" s="40"/>
      <c r="C62" s="40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  <row r="171" spans="1:3" ht="15" customHeight="1">
      <c r="A171" s="40"/>
      <c r="B171" s="40"/>
      <c r="C171" s="40"/>
    </row>
    <row r="172" spans="1:3" ht="15" customHeight="1">
      <c r="A172" s="40"/>
      <c r="B172" s="40"/>
      <c r="C172" s="40"/>
    </row>
    <row r="173" spans="1:3" ht="15" customHeight="1">
      <c r="A173" s="40"/>
      <c r="B173" s="40"/>
      <c r="C173" s="40"/>
    </row>
    <row r="174" spans="1:3" ht="15" customHeight="1">
      <c r="A174" s="40"/>
      <c r="B174" s="40"/>
      <c r="C174" s="40"/>
    </row>
    <row r="175" spans="1:3" ht="15" customHeight="1">
      <c r="A175" s="40"/>
      <c r="B175" s="40"/>
      <c r="C175" s="40"/>
    </row>
    <row r="176" spans="1:3" ht="15" customHeight="1">
      <c r="A176" s="40"/>
      <c r="B176" s="40"/>
      <c r="C176" s="40"/>
    </row>
    <row r="177" spans="1:3" ht="15" customHeight="1">
      <c r="A177" s="40"/>
      <c r="B177" s="40"/>
      <c r="C177" s="40"/>
    </row>
    <row r="178" spans="1:3" ht="15" customHeight="1">
      <c r="A178" s="40"/>
      <c r="B178" s="40"/>
      <c r="C178" s="40"/>
    </row>
    <row r="179" spans="1:3" ht="15" customHeight="1">
      <c r="A179" s="40"/>
      <c r="B179" s="40"/>
      <c r="C179" s="40"/>
    </row>
    <row r="180" spans="1:3" ht="15" customHeight="1">
      <c r="A180" s="40"/>
      <c r="B180" s="40"/>
      <c r="C180" s="40"/>
    </row>
    <row r="181" spans="1:3" ht="15" customHeight="1">
      <c r="A181" s="40"/>
      <c r="B181" s="40"/>
      <c r="C181" s="40"/>
    </row>
    <row r="182" spans="1:3" ht="15" customHeight="1">
      <c r="A182" s="40"/>
      <c r="B182" s="40"/>
      <c r="C182" s="40"/>
    </row>
    <row r="183" spans="1:3" ht="15" customHeight="1">
      <c r="A183" s="40"/>
      <c r="B183" s="40"/>
      <c r="C183" s="40"/>
    </row>
    <row r="184" spans="1:3" ht="15" customHeight="1">
      <c r="A184" s="40"/>
      <c r="B184" s="40"/>
      <c r="C184" s="40"/>
    </row>
    <row r="185" spans="1:3" ht="15" customHeight="1">
      <c r="A185" s="40"/>
      <c r="B185" s="40"/>
      <c r="C185" s="40"/>
    </row>
    <row r="186" spans="1:3" ht="15" customHeight="1">
      <c r="A186" s="40"/>
      <c r="B186" s="40"/>
      <c r="C186" s="40"/>
    </row>
    <row r="187" spans="1:3" ht="15" customHeight="1">
      <c r="A187" s="40"/>
      <c r="B187" s="40"/>
      <c r="C187" s="40"/>
    </row>
    <row r="188" spans="1:3" ht="15" customHeight="1">
      <c r="A188" s="40"/>
      <c r="B188" s="40"/>
      <c r="C188" s="40"/>
    </row>
    <row r="189" spans="1:3" ht="15" customHeight="1">
      <c r="A189" s="40"/>
      <c r="B189" s="40"/>
      <c r="C189" s="40"/>
    </row>
    <row r="190" spans="1:3" ht="15" customHeight="1">
      <c r="A190" s="40"/>
      <c r="B190" s="40"/>
      <c r="C190" s="40"/>
    </row>
    <row r="191" spans="1:3" ht="15" customHeight="1">
      <c r="A191" s="40"/>
      <c r="B191" s="40"/>
      <c r="C191" s="40"/>
    </row>
    <row r="192" spans="1:3" ht="15" customHeight="1">
      <c r="A192" s="40"/>
      <c r="B192" s="40"/>
      <c r="C192" s="40"/>
    </row>
    <row r="193" spans="1:3" ht="15" customHeight="1">
      <c r="A193" s="40"/>
      <c r="B193" s="40"/>
      <c r="C193" s="40"/>
    </row>
    <row r="194" spans="1:3" ht="15" customHeight="1">
      <c r="A194" s="40"/>
      <c r="B194" s="40"/>
      <c r="C194" s="40"/>
    </row>
    <row r="195" spans="1:3" ht="15" customHeight="1">
      <c r="A195" s="40"/>
      <c r="B195" s="40"/>
      <c r="C195" s="40"/>
    </row>
    <row r="196" spans="1:3" ht="15" customHeight="1">
      <c r="A196" s="40"/>
      <c r="B196" s="40"/>
      <c r="C196" s="40"/>
    </row>
    <row r="197" spans="1:3" ht="15" customHeight="1">
      <c r="A197" s="40"/>
      <c r="B197" s="40"/>
      <c r="C197" s="40"/>
    </row>
    <row r="198" spans="1:3" ht="15" customHeight="1">
      <c r="A198" s="40"/>
      <c r="B198" s="40"/>
      <c r="C198" s="40"/>
    </row>
    <row r="199" spans="1:3" ht="15" customHeight="1">
      <c r="A199" s="40"/>
      <c r="B199" s="40"/>
      <c r="C199" s="40"/>
    </row>
    <row r="200" spans="1:3" ht="15" customHeight="1">
      <c r="A200" s="40"/>
      <c r="B200" s="40"/>
      <c r="C200" s="40"/>
    </row>
    <row r="201" spans="1:3" ht="15" customHeight="1">
      <c r="A201" s="40"/>
      <c r="B201" s="40"/>
      <c r="C201" s="40"/>
    </row>
    <row r="202" spans="1:3" ht="15" customHeight="1">
      <c r="A202" s="40"/>
      <c r="B202" s="40"/>
      <c r="C202" s="40"/>
    </row>
    <row r="203" spans="1:3" ht="15" customHeight="1">
      <c r="A203" s="40"/>
      <c r="B203" s="40"/>
      <c r="C203" s="40"/>
    </row>
    <row r="204" spans="1:3" ht="15" customHeight="1">
      <c r="A204" s="40"/>
      <c r="B204" s="40"/>
      <c r="C204" s="40"/>
    </row>
    <row r="205" spans="1:3" ht="15" customHeight="1">
      <c r="A205" s="40"/>
      <c r="B205" s="40"/>
      <c r="C205" s="40"/>
    </row>
    <row r="206" spans="1:3" ht="15" customHeight="1">
      <c r="A206" s="40"/>
      <c r="B206" s="40"/>
      <c r="C206" s="40"/>
    </row>
    <row r="207" spans="1:3" ht="15" customHeight="1">
      <c r="A207" s="40"/>
      <c r="B207" s="40"/>
      <c r="C207" s="40"/>
    </row>
    <row r="208" spans="1:3" ht="15" customHeight="1">
      <c r="A208" s="40"/>
      <c r="B208" s="40"/>
      <c r="C208" s="40"/>
    </row>
    <row r="209" spans="1:3" ht="15" customHeight="1">
      <c r="A209" s="40"/>
      <c r="B209" s="40"/>
      <c r="C209" s="40"/>
    </row>
    <row r="210" spans="1:3" ht="15" customHeight="1">
      <c r="A210" s="40"/>
      <c r="B210" s="40"/>
      <c r="C210" s="40"/>
    </row>
    <row r="211" spans="1:3" ht="15" customHeight="1">
      <c r="A211" s="40"/>
      <c r="B211" s="40"/>
      <c r="C211" s="40"/>
    </row>
  </sheetData>
  <sheetProtection/>
  <mergeCells count="12">
    <mergeCell ref="B6:C6"/>
    <mergeCell ref="M6:N6"/>
    <mergeCell ref="K7:L7"/>
    <mergeCell ref="M7:N7"/>
    <mergeCell ref="A5:G5"/>
    <mergeCell ref="A32:G32"/>
    <mergeCell ref="O6:P6"/>
    <mergeCell ref="D6:E6"/>
    <mergeCell ref="F6:G6"/>
    <mergeCell ref="I6:J6"/>
    <mergeCell ref="K6:L6"/>
    <mergeCell ref="F44:I4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3" width="12.7109375" style="0" customWidth="1"/>
    <col min="4" max="6" width="12.7109375" style="1" customWidth="1"/>
    <col min="7" max="13" width="10.7109375" style="5" customWidth="1"/>
    <col min="14" max="23" width="11.421875" style="5" customWidth="1"/>
    <col min="24" max="34" width="11.421875" style="1" customWidth="1"/>
  </cols>
  <sheetData>
    <row r="1" spans="1:35" s="24" customFormat="1" ht="24.75" customHeight="1">
      <c r="A1" s="23" t="s">
        <v>11</v>
      </c>
      <c r="D1" s="25"/>
      <c r="E1" s="8"/>
      <c r="F1" s="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4" s="35" customFormat="1" ht="16.5" customHeight="1">
      <c r="A2" s="30" t="s">
        <v>12</v>
      </c>
      <c r="B2" s="30"/>
      <c r="C2" s="30"/>
      <c r="D2" s="30"/>
      <c r="E2" s="30"/>
      <c r="F2" s="30"/>
      <c r="G2" s="97"/>
      <c r="H2" s="97"/>
      <c r="I2" s="97"/>
      <c r="J2" s="97"/>
      <c r="K2" s="97"/>
      <c r="L2" s="97"/>
      <c r="M2" s="97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46</v>
      </c>
      <c r="B3" s="79"/>
      <c r="C3" s="79"/>
      <c r="D3" s="79"/>
      <c r="E3" s="79"/>
      <c r="F3" s="79"/>
      <c r="G3" s="98"/>
      <c r="H3" s="98"/>
      <c r="I3" s="98"/>
      <c r="J3" s="98"/>
      <c r="K3" s="98"/>
      <c r="L3" s="98"/>
      <c r="M3" s="98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36" customFormat="1" ht="24.75" customHeight="1">
      <c r="A4" s="37"/>
      <c r="B4" s="38"/>
      <c r="C4" s="38"/>
      <c r="D4" s="33"/>
      <c r="E4" s="18"/>
      <c r="F4" s="33"/>
      <c r="G4" s="33"/>
      <c r="H4" s="3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13" ht="39.75" customHeight="1">
      <c r="A5" s="242" t="s">
        <v>41</v>
      </c>
      <c r="B5" s="242"/>
      <c r="C5" s="242"/>
      <c r="D5" s="242"/>
      <c r="E5" s="242"/>
      <c r="F5" s="242"/>
      <c r="G5" s="110"/>
      <c r="H5" s="110"/>
      <c r="I5" s="110"/>
      <c r="J5" s="110"/>
      <c r="K5" s="110"/>
      <c r="L5" s="110"/>
      <c r="M5" s="110"/>
    </row>
    <row r="6" spans="1:34" ht="18" customHeight="1">
      <c r="A6" s="63" t="s">
        <v>31</v>
      </c>
      <c r="B6" s="86"/>
      <c r="C6" s="86"/>
      <c r="D6" s="87"/>
      <c r="E6" s="87"/>
      <c r="F6" s="87"/>
      <c r="G6" s="105"/>
      <c r="H6" s="105"/>
      <c r="X6"/>
      <c r="Y6"/>
      <c r="Z6"/>
      <c r="AA6"/>
      <c r="AB6"/>
      <c r="AC6"/>
      <c r="AD6"/>
      <c r="AE6"/>
      <c r="AF6"/>
      <c r="AG6"/>
      <c r="AH6"/>
    </row>
    <row r="7" spans="1:23" s="47" customFormat="1" ht="39.75" customHeight="1">
      <c r="A7" s="108" t="s">
        <v>15</v>
      </c>
      <c r="B7" s="124" t="s">
        <v>22</v>
      </c>
      <c r="C7" s="124" t="s">
        <v>23</v>
      </c>
      <c r="D7" s="124" t="s">
        <v>24</v>
      </c>
      <c r="E7" s="124" t="s">
        <v>25</v>
      </c>
      <c r="F7" s="124" t="s">
        <v>26</v>
      </c>
      <c r="G7" s="111"/>
      <c r="H7" s="250"/>
      <c r="I7" s="250"/>
      <c r="J7" s="250"/>
      <c r="K7" s="250"/>
      <c r="L7" s="250"/>
      <c r="M7" s="250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s="49" customFormat="1" ht="15" customHeight="1">
      <c r="A8" s="109" t="s">
        <v>49</v>
      </c>
      <c r="B8" s="205">
        <v>15091.39</v>
      </c>
      <c r="C8" s="205">
        <v>11903.72</v>
      </c>
      <c r="D8" s="205">
        <v>494.19</v>
      </c>
      <c r="E8" s="205">
        <v>2311.32</v>
      </c>
      <c r="F8" s="206">
        <v>382.16</v>
      </c>
      <c r="G8" s="113"/>
      <c r="H8" s="113"/>
      <c r="I8" s="113"/>
      <c r="J8" s="113"/>
      <c r="K8" s="113"/>
      <c r="L8" s="113"/>
      <c r="M8" s="113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34" s="65" customFormat="1" ht="15" customHeight="1">
      <c r="A9" s="107" t="s">
        <v>50</v>
      </c>
      <c r="B9" s="66">
        <v>15815.99</v>
      </c>
      <c r="C9" s="66">
        <v>12556.29</v>
      </c>
      <c r="D9" s="66">
        <v>482.76</v>
      </c>
      <c r="E9" s="82">
        <v>2380.85</v>
      </c>
      <c r="F9" s="66">
        <v>396.1</v>
      </c>
      <c r="G9" s="115"/>
      <c r="H9" s="116"/>
      <c r="I9" s="115"/>
      <c r="J9" s="116"/>
      <c r="K9" s="115"/>
      <c r="L9" s="116"/>
      <c r="M9" s="115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65" customFormat="1" ht="15" customHeight="1">
      <c r="A10" s="106" t="s">
        <v>51</v>
      </c>
      <c r="B10" s="66">
        <v>16726.41</v>
      </c>
      <c r="C10" s="66">
        <v>13243.49</v>
      </c>
      <c r="D10" s="66">
        <v>527.21</v>
      </c>
      <c r="E10" s="82">
        <v>2546.37</v>
      </c>
      <c r="F10" s="66">
        <v>409.33</v>
      </c>
      <c r="G10" s="115"/>
      <c r="H10" s="116"/>
      <c r="I10" s="115"/>
      <c r="J10" s="116"/>
      <c r="K10" s="115"/>
      <c r="L10" s="116"/>
      <c r="M10" s="115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41" customFormat="1" ht="15" customHeight="1">
      <c r="A11" s="107" t="s">
        <v>52</v>
      </c>
      <c r="B11" s="66">
        <v>16534.43</v>
      </c>
      <c r="C11" s="66">
        <v>13206.64</v>
      </c>
      <c r="D11" s="66">
        <v>492.6</v>
      </c>
      <c r="E11" s="82">
        <v>2423.93</v>
      </c>
      <c r="F11" s="66">
        <v>411.25</v>
      </c>
      <c r="G11" s="118"/>
      <c r="H11" s="119"/>
      <c r="I11" s="118"/>
      <c r="J11" s="119"/>
      <c r="K11" s="118"/>
      <c r="L11" s="119"/>
      <c r="M11" s="118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41" customFormat="1" ht="15" customHeight="1">
      <c r="A12" s="106" t="s">
        <v>53</v>
      </c>
      <c r="B12" s="66">
        <v>16972.1</v>
      </c>
      <c r="C12" s="66">
        <v>13389.73</v>
      </c>
      <c r="D12" s="66">
        <v>504.53</v>
      </c>
      <c r="E12" s="82">
        <v>2655.99</v>
      </c>
      <c r="F12" s="66">
        <v>421.85</v>
      </c>
      <c r="G12" s="118"/>
      <c r="H12" s="119"/>
      <c r="I12" s="118"/>
      <c r="J12" s="119"/>
      <c r="K12" s="118"/>
      <c r="L12" s="119"/>
      <c r="M12" s="118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41" customFormat="1" ht="15" customHeight="1">
      <c r="A13" s="107" t="s">
        <v>54</v>
      </c>
      <c r="B13" s="66">
        <v>17505.77</v>
      </c>
      <c r="C13" s="66">
        <v>13851.65</v>
      </c>
      <c r="D13" s="66">
        <v>580.72</v>
      </c>
      <c r="E13" s="82">
        <v>2646.72</v>
      </c>
      <c r="F13" s="66">
        <v>426.68</v>
      </c>
      <c r="G13" s="118"/>
      <c r="H13" s="119"/>
      <c r="I13" s="118"/>
      <c r="J13" s="119"/>
      <c r="K13" s="118"/>
      <c r="L13" s="119"/>
      <c r="M13" s="118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41" customFormat="1" ht="15" customHeight="1">
      <c r="A14" s="106" t="s">
        <v>55</v>
      </c>
      <c r="B14" s="66">
        <v>16313.37</v>
      </c>
      <c r="C14" s="66">
        <v>12590.16</v>
      </c>
      <c r="D14" s="66">
        <v>552.07</v>
      </c>
      <c r="E14" s="82">
        <v>2731.31</v>
      </c>
      <c r="F14" s="66">
        <v>439.83</v>
      </c>
      <c r="G14" s="118"/>
      <c r="H14" s="119"/>
      <c r="I14" s="118"/>
      <c r="J14" s="119"/>
      <c r="K14" s="118"/>
      <c r="L14" s="119"/>
      <c r="M14" s="118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41" customFormat="1" ht="15" customHeight="1">
      <c r="A15" s="107" t="s">
        <v>56</v>
      </c>
      <c r="B15" s="66">
        <v>18918.28</v>
      </c>
      <c r="C15" s="66">
        <v>14716</v>
      </c>
      <c r="D15" s="66">
        <v>592.73</v>
      </c>
      <c r="E15" s="82">
        <v>3154.71</v>
      </c>
      <c r="F15" s="66">
        <v>454.84</v>
      </c>
      <c r="G15" s="118"/>
      <c r="H15" s="119"/>
      <c r="I15" s="118"/>
      <c r="J15" s="119"/>
      <c r="K15" s="118"/>
      <c r="L15" s="119"/>
      <c r="M15" s="118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1" customFormat="1" ht="15" customHeight="1">
      <c r="A16" s="106" t="s">
        <v>57</v>
      </c>
      <c r="B16" s="66">
        <v>16013.49</v>
      </c>
      <c r="C16" s="66">
        <v>11868.82</v>
      </c>
      <c r="D16" s="66">
        <v>666.45</v>
      </c>
      <c r="E16" s="82">
        <v>3028.97</v>
      </c>
      <c r="F16" s="66">
        <v>449.25</v>
      </c>
      <c r="G16" s="118"/>
      <c r="H16" s="119"/>
      <c r="I16" s="118"/>
      <c r="J16" s="119"/>
      <c r="K16" s="118"/>
      <c r="L16" s="119"/>
      <c r="M16" s="118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41" customFormat="1" ht="15" customHeight="1">
      <c r="A17" s="107" t="s">
        <v>58</v>
      </c>
      <c r="B17" s="66">
        <v>17134.81</v>
      </c>
      <c r="C17" s="66">
        <v>13005.03</v>
      </c>
      <c r="D17" s="66">
        <v>707.96</v>
      </c>
      <c r="E17" s="82">
        <v>2962.04</v>
      </c>
      <c r="F17" s="66">
        <v>459.78</v>
      </c>
      <c r="G17" s="118"/>
      <c r="H17" s="119"/>
      <c r="I17" s="118"/>
      <c r="J17" s="119"/>
      <c r="K17" s="118"/>
      <c r="L17" s="119"/>
      <c r="M17" s="118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41" customFormat="1" ht="15" customHeight="1">
      <c r="A18" s="106" t="s">
        <v>59</v>
      </c>
      <c r="B18" s="66">
        <v>19119.37</v>
      </c>
      <c r="C18" s="66">
        <v>14682.78</v>
      </c>
      <c r="D18" s="66">
        <v>904.3</v>
      </c>
      <c r="E18" s="82">
        <v>3062.7</v>
      </c>
      <c r="F18" s="66">
        <v>469.6</v>
      </c>
      <c r="G18" s="118"/>
      <c r="H18" s="119"/>
      <c r="I18" s="118"/>
      <c r="J18" s="119"/>
      <c r="K18" s="118"/>
      <c r="L18" s="119"/>
      <c r="M18" s="118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41" customFormat="1" ht="15" customHeight="1">
      <c r="A19" s="107" t="s">
        <v>60</v>
      </c>
      <c r="B19" s="66">
        <v>17735.49</v>
      </c>
      <c r="C19" s="66">
        <v>13137.51</v>
      </c>
      <c r="D19" s="66">
        <v>863.97</v>
      </c>
      <c r="E19" s="82">
        <v>3253.55</v>
      </c>
      <c r="F19" s="66">
        <v>480.45</v>
      </c>
      <c r="G19" s="118"/>
      <c r="H19" s="119"/>
      <c r="I19" s="118"/>
      <c r="J19" s="119"/>
      <c r="K19" s="118"/>
      <c r="L19" s="119"/>
      <c r="M19" s="118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s="65" customFormat="1" ht="15" customHeight="1">
      <c r="A20" s="106" t="s">
        <v>61</v>
      </c>
      <c r="B20" s="66">
        <v>20099.66</v>
      </c>
      <c r="C20" s="66">
        <v>15605.94</v>
      </c>
      <c r="D20" s="66">
        <v>969.52</v>
      </c>
      <c r="E20" s="82">
        <v>3031.92</v>
      </c>
      <c r="F20" s="66">
        <v>492.29</v>
      </c>
      <c r="G20" s="115"/>
      <c r="H20" s="116"/>
      <c r="I20" s="115"/>
      <c r="J20" s="116"/>
      <c r="K20" s="115"/>
      <c r="L20" s="116"/>
      <c r="M20" s="115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41" customFormat="1" ht="15" customHeight="1">
      <c r="A21" s="107" t="s">
        <v>62</v>
      </c>
      <c r="B21" s="66">
        <v>19996.6</v>
      </c>
      <c r="C21" s="66">
        <v>15261.68</v>
      </c>
      <c r="D21" s="66">
        <v>1171.88</v>
      </c>
      <c r="E21" s="82">
        <v>3056.34</v>
      </c>
      <c r="F21" s="66">
        <v>506.69</v>
      </c>
      <c r="G21" s="118"/>
      <c r="H21" s="119"/>
      <c r="I21" s="118"/>
      <c r="J21" s="119"/>
      <c r="K21" s="118"/>
      <c r="L21" s="119"/>
      <c r="M21" s="118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41" customFormat="1" ht="15" customHeight="1">
      <c r="A22" s="106" t="s">
        <v>63</v>
      </c>
      <c r="B22" s="66">
        <v>20480.22</v>
      </c>
      <c r="C22" s="66">
        <v>15560.73</v>
      </c>
      <c r="D22" s="66">
        <v>1211.59</v>
      </c>
      <c r="E22" s="82">
        <v>3194.57</v>
      </c>
      <c r="F22" s="66">
        <v>513.34</v>
      </c>
      <c r="G22" s="118"/>
      <c r="H22" s="119"/>
      <c r="I22" s="118"/>
      <c r="J22" s="119"/>
      <c r="K22" s="118"/>
      <c r="L22" s="119"/>
      <c r="M22" s="118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s="41" customFormat="1" ht="15" customHeight="1">
      <c r="A23" s="107" t="s">
        <v>64</v>
      </c>
      <c r="B23" s="66">
        <v>21364.31</v>
      </c>
      <c r="C23" s="66">
        <v>16450.11</v>
      </c>
      <c r="D23" s="66">
        <v>1279.86</v>
      </c>
      <c r="E23" s="82">
        <v>3106.8</v>
      </c>
      <c r="F23" s="66">
        <v>527.53</v>
      </c>
      <c r="G23" s="118"/>
      <c r="H23" s="119"/>
      <c r="I23" s="118"/>
      <c r="J23" s="119"/>
      <c r="K23" s="118"/>
      <c r="L23" s="119"/>
      <c r="M23" s="118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s="41" customFormat="1" ht="15" customHeight="1">
      <c r="A24" s="106" t="s">
        <v>65</v>
      </c>
      <c r="B24" s="66">
        <v>20706.36</v>
      </c>
      <c r="C24" s="66">
        <v>15816.81</v>
      </c>
      <c r="D24" s="66">
        <v>1322</v>
      </c>
      <c r="E24" s="82">
        <v>3014.68</v>
      </c>
      <c r="F24" s="66">
        <v>552.87</v>
      </c>
      <c r="G24" s="118"/>
      <c r="H24" s="119"/>
      <c r="I24" s="118"/>
      <c r="J24" s="119"/>
      <c r="K24" s="118"/>
      <c r="L24" s="119"/>
      <c r="M24" s="118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s="41" customFormat="1" ht="15" customHeight="1">
      <c r="A25" s="107" t="s">
        <v>66</v>
      </c>
      <c r="B25" s="66">
        <v>21622.46</v>
      </c>
      <c r="C25" s="66">
        <v>16385.05</v>
      </c>
      <c r="D25" s="66">
        <v>1411.08</v>
      </c>
      <c r="E25" s="82">
        <v>3250.08</v>
      </c>
      <c r="F25" s="66">
        <v>576.25</v>
      </c>
      <c r="G25" s="118"/>
      <c r="H25" s="119"/>
      <c r="I25" s="118"/>
      <c r="J25" s="119"/>
      <c r="K25" s="118"/>
      <c r="L25" s="119"/>
      <c r="M25" s="118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s="41" customFormat="1" ht="15" customHeight="1">
      <c r="A26" s="106" t="s">
        <v>67</v>
      </c>
      <c r="B26" s="66">
        <v>20561.26</v>
      </c>
      <c r="C26" s="66">
        <v>15814.44</v>
      </c>
      <c r="D26" s="66">
        <v>1417.05</v>
      </c>
      <c r="E26" s="82">
        <v>2748.37</v>
      </c>
      <c r="F26" s="66">
        <v>581.41</v>
      </c>
      <c r="G26" s="118"/>
      <c r="H26" s="119"/>
      <c r="I26" s="118"/>
      <c r="J26" s="119"/>
      <c r="K26" s="118"/>
      <c r="L26" s="119"/>
      <c r="M26" s="118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41" customFormat="1" ht="15" customHeight="1">
      <c r="A27" s="107" t="s">
        <v>68</v>
      </c>
      <c r="B27" s="66">
        <v>17449.08</v>
      </c>
      <c r="C27" s="66">
        <v>12854.48</v>
      </c>
      <c r="D27" s="66">
        <v>1118.81</v>
      </c>
      <c r="E27" s="82">
        <v>2884.4</v>
      </c>
      <c r="F27" s="66">
        <v>591.39</v>
      </c>
      <c r="G27" s="118"/>
      <c r="H27" s="119"/>
      <c r="I27" s="118"/>
      <c r="J27" s="119"/>
      <c r="K27" s="118"/>
      <c r="L27" s="119"/>
      <c r="M27" s="118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65" customFormat="1" ht="15" customHeight="1">
      <c r="A28" s="106" t="s">
        <v>69</v>
      </c>
      <c r="B28" s="66">
        <v>15703.42</v>
      </c>
      <c r="C28" s="66">
        <v>11253.65</v>
      </c>
      <c r="D28" s="66">
        <v>1108.71</v>
      </c>
      <c r="E28" s="82">
        <v>2741.28</v>
      </c>
      <c r="F28" s="66">
        <v>599.79</v>
      </c>
      <c r="G28" s="115"/>
      <c r="H28" s="116"/>
      <c r="I28" s="115"/>
      <c r="J28" s="116"/>
      <c r="K28" s="115"/>
      <c r="L28" s="116"/>
      <c r="M28" s="115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65" customFormat="1" ht="15" customHeight="1">
      <c r="A29" s="107" t="s">
        <v>70</v>
      </c>
      <c r="B29" s="66">
        <v>18725.44</v>
      </c>
      <c r="C29" s="66">
        <v>14054.44</v>
      </c>
      <c r="D29" s="66">
        <v>1238.51</v>
      </c>
      <c r="E29" s="82">
        <v>2832.55</v>
      </c>
      <c r="F29" s="66">
        <v>599.94</v>
      </c>
      <c r="G29" s="115"/>
      <c r="H29" s="116"/>
      <c r="I29" s="115"/>
      <c r="J29" s="116"/>
      <c r="K29" s="115"/>
      <c r="L29" s="116"/>
      <c r="M29" s="115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41" customFormat="1" ht="15" customHeight="1">
      <c r="A30" s="106" t="s">
        <v>71</v>
      </c>
      <c r="B30" s="66">
        <v>16714.36</v>
      </c>
      <c r="C30" s="66">
        <v>12190.11</v>
      </c>
      <c r="D30" s="66">
        <v>1152.88</v>
      </c>
      <c r="E30" s="82">
        <v>2773.74</v>
      </c>
      <c r="F30" s="66">
        <v>597.63</v>
      </c>
      <c r="G30" s="118"/>
      <c r="H30" s="119"/>
      <c r="I30" s="118"/>
      <c r="J30" s="119"/>
      <c r="K30" s="118"/>
      <c r="L30" s="119"/>
      <c r="M30" s="118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23" s="40" customFormat="1" ht="15" customHeight="1">
      <c r="A31" s="107" t="s">
        <v>72</v>
      </c>
      <c r="B31" s="66">
        <v>14866.69</v>
      </c>
      <c r="C31" s="66">
        <v>10329.57</v>
      </c>
      <c r="D31" s="66">
        <v>1088.54</v>
      </c>
      <c r="E31" s="82">
        <v>2857.32</v>
      </c>
      <c r="F31" s="66">
        <v>591.26</v>
      </c>
      <c r="G31" s="118"/>
      <c r="H31" s="119"/>
      <c r="I31" s="118"/>
      <c r="J31" s="119"/>
      <c r="K31" s="118"/>
      <c r="L31" s="119"/>
      <c r="M31" s="118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3" s="40" customFormat="1" ht="15" customHeight="1">
      <c r="A32" s="107" t="s">
        <v>73</v>
      </c>
      <c r="B32" s="66">
        <v>16100.45</v>
      </c>
      <c r="C32" s="66">
        <v>11316.13</v>
      </c>
      <c r="D32" s="66">
        <v>1123.95</v>
      </c>
      <c r="E32" s="82">
        <v>3082.45</v>
      </c>
      <c r="F32" s="66">
        <v>577.92</v>
      </c>
      <c r="G32" s="118"/>
      <c r="H32" s="119"/>
      <c r="I32" s="118"/>
      <c r="J32" s="119"/>
      <c r="K32" s="118"/>
      <c r="L32" s="119"/>
      <c r="M32" s="118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40" customFormat="1" ht="15" customHeight="1">
      <c r="A33" s="107" t="s">
        <v>74</v>
      </c>
      <c r="B33" s="66">
        <v>16085.94</v>
      </c>
      <c r="C33" s="66">
        <v>11409.48</v>
      </c>
      <c r="D33" s="66">
        <v>947.39</v>
      </c>
      <c r="E33" s="82">
        <v>3130.13</v>
      </c>
      <c r="F33" s="66">
        <v>598.94</v>
      </c>
      <c r="G33" s="118"/>
      <c r="H33" s="119"/>
      <c r="I33" s="118"/>
      <c r="J33" s="119"/>
      <c r="K33" s="118"/>
      <c r="L33" s="119"/>
      <c r="M33" s="118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3" s="40" customFormat="1" ht="15" customHeight="1">
      <c r="A34" s="107" t="s">
        <v>75</v>
      </c>
      <c r="B34" s="66">
        <v>14869.23</v>
      </c>
      <c r="C34" s="66">
        <v>10266.2</v>
      </c>
      <c r="D34" s="66">
        <v>853.06</v>
      </c>
      <c r="E34" s="82">
        <v>3163.94</v>
      </c>
      <c r="F34" s="66">
        <v>586.03</v>
      </c>
      <c r="G34" s="118"/>
      <c r="H34" s="119"/>
      <c r="I34" s="118"/>
      <c r="J34" s="119"/>
      <c r="K34" s="118"/>
      <c r="L34" s="119"/>
      <c r="M34" s="118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3" s="40" customFormat="1" ht="15" customHeight="1">
      <c r="A35" s="107" t="s">
        <v>76</v>
      </c>
      <c r="B35" s="66">
        <v>16672.42</v>
      </c>
      <c r="C35" s="66">
        <v>11773.62</v>
      </c>
      <c r="D35" s="66">
        <v>935.48</v>
      </c>
      <c r="E35" s="82">
        <v>3378.2</v>
      </c>
      <c r="F35" s="66">
        <v>585.12</v>
      </c>
      <c r="G35" s="118"/>
      <c r="H35" s="119"/>
      <c r="I35" s="118"/>
      <c r="J35" s="119"/>
      <c r="K35" s="118"/>
      <c r="L35" s="119"/>
      <c r="M35" s="118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40" customFormat="1" ht="15" customHeight="1">
      <c r="A36" s="107" t="s">
        <v>77</v>
      </c>
      <c r="B36" s="66">
        <v>15068.33</v>
      </c>
      <c r="C36" s="66">
        <v>10251.28</v>
      </c>
      <c r="D36" s="66">
        <v>779.58</v>
      </c>
      <c r="E36" s="82">
        <v>3453.8</v>
      </c>
      <c r="F36" s="66">
        <v>583.67</v>
      </c>
      <c r="G36" s="118"/>
      <c r="H36" s="119"/>
      <c r="I36" s="118"/>
      <c r="J36" s="119"/>
      <c r="K36" s="118"/>
      <c r="L36" s="119"/>
      <c r="M36" s="118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3" s="40" customFormat="1" ht="15" customHeight="1">
      <c r="A37" s="107" t="s">
        <v>78</v>
      </c>
      <c r="B37" s="66">
        <v>14311.24</v>
      </c>
      <c r="C37" s="66">
        <v>9593.43</v>
      </c>
      <c r="D37" s="66">
        <v>742.31</v>
      </c>
      <c r="E37" s="82">
        <v>3394.89</v>
      </c>
      <c r="F37" s="66">
        <v>580.61</v>
      </c>
      <c r="G37" s="118"/>
      <c r="H37" s="119"/>
      <c r="I37" s="118"/>
      <c r="J37" s="119"/>
      <c r="K37" s="118"/>
      <c r="L37" s="119"/>
      <c r="M37" s="118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34" s="41" customFormat="1" ht="15" customHeight="1">
      <c r="A38" s="107" t="s">
        <v>79</v>
      </c>
      <c r="B38" s="66">
        <v>12357.46</v>
      </c>
      <c r="C38" s="66">
        <v>7587.4</v>
      </c>
      <c r="D38" s="66">
        <v>591.18</v>
      </c>
      <c r="E38" s="82">
        <v>3651.89</v>
      </c>
      <c r="F38" s="66">
        <v>526.99</v>
      </c>
      <c r="G38" s="118"/>
      <c r="H38" s="119"/>
      <c r="I38" s="118"/>
      <c r="J38" s="119"/>
      <c r="K38" s="118"/>
      <c r="L38" s="119"/>
      <c r="M38" s="118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s="41" customFormat="1" ht="15" customHeight="1">
      <c r="A39" s="107" t="s">
        <v>80</v>
      </c>
      <c r="B39" s="66">
        <v>12244</v>
      </c>
      <c r="C39" s="66">
        <v>7465.19</v>
      </c>
      <c r="D39" s="66">
        <v>618.41</v>
      </c>
      <c r="E39" s="82">
        <v>3639</v>
      </c>
      <c r="F39" s="66">
        <v>521.4</v>
      </c>
      <c r="G39" s="118"/>
      <c r="H39" s="119"/>
      <c r="I39" s="118"/>
      <c r="J39" s="119"/>
      <c r="K39" s="118"/>
      <c r="L39" s="119"/>
      <c r="M39" s="118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7" s="41" customFormat="1" ht="19.5" customHeight="1">
      <c r="A40" s="251" t="s">
        <v>21</v>
      </c>
      <c r="B40" s="251"/>
      <c r="C40" s="251"/>
      <c r="D40" s="251"/>
      <c r="E40" s="251"/>
      <c r="F40" s="251"/>
      <c r="G40" s="102"/>
      <c r="H40" s="103"/>
      <c r="I40" s="102"/>
      <c r="J40" s="118"/>
      <c r="K40" s="119"/>
      <c r="L40" s="118"/>
      <c r="M40" s="119"/>
      <c r="N40" s="118"/>
      <c r="O40" s="119"/>
      <c r="P40" s="118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4" s="41" customFormat="1" ht="15" customHeight="1">
      <c r="A41" s="240" t="s">
        <v>33</v>
      </c>
      <c r="B41" s="241"/>
      <c r="C41" s="241"/>
      <c r="D41" s="241"/>
      <c r="E41" s="241"/>
      <c r="F41" s="241"/>
      <c r="G41" s="121"/>
      <c r="H41" s="119"/>
      <c r="I41" s="118"/>
      <c r="J41" s="119"/>
      <c r="K41" s="118"/>
      <c r="L41" s="119"/>
      <c r="M41" s="118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41" customFormat="1" ht="15" customHeight="1">
      <c r="A42" s="54"/>
      <c r="B42" s="66"/>
      <c r="C42" s="66"/>
      <c r="D42" s="66"/>
      <c r="E42" s="82"/>
      <c r="F42" s="66"/>
      <c r="G42" s="118"/>
      <c r="H42" s="119"/>
      <c r="I42" s="118"/>
      <c r="J42" s="119"/>
      <c r="K42" s="118"/>
      <c r="L42" s="119"/>
      <c r="M42" s="118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s="41" customFormat="1" ht="15" customHeight="1">
      <c r="A43" s="54"/>
      <c r="B43" s="66"/>
      <c r="C43" s="66"/>
      <c r="D43" s="66"/>
      <c r="E43" s="82"/>
      <c r="F43" s="66"/>
      <c r="G43" s="118"/>
      <c r="H43" s="119"/>
      <c r="I43" s="118"/>
      <c r="J43" s="119"/>
      <c r="K43" s="118"/>
      <c r="L43" s="119"/>
      <c r="M43" s="118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s="41" customFormat="1" ht="15" customHeight="1">
      <c r="A44" s="54"/>
      <c r="B44" s="66"/>
      <c r="C44" s="66"/>
      <c r="D44" s="66"/>
      <c r="E44" s="82"/>
      <c r="F44" s="66"/>
      <c r="G44" s="118"/>
      <c r="H44" s="119"/>
      <c r="I44" s="118"/>
      <c r="J44" s="119"/>
      <c r="K44" s="118"/>
      <c r="L44" s="119"/>
      <c r="M44" s="118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s="41" customFormat="1" ht="15" customHeight="1">
      <c r="A45" s="54"/>
      <c r="B45" s="66"/>
      <c r="C45" s="66"/>
      <c r="D45" s="66"/>
      <c r="E45" s="82"/>
      <c r="F45" s="66"/>
      <c r="G45" s="118"/>
      <c r="H45" s="119"/>
      <c r="I45" s="118"/>
      <c r="J45" s="119"/>
      <c r="K45" s="118"/>
      <c r="L45" s="119"/>
      <c r="M45" s="118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65" customFormat="1" ht="15" customHeight="1">
      <c r="A46" s="53"/>
      <c r="B46" s="83"/>
      <c r="C46" s="83"/>
      <c r="D46" s="83"/>
      <c r="E46" s="84"/>
      <c r="F46" s="83"/>
      <c r="G46" s="115"/>
      <c r="H46" s="116"/>
      <c r="I46" s="115"/>
      <c r="J46" s="116"/>
      <c r="K46" s="115"/>
      <c r="L46" s="116"/>
      <c r="M46" s="115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4" s="65" customFormat="1" ht="15" customHeight="1">
      <c r="A47" s="53"/>
      <c r="B47" s="83"/>
      <c r="C47" s="83"/>
      <c r="D47" s="83"/>
      <c r="E47" s="84"/>
      <c r="F47" s="83"/>
      <c r="G47" s="115"/>
      <c r="H47" s="116"/>
      <c r="I47" s="115"/>
      <c r="J47" s="116"/>
      <c r="K47" s="115"/>
      <c r="L47" s="116"/>
      <c r="M47" s="115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4" s="41" customFormat="1" ht="15" customHeight="1">
      <c r="A48" s="54"/>
      <c r="B48" s="66"/>
      <c r="C48" s="66"/>
      <c r="D48" s="66"/>
      <c r="E48" s="82"/>
      <c r="F48" s="66"/>
      <c r="G48" s="118"/>
      <c r="H48" s="119"/>
      <c r="I48" s="118"/>
      <c r="J48" s="119"/>
      <c r="K48" s="118"/>
      <c r="L48" s="119"/>
      <c r="M48" s="118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spans="1:34" s="41" customFormat="1" ht="15" customHeight="1">
      <c r="A49" s="54"/>
      <c r="B49" s="66"/>
      <c r="C49" s="66"/>
      <c r="D49" s="66"/>
      <c r="E49" s="82"/>
      <c r="F49" s="66"/>
      <c r="G49" s="118"/>
      <c r="H49" s="119"/>
      <c r="I49" s="118"/>
      <c r="J49" s="119"/>
      <c r="K49" s="118"/>
      <c r="L49" s="119"/>
      <c r="M49" s="118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s="41" customFormat="1" ht="15" customHeight="1">
      <c r="A50" s="54"/>
      <c r="B50" s="66"/>
      <c r="C50" s="66"/>
      <c r="D50" s="66"/>
      <c r="E50" s="82"/>
      <c r="F50" s="66"/>
      <c r="G50" s="118"/>
      <c r="H50" s="119"/>
      <c r="I50" s="118"/>
      <c r="J50" s="119"/>
      <c r="K50" s="118"/>
      <c r="L50" s="119"/>
      <c r="M50" s="118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s="41" customFormat="1" ht="15" customHeight="1">
      <c r="A51" s="54"/>
      <c r="B51" s="66"/>
      <c r="C51" s="66"/>
      <c r="D51" s="66"/>
      <c r="E51" s="82"/>
      <c r="F51" s="66"/>
      <c r="G51" s="118"/>
      <c r="H51" s="119"/>
      <c r="I51" s="118"/>
      <c r="J51" s="119"/>
      <c r="K51" s="118"/>
      <c r="L51" s="119"/>
      <c r="M51" s="118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34" s="65" customFormat="1" ht="15" customHeight="1">
      <c r="A52" s="53"/>
      <c r="B52" s="83"/>
      <c r="C52" s="83"/>
      <c r="D52" s="83"/>
      <c r="E52" s="84"/>
      <c r="F52" s="83"/>
      <c r="G52" s="115"/>
      <c r="H52" s="116"/>
      <c r="I52" s="115"/>
      <c r="J52" s="116"/>
      <c r="K52" s="115"/>
      <c r="L52" s="116"/>
      <c r="M52" s="115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:34" s="68" customFormat="1" ht="15" customHeight="1">
      <c r="A53" s="100"/>
      <c r="B53" s="100"/>
      <c r="C53" s="100"/>
      <c r="D53" s="67"/>
      <c r="E53" s="67"/>
      <c r="F53" s="8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s="68" customFormat="1" ht="15" customHeight="1">
      <c r="A54" s="100"/>
      <c r="B54" s="100"/>
      <c r="C54" s="100"/>
      <c r="D54" s="67"/>
      <c r="E54" s="67"/>
      <c r="F54" s="5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s="68" customFormat="1" ht="15" customHeight="1">
      <c r="A55" s="67"/>
      <c r="B55" s="101"/>
      <c r="C55" s="67"/>
      <c r="D55" s="67"/>
      <c r="E55" s="67"/>
      <c r="F55" s="6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s="68" customFormat="1" ht="15" customHeight="1">
      <c r="A56" s="67"/>
      <c r="B56" s="67"/>
      <c r="C56" s="67"/>
      <c r="D56" s="67"/>
      <c r="E56" s="67"/>
      <c r="F56" s="6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s="68" customFormat="1" ht="15" customHeight="1">
      <c r="A57" s="67"/>
      <c r="B57" s="67"/>
      <c r="C57" s="67"/>
      <c r="D57" s="67"/>
      <c r="E57" s="67"/>
      <c r="F57" s="6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s="68" customFormat="1" ht="15" customHeight="1">
      <c r="A58" s="31"/>
      <c r="B58" s="67"/>
      <c r="C58" s="67"/>
      <c r="D58" s="67"/>
      <c r="E58" s="67"/>
      <c r="F58" s="6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s="68" customFormat="1" ht="15" customHeight="1">
      <c r="A59" s="31"/>
      <c r="B59" s="67"/>
      <c r="C59" s="67"/>
      <c r="D59" s="67"/>
      <c r="E59" s="67"/>
      <c r="F59" s="6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s="68" customFormat="1" ht="15" customHeight="1">
      <c r="A60" s="31"/>
      <c r="B60" s="67"/>
      <c r="C60" s="67"/>
      <c r="D60" s="67"/>
      <c r="E60" s="67"/>
      <c r="F60" s="6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s="68" customFormat="1" ht="15" customHeight="1">
      <c r="A61" s="31"/>
      <c r="B61" s="67"/>
      <c r="C61" s="67"/>
      <c r="D61" s="67"/>
      <c r="E61" s="67"/>
      <c r="F61" s="6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34" s="68" customFormat="1" ht="15" customHeight="1">
      <c r="A62" s="31"/>
      <c r="B62" s="67"/>
      <c r="C62" s="67"/>
      <c r="D62" s="67"/>
      <c r="E62" s="67"/>
      <c r="F62" s="67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1:34" s="68" customFormat="1" ht="15" customHeight="1">
      <c r="A63" s="31"/>
      <c r="B63" s="67"/>
      <c r="C63" s="67"/>
      <c r="D63" s="67"/>
      <c r="E63" s="67"/>
      <c r="F63" s="67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4" s="68" customFormat="1" ht="15" customHeight="1">
      <c r="A64" s="31"/>
      <c r="B64" s="67"/>
      <c r="C64" s="67"/>
      <c r="D64" s="67"/>
      <c r="E64" s="67"/>
      <c r="F64" s="67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s="68" customFormat="1" ht="15" customHeight="1">
      <c r="A65" s="31"/>
      <c r="B65" s="67"/>
      <c r="C65" s="67"/>
      <c r="D65" s="67"/>
      <c r="E65" s="67"/>
      <c r="F65" s="67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1:7" ht="15" customHeight="1">
      <c r="A66" s="1"/>
      <c r="B66" s="1"/>
      <c r="C66" s="1"/>
      <c r="G66" s="122"/>
    </row>
    <row r="67" spans="1:7" ht="15" customHeight="1">
      <c r="A67" s="1"/>
      <c r="B67" s="1"/>
      <c r="C67" s="1"/>
      <c r="G67" s="123"/>
    </row>
    <row r="68" spans="1:3" ht="15" customHeight="1">
      <c r="A68" s="1"/>
      <c r="B68" s="1"/>
      <c r="C68" s="1"/>
    </row>
    <row r="69" spans="1:3" ht="15" customHeight="1">
      <c r="A69" s="1"/>
      <c r="B69" s="1"/>
      <c r="C69" s="1"/>
    </row>
    <row r="70" spans="1:3" ht="15" customHeight="1">
      <c r="A70" s="1"/>
      <c r="B70" s="1"/>
      <c r="C70" s="1"/>
    </row>
    <row r="71" spans="1:3" ht="15" customHeight="1">
      <c r="A71" s="1"/>
      <c r="B71" s="1"/>
      <c r="C71" s="1"/>
    </row>
    <row r="72" spans="1:3" ht="15" customHeight="1">
      <c r="A72" s="1"/>
      <c r="B72" s="1"/>
      <c r="C72" s="1"/>
    </row>
    <row r="73" spans="1:3" ht="15" customHeight="1">
      <c r="A73" s="1"/>
      <c r="B73" s="1"/>
      <c r="C73" s="1"/>
    </row>
    <row r="74" spans="1:3" ht="15" customHeight="1">
      <c r="A74" s="1"/>
      <c r="B74" s="1"/>
      <c r="C74" s="1"/>
    </row>
    <row r="75" spans="1:3" ht="15" customHeight="1">
      <c r="A75" s="1"/>
      <c r="B75" s="1"/>
      <c r="C75" s="1"/>
    </row>
    <row r="76" spans="1:3" ht="15" customHeight="1">
      <c r="A76" s="1"/>
      <c r="B76" s="1"/>
      <c r="C76" s="1"/>
    </row>
    <row r="77" spans="1:3" ht="15" customHeight="1">
      <c r="A77" s="1"/>
      <c r="B77" s="1"/>
      <c r="C77" s="1"/>
    </row>
    <row r="78" spans="1:6" ht="15" customHeight="1">
      <c r="A78" s="1"/>
      <c r="B78" s="1"/>
      <c r="C78" s="1"/>
      <c r="D78" s="44"/>
      <c r="E78" s="44"/>
      <c r="F78" s="44"/>
    </row>
    <row r="79" spans="1:6" ht="15" customHeight="1">
      <c r="A79" s="1"/>
      <c r="B79" s="1"/>
      <c r="C79" s="1"/>
      <c r="D79" s="44"/>
      <c r="E79" s="44"/>
      <c r="F79" s="44"/>
    </row>
    <row r="80" spans="1:6" ht="15" customHeight="1">
      <c r="A80" s="1"/>
      <c r="B80" s="1"/>
      <c r="C80" s="1"/>
      <c r="D80" s="44"/>
      <c r="E80" s="44"/>
      <c r="F80" s="44"/>
    </row>
    <row r="81" spans="1:6" ht="15" customHeight="1">
      <c r="A81" s="1"/>
      <c r="B81" s="1"/>
      <c r="C81" s="1"/>
      <c r="D81" s="44"/>
      <c r="E81" s="44"/>
      <c r="F81" s="44"/>
    </row>
    <row r="82" spans="1:3" ht="15" customHeight="1">
      <c r="A82" s="1"/>
      <c r="B82" s="1"/>
      <c r="C82" s="1"/>
    </row>
    <row r="83" spans="1:3" ht="15" customHeight="1">
      <c r="A83" s="1"/>
      <c r="B83" s="1"/>
      <c r="C83" s="1"/>
    </row>
    <row r="84" spans="1:3" ht="15" customHeight="1">
      <c r="A84" s="1"/>
      <c r="B84" s="1"/>
      <c r="C84" s="1"/>
    </row>
    <row r="85" spans="1:3" ht="15" customHeight="1">
      <c r="A85" s="1"/>
      <c r="B85" s="1"/>
      <c r="C85" s="1"/>
    </row>
    <row r="86" spans="1:3" ht="15" customHeight="1">
      <c r="A86" s="1"/>
      <c r="B86" s="1"/>
      <c r="C86" s="1"/>
    </row>
    <row r="87" spans="1:3" ht="15" customHeight="1">
      <c r="A87" s="1"/>
      <c r="B87" s="1"/>
      <c r="C87" s="1"/>
    </row>
    <row r="88" spans="1:3" ht="15" customHeight="1">
      <c r="A88" s="1"/>
      <c r="B88" s="1"/>
      <c r="C88" s="1"/>
    </row>
    <row r="89" spans="1:3" ht="15" customHeight="1">
      <c r="A89" s="1"/>
      <c r="B89" s="1"/>
      <c r="C89" s="1"/>
    </row>
    <row r="90" spans="1:3" ht="15" customHeight="1">
      <c r="A90" s="1"/>
      <c r="B90" s="1"/>
      <c r="C90" s="1"/>
    </row>
    <row r="91" spans="1:3" ht="15" customHeight="1">
      <c r="A91" s="1"/>
      <c r="B91" s="1"/>
      <c r="C91" s="1"/>
    </row>
    <row r="92" spans="1:3" ht="15" customHeight="1">
      <c r="A92" s="1"/>
      <c r="B92" s="1"/>
      <c r="C92" s="1"/>
    </row>
    <row r="93" spans="1:3" ht="15" customHeight="1">
      <c r="A93" s="1"/>
      <c r="B93" s="1"/>
      <c r="C93" s="1"/>
    </row>
    <row r="94" spans="1:3" ht="15" customHeight="1">
      <c r="A94" s="1"/>
      <c r="B94" s="1"/>
      <c r="C94" s="1"/>
    </row>
    <row r="95" spans="1:3" ht="15" customHeight="1">
      <c r="A95" s="1"/>
      <c r="B95" s="1"/>
      <c r="C95" s="1"/>
    </row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3" ht="15" customHeight="1">
      <c r="A105" s="1"/>
      <c r="B105" s="1"/>
      <c r="C105" s="1"/>
    </row>
    <row r="106" spans="1:3" ht="15" customHeight="1">
      <c r="A106" s="1"/>
      <c r="B106" s="1"/>
      <c r="C106" s="1"/>
    </row>
    <row r="107" spans="1:3" ht="15" customHeight="1">
      <c r="A107" s="1"/>
      <c r="B107" s="1"/>
      <c r="C107" s="1"/>
    </row>
    <row r="108" spans="1:3" ht="15" customHeight="1">
      <c r="A108" s="1"/>
      <c r="B108" s="1"/>
      <c r="C108" s="1"/>
    </row>
    <row r="109" spans="1:3" ht="15" customHeight="1">
      <c r="A109" s="1"/>
      <c r="B109" s="1"/>
      <c r="C109" s="1"/>
    </row>
    <row r="110" spans="1:3" ht="15" customHeight="1">
      <c r="A110" s="1"/>
      <c r="B110" s="1"/>
      <c r="C110" s="1"/>
    </row>
    <row r="111" spans="1:3" ht="15" customHeight="1">
      <c r="A111" s="1"/>
      <c r="B111" s="1"/>
      <c r="C111" s="1"/>
    </row>
    <row r="112" spans="1:3" ht="15" customHeight="1">
      <c r="A112" s="1"/>
      <c r="B112" s="1"/>
      <c r="C112" s="1"/>
    </row>
    <row r="113" spans="1:3" ht="15" customHeight="1">
      <c r="A113" s="1"/>
      <c r="B113" s="1"/>
      <c r="C113" s="1"/>
    </row>
    <row r="114" spans="1:3" ht="15" customHeight="1">
      <c r="A114" s="1"/>
      <c r="B114" s="1"/>
      <c r="C114" s="1"/>
    </row>
    <row r="115" spans="1:3" ht="15" customHeight="1">
      <c r="A115" s="1"/>
      <c r="B115" s="1"/>
      <c r="C115" s="1"/>
    </row>
    <row r="116" spans="1:3" ht="15" customHeight="1">
      <c r="A116" s="1"/>
      <c r="B116" s="1"/>
      <c r="C116" s="1"/>
    </row>
    <row r="117" spans="1:3" ht="15" customHeight="1">
      <c r="A117" s="1"/>
      <c r="B117" s="1"/>
      <c r="C117" s="1"/>
    </row>
    <row r="118" spans="1:3" ht="15" customHeight="1">
      <c r="A118" s="1"/>
      <c r="B118" s="1"/>
      <c r="C118" s="1"/>
    </row>
    <row r="119" spans="1:3" ht="15" customHeight="1">
      <c r="A119" s="1"/>
      <c r="B119" s="1"/>
      <c r="C119" s="1"/>
    </row>
    <row r="120" spans="1:3" ht="15" customHeight="1">
      <c r="A120" s="1"/>
      <c r="B120" s="1"/>
      <c r="C120" s="1"/>
    </row>
    <row r="121" spans="1:3" ht="15" customHeight="1">
      <c r="A121" s="1"/>
      <c r="B121" s="1"/>
      <c r="C121" s="1"/>
    </row>
    <row r="122" spans="1:3" ht="15" customHeight="1">
      <c r="A122" s="1"/>
      <c r="B122" s="1"/>
      <c r="C122" s="1"/>
    </row>
    <row r="123" spans="1:3" ht="15" customHeight="1">
      <c r="A123" s="1"/>
      <c r="B123" s="1"/>
      <c r="C123" s="1"/>
    </row>
    <row r="124" spans="1:3" ht="15" customHeight="1">
      <c r="A124" s="1"/>
      <c r="B124" s="1"/>
      <c r="C124" s="1"/>
    </row>
    <row r="125" spans="1:3" ht="15" customHeight="1">
      <c r="A125" s="1"/>
      <c r="B125" s="1"/>
      <c r="C125" s="1"/>
    </row>
    <row r="126" spans="1:3" ht="15" customHeight="1">
      <c r="A126" s="1"/>
      <c r="B126" s="1"/>
      <c r="C126" s="1"/>
    </row>
    <row r="127" spans="1:3" ht="15" customHeight="1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1:3" ht="15" customHeight="1">
      <c r="A130" s="1"/>
      <c r="B130" s="1"/>
      <c r="C130" s="1"/>
    </row>
    <row r="131" spans="1:3" ht="15" customHeight="1">
      <c r="A131" s="1"/>
      <c r="B131" s="1"/>
      <c r="C131" s="1"/>
    </row>
    <row r="132" spans="1:3" ht="15" customHeight="1">
      <c r="A132" s="1"/>
      <c r="B132" s="1"/>
      <c r="C132" s="1"/>
    </row>
    <row r="133" spans="1:3" ht="15" customHeight="1">
      <c r="A133" s="1"/>
      <c r="B133" s="1"/>
      <c r="C133" s="1"/>
    </row>
    <row r="134" spans="1:3" ht="15" customHeight="1">
      <c r="A134" s="1"/>
      <c r="B134" s="1"/>
      <c r="C134" s="1"/>
    </row>
    <row r="135" spans="1:3" ht="15" customHeight="1">
      <c r="A135" s="1"/>
      <c r="B135" s="1"/>
      <c r="C135" s="1"/>
    </row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3" ht="15" customHeight="1">
      <c r="A146" s="1"/>
      <c r="B146" s="1"/>
      <c r="C146" s="1"/>
    </row>
    <row r="147" spans="1:3" ht="15" customHeight="1">
      <c r="A147" s="1"/>
      <c r="B147" s="1"/>
      <c r="C147" s="1"/>
    </row>
    <row r="148" spans="1:3" ht="15" customHeight="1">
      <c r="A148" s="1"/>
      <c r="B148" s="1"/>
      <c r="C148" s="1"/>
    </row>
    <row r="149" spans="1:3" ht="15" customHeight="1">
      <c r="A149" s="1"/>
      <c r="B149" s="1"/>
      <c r="C149" s="1"/>
    </row>
    <row r="150" spans="1:3" ht="15" customHeight="1">
      <c r="A150" s="1"/>
      <c r="B150" s="1"/>
      <c r="C150" s="1"/>
    </row>
    <row r="151" spans="1:3" ht="15" customHeight="1">
      <c r="A151" s="1"/>
      <c r="B151" s="1"/>
      <c r="C151" s="1"/>
    </row>
    <row r="152" spans="1:3" ht="15" customHeight="1">
      <c r="A152" s="1"/>
      <c r="B152" s="1"/>
      <c r="C152" s="1"/>
    </row>
    <row r="153" spans="1:3" ht="15" customHeight="1">
      <c r="A153" s="1"/>
      <c r="B153" s="1"/>
      <c r="C153" s="1"/>
    </row>
    <row r="154" spans="1:3" ht="15" customHeight="1">
      <c r="A154" s="1"/>
      <c r="B154" s="1"/>
      <c r="C154" s="1"/>
    </row>
    <row r="155" spans="1:3" ht="15" customHeight="1">
      <c r="A155" s="1"/>
      <c r="B155" s="1"/>
      <c r="C155" s="1"/>
    </row>
    <row r="156" spans="1:3" ht="15" customHeight="1">
      <c r="A156" s="1"/>
      <c r="B156" s="1"/>
      <c r="C156" s="1"/>
    </row>
    <row r="157" spans="1:3" ht="15" customHeight="1">
      <c r="A157" s="1"/>
      <c r="B157" s="1"/>
      <c r="C157" s="1"/>
    </row>
    <row r="158" spans="1:3" ht="15" customHeight="1">
      <c r="A158" s="1"/>
      <c r="B158" s="1"/>
      <c r="C158" s="1"/>
    </row>
    <row r="159" spans="1:3" ht="15" customHeight="1">
      <c r="A159" s="1"/>
      <c r="B159" s="1"/>
      <c r="C159" s="1"/>
    </row>
    <row r="160" spans="1:3" ht="15" customHeight="1">
      <c r="A160" s="1"/>
      <c r="B160" s="1"/>
      <c r="C160" s="1"/>
    </row>
    <row r="161" spans="1:3" ht="15" customHeight="1">
      <c r="A161" s="1"/>
      <c r="B161" s="1"/>
      <c r="C161" s="1"/>
    </row>
    <row r="162" spans="1:3" ht="15" customHeight="1">
      <c r="A162" s="1"/>
      <c r="B162" s="1"/>
      <c r="C162" s="1"/>
    </row>
    <row r="163" spans="1:3" ht="15" customHeight="1">
      <c r="A163" s="1"/>
      <c r="B163" s="1"/>
      <c r="C163" s="1"/>
    </row>
    <row r="164" spans="1:3" ht="15" customHeight="1">
      <c r="A164" s="1"/>
      <c r="B164" s="1"/>
      <c r="C164" s="1"/>
    </row>
    <row r="165" spans="1:3" ht="15" customHeight="1">
      <c r="A165" s="1"/>
      <c r="B165" s="1"/>
      <c r="C165" s="1"/>
    </row>
    <row r="166" spans="1:3" ht="15" customHeight="1">
      <c r="A166" s="1"/>
      <c r="B166" s="1"/>
      <c r="C166" s="1"/>
    </row>
    <row r="167" spans="1:3" ht="15" customHeight="1">
      <c r="A167" s="1"/>
      <c r="B167" s="1"/>
      <c r="C167" s="1"/>
    </row>
    <row r="168" spans="1:3" ht="15" customHeight="1">
      <c r="A168" s="1"/>
      <c r="B168" s="1"/>
      <c r="C168" s="1"/>
    </row>
    <row r="169" spans="1:3" ht="15" customHeight="1">
      <c r="A169" s="1"/>
      <c r="B169" s="1"/>
      <c r="C169" s="1"/>
    </row>
    <row r="170" spans="1:3" ht="15" customHeight="1">
      <c r="A170" s="1"/>
      <c r="B170" s="1"/>
      <c r="C170" s="1"/>
    </row>
    <row r="171" spans="1:3" ht="15" customHeight="1">
      <c r="A171" s="1"/>
      <c r="B171" s="1"/>
      <c r="C171" s="1"/>
    </row>
    <row r="172" spans="1:3" ht="15" customHeight="1">
      <c r="A172" s="1"/>
      <c r="B172" s="1"/>
      <c r="C172" s="1"/>
    </row>
    <row r="173" spans="1:3" ht="15" customHeight="1">
      <c r="A173" s="1"/>
      <c r="B173" s="1"/>
      <c r="C173" s="1"/>
    </row>
    <row r="174" spans="1:3" ht="15" customHeight="1">
      <c r="A174" s="1"/>
      <c r="B174" s="1"/>
      <c r="C174" s="1"/>
    </row>
    <row r="175" spans="1:3" ht="15" customHeight="1">
      <c r="A175" s="1"/>
      <c r="B175" s="1"/>
      <c r="C175" s="1"/>
    </row>
  </sheetData>
  <sheetProtection/>
  <mergeCells count="6">
    <mergeCell ref="A41:F41"/>
    <mergeCell ref="L7:M7"/>
    <mergeCell ref="H7:I7"/>
    <mergeCell ref="A5:F5"/>
    <mergeCell ref="A40:F40"/>
    <mergeCell ref="J7:K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52" customWidth="1"/>
    <col min="2" max="3" width="12.7109375" style="52" customWidth="1"/>
    <col min="4" max="6" width="12.7109375" style="51" customWidth="1"/>
    <col min="7" max="9" width="10.7109375" style="51" customWidth="1"/>
    <col min="10" max="16" width="10.7109375" style="141" customWidth="1"/>
    <col min="17" max="26" width="11.421875" style="141" customWidth="1"/>
    <col min="27" max="37" width="11.421875" style="51" customWidth="1"/>
    <col min="38" max="16384" width="11.421875" style="52" customWidth="1"/>
  </cols>
  <sheetData>
    <row r="1" spans="1:37" s="148" customFormat="1" ht="24.75" customHeight="1">
      <c r="A1" s="23" t="s">
        <v>11</v>
      </c>
      <c r="B1" s="134"/>
      <c r="C1" s="134"/>
      <c r="D1" s="135"/>
      <c r="E1" s="135"/>
      <c r="F1" s="135"/>
      <c r="G1" s="135"/>
      <c r="H1" s="136"/>
      <c r="I1" s="6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s="35" customFormat="1" ht="16.5" customHeight="1">
      <c r="A2" s="30" t="s">
        <v>12</v>
      </c>
      <c r="B2" s="149"/>
      <c r="C2" s="149"/>
      <c r="D2" s="149"/>
      <c r="E2" s="149"/>
      <c r="F2" s="149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46</v>
      </c>
      <c r="B3" s="79"/>
      <c r="C3" s="79"/>
      <c r="D3" s="79"/>
      <c r="E3" s="79"/>
      <c r="F3" s="79"/>
      <c r="G3" s="98"/>
      <c r="H3" s="98"/>
      <c r="I3" s="98"/>
      <c r="J3" s="98"/>
      <c r="K3" s="98"/>
      <c r="L3" s="98"/>
      <c r="M3" s="98"/>
      <c r="N3" s="98"/>
      <c r="O3" s="98"/>
      <c r="P3" s="98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s="36" customFormat="1" ht="24.75" customHeight="1">
      <c r="A4" s="139"/>
      <c r="B4" s="38"/>
      <c r="C4" s="38"/>
      <c r="D4" s="33"/>
      <c r="E4" s="33"/>
      <c r="F4" s="33"/>
      <c r="G4" s="33"/>
      <c r="H4" s="140"/>
      <c r="I4" s="33"/>
      <c r="J4" s="33"/>
      <c r="K4" s="15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2" t="s">
        <v>42</v>
      </c>
      <c r="B5" s="242"/>
      <c r="C5" s="242"/>
      <c r="D5" s="242"/>
      <c r="E5" s="242"/>
      <c r="F5" s="242"/>
      <c r="G5" s="96"/>
      <c r="H5" s="96"/>
      <c r="I5" s="96"/>
      <c r="J5" s="110"/>
      <c r="K5" s="110"/>
      <c r="L5" s="110"/>
      <c r="M5" s="110"/>
      <c r="N5" s="110"/>
      <c r="O5" s="110"/>
      <c r="P5" s="110"/>
    </row>
    <row r="6" spans="1:37" ht="18" customHeight="1">
      <c r="A6" s="63" t="s">
        <v>31</v>
      </c>
      <c r="B6" s="63"/>
      <c r="C6" s="63"/>
      <c r="D6" s="152"/>
      <c r="E6" s="152"/>
      <c r="F6" s="152"/>
      <c r="J6" s="105"/>
      <c r="K6" s="105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26" s="47" customFormat="1" ht="39.75" customHeight="1">
      <c r="A7" s="108" t="s">
        <v>15</v>
      </c>
      <c r="B7" s="124" t="s">
        <v>22</v>
      </c>
      <c r="C7" s="124" t="s">
        <v>27</v>
      </c>
      <c r="D7" s="124" t="s">
        <v>28</v>
      </c>
      <c r="E7" s="124" t="s">
        <v>29</v>
      </c>
      <c r="F7" s="124" t="s">
        <v>30</v>
      </c>
      <c r="G7" s="153"/>
      <c r="H7" s="153"/>
      <c r="I7" s="153"/>
      <c r="J7" s="111"/>
      <c r="K7" s="250"/>
      <c r="L7" s="250"/>
      <c r="M7" s="250"/>
      <c r="N7" s="250"/>
      <c r="O7" s="250"/>
      <c r="P7" s="250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49" customFormat="1" ht="15" customHeight="1">
      <c r="A8" s="109">
        <v>1990</v>
      </c>
      <c r="B8" s="205">
        <v>15091.39</v>
      </c>
      <c r="C8" s="205">
        <v>12309.45</v>
      </c>
      <c r="D8" s="205">
        <v>2113.8</v>
      </c>
      <c r="E8" s="205">
        <v>665.63</v>
      </c>
      <c r="F8" s="206">
        <v>2.51</v>
      </c>
      <c r="G8" s="154"/>
      <c r="H8" s="154"/>
      <c r="I8" s="154"/>
      <c r="J8" s="113"/>
      <c r="K8" s="113"/>
      <c r="L8" s="113"/>
      <c r="M8" s="113"/>
      <c r="N8" s="113"/>
      <c r="O8" s="113"/>
      <c r="P8" s="158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37" s="65" customFormat="1" ht="15" customHeight="1">
      <c r="A9" s="107">
        <v>1991</v>
      </c>
      <c r="B9" s="66">
        <v>15815.99</v>
      </c>
      <c r="C9" s="66">
        <v>12924.09</v>
      </c>
      <c r="D9" s="66">
        <v>2217.83</v>
      </c>
      <c r="E9" s="66">
        <v>671.4</v>
      </c>
      <c r="F9" s="66">
        <v>2.67</v>
      </c>
      <c r="G9" s="66"/>
      <c r="H9" s="82"/>
      <c r="I9" s="66"/>
      <c r="J9" s="115"/>
      <c r="K9" s="116"/>
      <c r="L9" s="115"/>
      <c r="M9" s="116"/>
      <c r="N9" s="115"/>
      <c r="O9" s="116"/>
      <c r="P9" s="158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s="65" customFormat="1" ht="15" customHeight="1">
      <c r="A10" s="106">
        <v>1992</v>
      </c>
      <c r="B10" s="66">
        <v>16726.41</v>
      </c>
      <c r="C10" s="66">
        <v>13627.32</v>
      </c>
      <c r="D10" s="66">
        <v>2415.42</v>
      </c>
      <c r="E10" s="66">
        <v>680.74</v>
      </c>
      <c r="F10" s="66">
        <v>2.92</v>
      </c>
      <c r="G10" s="66"/>
      <c r="H10" s="82"/>
      <c r="I10" s="66"/>
      <c r="J10" s="115"/>
      <c r="K10" s="116"/>
      <c r="L10" s="115"/>
      <c r="M10" s="116"/>
      <c r="N10" s="115"/>
      <c r="O10" s="116"/>
      <c r="P10" s="15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s="41" customFormat="1" ht="15" customHeight="1">
      <c r="A11" s="107">
        <v>1993</v>
      </c>
      <c r="B11" s="66">
        <v>16534.43</v>
      </c>
      <c r="C11" s="66">
        <v>13517.8</v>
      </c>
      <c r="D11" s="66">
        <v>2339.82</v>
      </c>
      <c r="E11" s="66">
        <v>673.68</v>
      </c>
      <c r="F11" s="66">
        <v>3.14</v>
      </c>
      <c r="G11" s="66"/>
      <c r="H11" s="82"/>
      <c r="I11" s="66"/>
      <c r="J11" s="118"/>
      <c r="K11" s="119"/>
      <c r="L11" s="118"/>
      <c r="M11" s="119"/>
      <c r="N11" s="118"/>
      <c r="O11" s="119"/>
      <c r="P11" s="158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s="41" customFormat="1" ht="15" customHeight="1">
      <c r="A12" s="106">
        <v>1994</v>
      </c>
      <c r="B12" s="66">
        <v>16972.1</v>
      </c>
      <c r="C12" s="66">
        <v>13695.33</v>
      </c>
      <c r="D12" s="66">
        <v>2482.19</v>
      </c>
      <c r="E12" s="66">
        <v>791.23</v>
      </c>
      <c r="F12" s="66">
        <v>3.35</v>
      </c>
      <c r="G12" s="66"/>
      <c r="H12" s="82"/>
      <c r="I12" s="66"/>
      <c r="J12" s="118"/>
      <c r="K12" s="119"/>
      <c r="L12" s="118"/>
      <c r="M12" s="119"/>
      <c r="N12" s="118"/>
      <c r="O12" s="119"/>
      <c r="P12" s="158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s="41" customFormat="1" ht="15" customHeight="1">
      <c r="A13" s="107">
        <v>1995</v>
      </c>
      <c r="B13" s="66">
        <v>17505.77</v>
      </c>
      <c r="C13" s="66">
        <v>14215.12</v>
      </c>
      <c r="D13" s="66">
        <v>2482.31</v>
      </c>
      <c r="E13" s="66">
        <v>804.4</v>
      </c>
      <c r="F13" s="66">
        <v>3.94</v>
      </c>
      <c r="G13" s="66"/>
      <c r="H13" s="82"/>
      <c r="I13" s="66"/>
      <c r="J13" s="118"/>
      <c r="K13" s="119"/>
      <c r="L13" s="118"/>
      <c r="M13" s="119"/>
      <c r="N13" s="118"/>
      <c r="O13" s="119"/>
      <c r="P13" s="158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s="41" customFormat="1" ht="15" customHeight="1">
      <c r="A14" s="106">
        <v>1996</v>
      </c>
      <c r="B14" s="66">
        <v>16313.37</v>
      </c>
      <c r="C14" s="66">
        <v>12946.98</v>
      </c>
      <c r="D14" s="66">
        <v>2451.74</v>
      </c>
      <c r="E14" s="66">
        <v>896.57</v>
      </c>
      <c r="F14" s="66">
        <v>18.09</v>
      </c>
      <c r="G14" s="66"/>
      <c r="H14" s="82"/>
      <c r="I14" s="66"/>
      <c r="J14" s="118"/>
      <c r="K14" s="119"/>
      <c r="L14" s="118"/>
      <c r="M14" s="119"/>
      <c r="N14" s="118"/>
      <c r="O14" s="119"/>
      <c r="P14" s="158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s="41" customFormat="1" ht="15" customHeight="1">
      <c r="A15" s="107">
        <v>1997</v>
      </c>
      <c r="B15" s="66">
        <v>18918.28</v>
      </c>
      <c r="C15" s="66">
        <v>15078.86</v>
      </c>
      <c r="D15" s="66">
        <v>2903.21</v>
      </c>
      <c r="E15" s="66">
        <v>902.2</v>
      </c>
      <c r="F15" s="66">
        <v>34.010000000000005</v>
      </c>
      <c r="G15" s="66"/>
      <c r="H15" s="82"/>
      <c r="I15" s="66"/>
      <c r="J15" s="118"/>
      <c r="K15" s="119"/>
      <c r="L15" s="118"/>
      <c r="M15" s="119"/>
      <c r="N15" s="118"/>
      <c r="O15" s="119"/>
      <c r="P15" s="158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s="41" customFormat="1" ht="15" customHeight="1">
      <c r="A16" s="106">
        <v>1998</v>
      </c>
      <c r="B16" s="66">
        <v>16013.49</v>
      </c>
      <c r="C16" s="66">
        <v>12291.86</v>
      </c>
      <c r="D16" s="66">
        <v>2681.55</v>
      </c>
      <c r="E16" s="66">
        <v>971.67</v>
      </c>
      <c r="F16" s="66">
        <v>68.41</v>
      </c>
      <c r="G16" s="66"/>
      <c r="H16" s="82"/>
      <c r="I16" s="66"/>
      <c r="J16" s="118"/>
      <c r="K16" s="119"/>
      <c r="L16" s="118"/>
      <c r="M16" s="119"/>
      <c r="N16" s="118"/>
      <c r="O16" s="119"/>
      <c r="P16" s="158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41" customFormat="1" ht="15" customHeight="1">
      <c r="A17" s="107">
        <v>1999</v>
      </c>
      <c r="B17" s="66">
        <v>17134.81</v>
      </c>
      <c r="C17" s="66">
        <v>13424.64</v>
      </c>
      <c r="D17" s="66">
        <v>2712.17</v>
      </c>
      <c r="E17" s="66">
        <v>902.57</v>
      </c>
      <c r="F17" s="66">
        <v>95.44</v>
      </c>
      <c r="G17" s="66"/>
      <c r="H17" s="82"/>
      <c r="I17" s="66"/>
      <c r="J17" s="118"/>
      <c r="K17" s="119"/>
      <c r="L17" s="118"/>
      <c r="M17" s="119"/>
      <c r="N17" s="118"/>
      <c r="O17" s="119"/>
      <c r="P17" s="158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41" customFormat="1" ht="15" customHeight="1">
      <c r="A18" s="106">
        <v>2000</v>
      </c>
      <c r="B18" s="66">
        <v>19119.37</v>
      </c>
      <c r="C18" s="66">
        <v>15295.56</v>
      </c>
      <c r="D18" s="66">
        <v>2765.53</v>
      </c>
      <c r="E18" s="66">
        <v>929.71</v>
      </c>
      <c r="F18" s="66">
        <v>128.59</v>
      </c>
      <c r="G18" s="66"/>
      <c r="H18" s="82"/>
      <c r="I18" s="66"/>
      <c r="J18" s="118"/>
      <c r="K18" s="119"/>
      <c r="L18" s="118"/>
      <c r="M18" s="119"/>
      <c r="N18" s="118"/>
      <c r="O18" s="119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 customHeight="1">
      <c r="A19" s="107">
        <v>2001</v>
      </c>
      <c r="B19" s="66">
        <v>17735.49</v>
      </c>
      <c r="C19" s="66">
        <v>13661.33</v>
      </c>
      <c r="D19" s="66">
        <v>3003.53</v>
      </c>
      <c r="E19" s="66">
        <v>911.84</v>
      </c>
      <c r="F19" s="66">
        <v>158.79999999999998</v>
      </c>
      <c r="G19" s="66"/>
      <c r="H19" s="82"/>
      <c r="I19" s="66"/>
      <c r="J19" s="118"/>
      <c r="K19" s="119"/>
      <c r="L19" s="118"/>
      <c r="M19" s="119"/>
      <c r="N19" s="118"/>
      <c r="O19" s="119"/>
      <c r="P19" s="158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65" customFormat="1" ht="15" customHeight="1">
      <c r="A20" s="106">
        <v>2002</v>
      </c>
      <c r="B20" s="66">
        <v>20099.66</v>
      </c>
      <c r="C20" s="66">
        <v>16186.99</v>
      </c>
      <c r="D20" s="66">
        <v>2883.99</v>
      </c>
      <c r="E20" s="66">
        <v>841.11</v>
      </c>
      <c r="F20" s="66">
        <v>187.57</v>
      </c>
      <c r="G20" s="66"/>
      <c r="H20" s="82"/>
      <c r="I20" s="66"/>
      <c r="J20" s="115"/>
      <c r="K20" s="116"/>
      <c r="L20" s="115"/>
      <c r="M20" s="116"/>
      <c r="N20" s="115"/>
      <c r="O20" s="116"/>
      <c r="P20" s="158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41" customFormat="1" ht="15" customHeight="1">
      <c r="A21" s="107">
        <v>2003</v>
      </c>
      <c r="B21" s="66">
        <v>19996.6</v>
      </c>
      <c r="C21" s="66">
        <v>16036.31</v>
      </c>
      <c r="D21" s="66">
        <v>2823.86</v>
      </c>
      <c r="E21" s="66">
        <v>911.28</v>
      </c>
      <c r="F21" s="66">
        <v>225.15</v>
      </c>
      <c r="G21" s="66"/>
      <c r="H21" s="82"/>
      <c r="I21" s="66"/>
      <c r="J21" s="118"/>
      <c r="K21" s="119"/>
      <c r="L21" s="118"/>
      <c r="M21" s="119"/>
      <c r="N21" s="118"/>
      <c r="O21" s="119"/>
      <c r="P21" s="158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 customHeight="1">
      <c r="A22" s="106">
        <v>2004</v>
      </c>
      <c r="B22" s="66">
        <v>20480.22</v>
      </c>
      <c r="C22" s="66">
        <v>16339.13</v>
      </c>
      <c r="D22" s="66">
        <v>3017.48</v>
      </c>
      <c r="E22" s="66">
        <v>856.1</v>
      </c>
      <c r="F22" s="66">
        <v>267.5</v>
      </c>
      <c r="G22" s="66"/>
      <c r="H22" s="82"/>
      <c r="I22" s="66"/>
      <c r="J22" s="118"/>
      <c r="K22" s="119"/>
      <c r="L22" s="118"/>
      <c r="M22" s="119"/>
      <c r="N22" s="118"/>
      <c r="O22" s="119"/>
      <c r="P22" s="158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 customHeight="1">
      <c r="A23" s="107">
        <v>2005</v>
      </c>
      <c r="B23" s="66">
        <v>21364.31</v>
      </c>
      <c r="C23" s="66">
        <v>17239.36</v>
      </c>
      <c r="D23" s="66">
        <v>3063.52</v>
      </c>
      <c r="E23" s="66">
        <v>754.23</v>
      </c>
      <c r="F23" s="66">
        <v>307.19</v>
      </c>
      <c r="G23" s="66"/>
      <c r="H23" s="82"/>
      <c r="I23" s="66"/>
      <c r="J23" s="118"/>
      <c r="K23" s="119"/>
      <c r="L23" s="118"/>
      <c r="M23" s="119"/>
      <c r="N23" s="118"/>
      <c r="O23" s="119"/>
      <c r="P23" s="158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 customHeight="1">
      <c r="A24" s="106">
        <v>2006</v>
      </c>
      <c r="B24" s="66">
        <v>20706.36</v>
      </c>
      <c r="C24" s="66">
        <v>16599.56</v>
      </c>
      <c r="D24" s="66">
        <v>2931.55</v>
      </c>
      <c r="E24" s="66">
        <v>801.26</v>
      </c>
      <c r="F24" s="66">
        <v>374</v>
      </c>
      <c r="G24" s="66"/>
      <c r="H24" s="82"/>
      <c r="I24" s="66"/>
      <c r="J24" s="118"/>
      <c r="K24" s="119"/>
      <c r="L24" s="118"/>
      <c r="M24" s="119"/>
      <c r="N24" s="118"/>
      <c r="O24" s="119"/>
      <c r="P24" s="158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 customHeight="1">
      <c r="A25" s="107">
        <v>2007</v>
      </c>
      <c r="B25" s="66">
        <v>21622.46</v>
      </c>
      <c r="C25" s="66">
        <v>17192.67</v>
      </c>
      <c r="D25" s="66">
        <v>3082.06</v>
      </c>
      <c r="E25" s="66">
        <v>910.83</v>
      </c>
      <c r="F25" s="66">
        <v>436.91</v>
      </c>
      <c r="G25" s="66"/>
      <c r="H25" s="82"/>
      <c r="I25" s="66"/>
      <c r="J25" s="118"/>
      <c r="K25" s="119"/>
      <c r="L25" s="118"/>
      <c r="M25" s="119"/>
      <c r="N25" s="118"/>
      <c r="O25" s="119"/>
      <c r="P25" s="158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 customHeight="1">
      <c r="A26" s="106">
        <v>2008</v>
      </c>
      <c r="B26" s="66">
        <v>20561.26</v>
      </c>
      <c r="C26" s="66">
        <v>16564.27</v>
      </c>
      <c r="D26" s="66">
        <v>2757.4</v>
      </c>
      <c r="E26" s="66">
        <v>772.45</v>
      </c>
      <c r="F26" s="66">
        <v>467.14</v>
      </c>
      <c r="G26" s="66"/>
      <c r="H26" s="82"/>
      <c r="I26" s="66"/>
      <c r="J26" s="118"/>
      <c r="K26" s="119"/>
      <c r="L26" s="118"/>
      <c r="M26" s="119"/>
      <c r="N26" s="118"/>
      <c r="O26" s="119"/>
      <c r="P26" s="158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 customHeight="1">
      <c r="A27" s="107">
        <v>2009</v>
      </c>
      <c r="B27" s="66">
        <v>17449.08</v>
      </c>
      <c r="C27" s="66">
        <v>13369.04</v>
      </c>
      <c r="D27" s="66">
        <v>2891.51</v>
      </c>
      <c r="E27" s="66">
        <v>757.23</v>
      </c>
      <c r="F27" s="66">
        <v>431.28999999999996</v>
      </c>
      <c r="G27" s="66"/>
      <c r="H27" s="82"/>
      <c r="I27" s="66"/>
      <c r="J27" s="118"/>
      <c r="K27" s="119"/>
      <c r="L27" s="118"/>
      <c r="M27" s="119"/>
      <c r="N27" s="118"/>
      <c r="O27" s="119"/>
      <c r="P27" s="158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65" customFormat="1" ht="15" customHeight="1">
      <c r="A28" s="106">
        <v>2010</v>
      </c>
      <c r="B28" s="66">
        <v>15703.42</v>
      </c>
      <c r="C28" s="66">
        <v>11775.98</v>
      </c>
      <c r="D28" s="66">
        <v>2708.53</v>
      </c>
      <c r="E28" s="66">
        <v>789.17</v>
      </c>
      <c r="F28" s="66">
        <v>429.74</v>
      </c>
      <c r="G28" s="66"/>
      <c r="H28" s="82"/>
      <c r="I28" s="66"/>
      <c r="J28" s="115"/>
      <c r="K28" s="116"/>
      <c r="L28" s="115"/>
      <c r="M28" s="116"/>
      <c r="N28" s="115"/>
      <c r="O28" s="116"/>
      <c r="P28" s="15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65" customFormat="1" ht="15" customHeight="1">
      <c r="A29" s="107">
        <v>2011</v>
      </c>
      <c r="B29" s="66">
        <v>18725.44</v>
      </c>
      <c r="C29" s="66">
        <v>14701.22</v>
      </c>
      <c r="D29" s="66">
        <v>2833.4</v>
      </c>
      <c r="E29" s="66">
        <v>759.57</v>
      </c>
      <c r="F29" s="66">
        <v>431.25</v>
      </c>
      <c r="G29" s="66"/>
      <c r="H29" s="82"/>
      <c r="I29" s="66"/>
      <c r="J29" s="115"/>
      <c r="K29" s="116"/>
      <c r="L29" s="115"/>
      <c r="M29" s="116"/>
      <c r="N29" s="115"/>
      <c r="O29" s="116"/>
      <c r="P29" s="15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s="41" customFormat="1" ht="15" customHeight="1">
      <c r="A30" s="106">
        <v>2012</v>
      </c>
      <c r="B30" s="66">
        <v>16714.36</v>
      </c>
      <c r="C30" s="66">
        <v>12741.51</v>
      </c>
      <c r="D30" s="66">
        <v>2810.76</v>
      </c>
      <c r="E30" s="66">
        <v>720.55</v>
      </c>
      <c r="F30" s="66">
        <v>441.53999999999996</v>
      </c>
      <c r="G30" s="66"/>
      <c r="H30" s="82"/>
      <c r="I30" s="66"/>
      <c r="J30" s="118"/>
      <c r="K30" s="119"/>
      <c r="L30" s="118"/>
      <c r="M30" s="119"/>
      <c r="N30" s="118"/>
      <c r="O30" s="119"/>
      <c r="P30" s="158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26" s="40" customFormat="1" ht="15" customHeight="1">
      <c r="A31" s="107">
        <v>2013</v>
      </c>
      <c r="B31" s="66">
        <v>14866.69</v>
      </c>
      <c r="C31" s="66">
        <v>10836.42</v>
      </c>
      <c r="D31" s="66">
        <v>2793.97</v>
      </c>
      <c r="E31" s="66">
        <v>790.05</v>
      </c>
      <c r="F31" s="66">
        <v>446.26</v>
      </c>
      <c r="G31" s="66"/>
      <c r="H31" s="82"/>
      <c r="I31" s="66"/>
      <c r="J31" s="118"/>
      <c r="K31" s="119"/>
      <c r="L31" s="118"/>
      <c r="M31" s="119"/>
      <c r="N31" s="118"/>
      <c r="O31" s="119"/>
      <c r="P31" s="158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s="40" customFormat="1" ht="15" customHeight="1">
      <c r="A32" s="107">
        <v>2014</v>
      </c>
      <c r="B32" s="66">
        <v>16100.45</v>
      </c>
      <c r="C32" s="66">
        <v>11895.86</v>
      </c>
      <c r="D32" s="66">
        <v>2853.13</v>
      </c>
      <c r="E32" s="66">
        <v>911.71</v>
      </c>
      <c r="F32" s="66">
        <v>439.75000000000006</v>
      </c>
      <c r="G32" s="66"/>
      <c r="H32" s="82"/>
      <c r="I32" s="66"/>
      <c r="J32" s="118"/>
      <c r="K32" s="119"/>
      <c r="L32" s="118"/>
      <c r="M32" s="119"/>
      <c r="N32" s="118"/>
      <c r="O32" s="119"/>
      <c r="P32" s="158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s="40" customFormat="1" ht="15" customHeight="1">
      <c r="A33" s="107">
        <v>2015</v>
      </c>
      <c r="B33" s="66">
        <v>16085.94</v>
      </c>
      <c r="C33" s="66">
        <v>11991.76</v>
      </c>
      <c r="D33" s="66">
        <v>2913.46</v>
      </c>
      <c r="E33" s="66">
        <v>926.19</v>
      </c>
      <c r="F33" s="66">
        <v>254.53</v>
      </c>
      <c r="G33" s="66"/>
      <c r="H33" s="82"/>
      <c r="I33" s="66"/>
      <c r="J33" s="118"/>
      <c r="K33" s="119"/>
      <c r="L33" s="118"/>
      <c r="M33" s="119"/>
      <c r="N33" s="118"/>
      <c r="O33" s="119"/>
      <c r="P33" s="158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s="40" customFormat="1" ht="15" customHeight="1">
      <c r="A34" s="107">
        <v>2016</v>
      </c>
      <c r="B34" s="66">
        <v>14869.23</v>
      </c>
      <c r="C34" s="66">
        <v>10759.64</v>
      </c>
      <c r="D34" s="66">
        <v>2948.14</v>
      </c>
      <c r="E34" s="66">
        <v>911.85</v>
      </c>
      <c r="F34" s="66">
        <v>249.6</v>
      </c>
      <c r="G34" s="66"/>
      <c r="H34" s="82"/>
      <c r="I34" s="66"/>
      <c r="J34" s="118"/>
      <c r="K34" s="119"/>
      <c r="L34" s="118"/>
      <c r="M34" s="119"/>
      <c r="N34" s="118"/>
      <c r="O34" s="119"/>
      <c r="P34" s="158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s="40" customFormat="1" ht="15" customHeight="1">
      <c r="A35" s="107">
        <v>2017</v>
      </c>
      <c r="B35" s="66">
        <v>16672.42</v>
      </c>
      <c r="C35" s="66">
        <v>12389.88</v>
      </c>
      <c r="D35" s="66">
        <v>3107.92</v>
      </c>
      <c r="E35" s="66">
        <v>970.34</v>
      </c>
      <c r="F35" s="66">
        <v>204.27999999999997</v>
      </c>
      <c r="G35" s="66"/>
      <c r="H35" s="82"/>
      <c r="I35" s="66"/>
      <c r="J35" s="118"/>
      <c r="K35" s="119"/>
      <c r="L35" s="118"/>
      <c r="M35" s="119"/>
      <c r="N35" s="118"/>
      <c r="O35" s="119"/>
      <c r="P35" s="158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s="40" customFormat="1" ht="15" customHeight="1">
      <c r="A36" s="107">
        <v>2018</v>
      </c>
      <c r="B36" s="66">
        <v>15068.33</v>
      </c>
      <c r="C36" s="66">
        <v>10732.57</v>
      </c>
      <c r="D36" s="66">
        <v>3208.26</v>
      </c>
      <c r="E36" s="66">
        <v>951.41</v>
      </c>
      <c r="F36" s="66">
        <v>176.07999999999998</v>
      </c>
      <c r="G36" s="66"/>
      <c r="H36" s="82"/>
      <c r="I36" s="66"/>
      <c r="J36" s="118"/>
      <c r="K36" s="119"/>
      <c r="L36" s="118"/>
      <c r="M36" s="119"/>
      <c r="N36" s="118"/>
      <c r="O36" s="119"/>
      <c r="P36" s="158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40" customFormat="1" ht="15" customHeight="1">
      <c r="A37" s="107">
        <v>2019</v>
      </c>
      <c r="B37" s="66">
        <v>14311.24</v>
      </c>
      <c r="C37" s="66">
        <v>10031.05</v>
      </c>
      <c r="D37" s="66">
        <v>3163.63</v>
      </c>
      <c r="E37" s="66">
        <v>948.58</v>
      </c>
      <c r="F37" s="66">
        <v>167.98000000000002</v>
      </c>
      <c r="G37" s="66"/>
      <c r="H37" s="82"/>
      <c r="I37" s="66"/>
      <c r="J37" s="118"/>
      <c r="K37" s="119"/>
      <c r="L37" s="118"/>
      <c r="M37" s="119"/>
      <c r="N37" s="118"/>
      <c r="O37" s="119"/>
      <c r="P37" s="158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37" s="41" customFormat="1" ht="15" customHeight="1">
      <c r="A38" s="107">
        <v>2020</v>
      </c>
      <c r="B38" s="66">
        <v>12357.46</v>
      </c>
      <c r="C38" s="66">
        <v>7921.21</v>
      </c>
      <c r="D38" s="66">
        <v>3281.2</v>
      </c>
      <c r="E38" s="66">
        <v>1009.29</v>
      </c>
      <c r="F38" s="66">
        <v>145.76000000000002</v>
      </c>
      <c r="G38" s="66"/>
      <c r="H38" s="82"/>
      <c r="I38" s="66"/>
      <c r="J38" s="118"/>
      <c r="K38" s="119"/>
      <c r="L38" s="118"/>
      <c r="M38" s="119"/>
      <c r="N38" s="118"/>
      <c r="O38" s="119"/>
      <c r="P38" s="158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s="41" customFormat="1" ht="15" customHeight="1">
      <c r="A39" s="107">
        <v>2021</v>
      </c>
      <c r="B39" s="66">
        <v>12244</v>
      </c>
      <c r="C39" s="66">
        <v>7805.72</v>
      </c>
      <c r="D39" s="66">
        <v>3299.31</v>
      </c>
      <c r="E39" s="66">
        <v>990.75</v>
      </c>
      <c r="F39" s="66">
        <v>148.23</v>
      </c>
      <c r="G39" s="66"/>
      <c r="H39" s="82"/>
      <c r="I39" s="66"/>
      <c r="J39" s="118"/>
      <c r="K39" s="119"/>
      <c r="L39" s="118"/>
      <c r="M39" s="119"/>
      <c r="N39" s="118"/>
      <c r="O39" s="119"/>
      <c r="P39" s="158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s="41" customFormat="1" ht="19.5" customHeight="1">
      <c r="A40" s="251" t="s">
        <v>21</v>
      </c>
      <c r="B40" s="251"/>
      <c r="C40" s="251"/>
      <c r="D40" s="251"/>
      <c r="E40" s="251"/>
      <c r="F40" s="251"/>
      <c r="G40" s="66"/>
      <c r="H40" s="82"/>
      <c r="I40" s="66"/>
      <c r="J40" s="118"/>
      <c r="K40" s="119"/>
      <c r="L40" s="118"/>
      <c r="M40" s="119"/>
      <c r="N40" s="118"/>
      <c r="O40" s="119"/>
      <c r="P40" s="158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s="41" customFormat="1" ht="15" customHeight="1">
      <c r="A41" s="240" t="s">
        <v>33</v>
      </c>
      <c r="B41" s="241"/>
      <c r="C41" s="241"/>
      <c r="D41" s="241"/>
      <c r="E41" s="241"/>
      <c r="F41" s="241"/>
      <c r="G41" s="104"/>
      <c r="H41" s="104"/>
      <c r="I41" s="104"/>
      <c r="J41" s="121"/>
      <c r="K41" s="119"/>
      <c r="L41" s="118"/>
      <c r="M41" s="119"/>
      <c r="N41" s="118"/>
      <c r="O41" s="119"/>
      <c r="P41" s="118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s="41" customFormat="1" ht="15" customHeight="1">
      <c r="A42" s="54"/>
      <c r="B42" s="66"/>
      <c r="C42" s="66"/>
      <c r="D42" s="66"/>
      <c r="E42" s="66"/>
      <c r="F42" s="66"/>
      <c r="G42" s="66"/>
      <c r="H42" s="82"/>
      <c r="I42" s="66"/>
      <c r="J42" s="118"/>
      <c r="K42" s="119"/>
      <c r="L42" s="118"/>
      <c r="M42" s="119"/>
      <c r="N42" s="118"/>
      <c r="O42" s="119"/>
      <c r="P42" s="118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s="41" customFormat="1" ht="15" customHeight="1">
      <c r="A43" s="54"/>
      <c r="B43" s="66"/>
      <c r="C43" s="66"/>
      <c r="D43" s="66"/>
      <c r="E43" s="66"/>
      <c r="F43" s="66"/>
      <c r="G43" s="66"/>
      <c r="H43" s="82"/>
      <c r="I43" s="66"/>
      <c r="J43" s="118"/>
      <c r="K43" s="119"/>
      <c r="L43" s="118"/>
      <c r="M43" s="119"/>
      <c r="N43" s="118"/>
      <c r="O43" s="119"/>
      <c r="P43" s="118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s="41" customFormat="1" ht="15" customHeight="1">
      <c r="A44" s="54"/>
      <c r="B44" s="66"/>
      <c r="C44" s="66"/>
      <c r="D44" s="66"/>
      <c r="E44" s="66"/>
      <c r="F44" s="66"/>
      <c r="G44" s="66"/>
      <c r="H44" s="82"/>
      <c r="I44" s="66"/>
      <c r="J44" s="118"/>
      <c r="K44" s="119"/>
      <c r="L44" s="118"/>
      <c r="M44" s="119"/>
      <c r="N44" s="118"/>
      <c r="O44" s="119"/>
      <c r="P44" s="118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s="41" customFormat="1" ht="15" customHeight="1">
      <c r="A45" s="54"/>
      <c r="B45" s="66"/>
      <c r="C45" s="66"/>
      <c r="D45" s="66"/>
      <c r="E45" s="66"/>
      <c r="F45" s="66"/>
      <c r="G45" s="66"/>
      <c r="H45" s="82"/>
      <c r="I45" s="66"/>
      <c r="J45" s="118"/>
      <c r="K45" s="119"/>
      <c r="L45" s="118"/>
      <c r="M45" s="119"/>
      <c r="N45" s="118"/>
      <c r="O45" s="119"/>
      <c r="P45" s="118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s="65" customFormat="1" ht="15" customHeight="1">
      <c r="A46" s="53"/>
      <c r="B46" s="83"/>
      <c r="C46" s="83"/>
      <c r="D46" s="83"/>
      <c r="E46" s="83"/>
      <c r="F46" s="83"/>
      <c r="G46" s="83"/>
      <c r="H46" s="84"/>
      <c r="I46" s="83"/>
      <c r="J46" s="115"/>
      <c r="K46" s="116"/>
      <c r="L46" s="115"/>
      <c r="M46" s="116"/>
      <c r="N46" s="115"/>
      <c r="O46" s="116"/>
      <c r="P46" s="115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s="65" customFormat="1" ht="15" customHeight="1">
      <c r="A47" s="53"/>
      <c r="B47" s="83"/>
      <c r="C47" s="83"/>
      <c r="D47" s="83"/>
      <c r="E47" s="83"/>
      <c r="F47" s="83"/>
      <c r="G47" s="83"/>
      <c r="H47" s="84"/>
      <c r="I47" s="83"/>
      <c r="J47" s="115"/>
      <c r="K47" s="116"/>
      <c r="L47" s="115"/>
      <c r="M47" s="116"/>
      <c r="N47" s="115"/>
      <c r="O47" s="116"/>
      <c r="P47" s="115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s="41" customFormat="1" ht="15" customHeight="1">
      <c r="A48" s="54"/>
      <c r="B48" s="66"/>
      <c r="C48" s="66"/>
      <c r="D48" s="66"/>
      <c r="E48" s="66"/>
      <c r="F48" s="66"/>
      <c r="G48" s="66"/>
      <c r="H48" s="82"/>
      <c r="I48" s="66"/>
      <c r="J48" s="118"/>
      <c r="K48" s="119"/>
      <c r="L48" s="118"/>
      <c r="M48" s="119"/>
      <c r="N48" s="118"/>
      <c r="O48" s="119"/>
      <c r="P48" s="118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s="41" customFormat="1" ht="15" customHeight="1">
      <c r="A49" s="54"/>
      <c r="B49" s="66"/>
      <c r="C49" s="66"/>
      <c r="D49" s="66"/>
      <c r="E49" s="66"/>
      <c r="F49" s="66"/>
      <c r="G49" s="66"/>
      <c r="H49" s="82"/>
      <c r="I49" s="66"/>
      <c r="J49" s="118"/>
      <c r="K49" s="119"/>
      <c r="L49" s="118"/>
      <c r="M49" s="119"/>
      <c r="N49" s="118"/>
      <c r="O49" s="119"/>
      <c r="P49" s="118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s="41" customFormat="1" ht="15" customHeight="1">
      <c r="A50" s="54"/>
      <c r="B50" s="66"/>
      <c r="C50" s="66"/>
      <c r="D50" s="66"/>
      <c r="E50" s="66"/>
      <c r="F50" s="66"/>
      <c r="G50" s="66"/>
      <c r="H50" s="82"/>
      <c r="I50" s="66"/>
      <c r="J50" s="118"/>
      <c r="K50" s="119"/>
      <c r="L50" s="118"/>
      <c r="M50" s="119"/>
      <c r="N50" s="118"/>
      <c r="O50" s="119"/>
      <c r="P50" s="118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s="41" customFormat="1" ht="15" customHeight="1">
      <c r="A51" s="54"/>
      <c r="B51" s="66"/>
      <c r="C51" s="66"/>
      <c r="D51" s="66"/>
      <c r="E51" s="66"/>
      <c r="F51" s="66"/>
      <c r="G51" s="66"/>
      <c r="H51" s="82"/>
      <c r="I51" s="66"/>
      <c r="J51" s="118"/>
      <c r="K51" s="119"/>
      <c r="L51" s="118"/>
      <c r="M51" s="119"/>
      <c r="N51" s="118"/>
      <c r="O51" s="119"/>
      <c r="P51" s="118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s="65" customFormat="1" ht="15" customHeight="1">
      <c r="A52" s="53"/>
      <c r="B52" s="83"/>
      <c r="C52" s="83"/>
      <c r="D52" s="83"/>
      <c r="E52" s="83"/>
      <c r="F52" s="83"/>
      <c r="G52" s="83"/>
      <c r="H52" s="84"/>
      <c r="I52" s="83"/>
      <c r="J52" s="115"/>
      <c r="K52" s="116"/>
      <c r="L52" s="115"/>
      <c r="M52" s="116"/>
      <c r="N52" s="115"/>
      <c r="O52" s="116"/>
      <c r="P52" s="115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9" ht="15" customHeight="1">
      <c r="A53" s="100"/>
      <c r="B53" s="100"/>
      <c r="C53" s="100"/>
      <c r="I53" s="85"/>
    </row>
    <row r="54" spans="1:37" s="59" customFormat="1" ht="15" customHeight="1">
      <c r="A54" s="100"/>
      <c r="B54" s="100"/>
      <c r="C54" s="100"/>
      <c r="D54" s="51"/>
      <c r="E54" s="51"/>
      <c r="F54" s="51"/>
      <c r="G54" s="51"/>
      <c r="H54" s="51"/>
      <c r="I54" s="57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s="59" customFormat="1" ht="15" customHeight="1">
      <c r="A55" s="58"/>
      <c r="B55" s="143"/>
      <c r="C55" s="58"/>
      <c r="D55" s="58"/>
      <c r="E55" s="58"/>
      <c r="F55" s="58"/>
      <c r="G55" s="58"/>
      <c r="H55" s="58"/>
      <c r="I55" s="58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s="59" customFormat="1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s="59" customFormat="1" ht="15" customHeight="1">
      <c r="A57" s="58"/>
      <c r="B57" s="58"/>
      <c r="C57" s="58"/>
      <c r="D57" s="58"/>
      <c r="E57" s="58"/>
      <c r="F57" s="58"/>
      <c r="G57" s="58"/>
      <c r="H57" s="58"/>
      <c r="I57" s="58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" ht="15" customHeight="1">
      <c r="A58" s="31"/>
      <c r="B58" s="51"/>
      <c r="C58" s="51"/>
    </row>
    <row r="59" spans="1:3" ht="15" customHeight="1">
      <c r="A59" s="31"/>
      <c r="B59" s="51"/>
      <c r="C59" s="51"/>
    </row>
    <row r="60" spans="1:3" ht="15" customHeight="1">
      <c r="A60" s="31"/>
      <c r="B60" s="51"/>
      <c r="C60" s="51"/>
    </row>
    <row r="61" spans="1:3" ht="15" customHeight="1">
      <c r="A61" s="31"/>
      <c r="B61" s="51"/>
      <c r="C61" s="51"/>
    </row>
    <row r="62" spans="1:3" ht="15" customHeight="1">
      <c r="A62" s="31"/>
      <c r="B62" s="51"/>
      <c r="C62" s="51"/>
    </row>
    <row r="63" spans="1:3" ht="15" customHeight="1">
      <c r="A63" s="31"/>
      <c r="B63" s="51"/>
      <c r="C63" s="51"/>
    </row>
    <row r="64" spans="1:3" ht="15" customHeight="1">
      <c r="A64" s="31"/>
      <c r="B64" s="51"/>
      <c r="C64" s="51"/>
    </row>
    <row r="65" spans="1:3" ht="15" customHeight="1">
      <c r="A65" s="31"/>
      <c r="B65" s="51"/>
      <c r="C65" s="51"/>
    </row>
    <row r="66" spans="1:10" ht="15" customHeight="1">
      <c r="A66" s="51"/>
      <c r="B66" s="51"/>
      <c r="C66" s="51"/>
      <c r="J66" s="144"/>
    </row>
    <row r="67" spans="1:10" ht="15" customHeight="1">
      <c r="A67" s="51"/>
      <c r="B67" s="51"/>
      <c r="C67" s="51"/>
      <c r="J67" s="145"/>
    </row>
    <row r="68" spans="1:3" ht="15" customHeight="1">
      <c r="A68" s="51"/>
      <c r="B68" s="51"/>
      <c r="C68" s="51"/>
    </row>
    <row r="69" spans="1:3" ht="15" customHeight="1">
      <c r="A69" s="51"/>
      <c r="B69" s="51"/>
      <c r="C69" s="51"/>
    </row>
    <row r="70" spans="1:3" ht="15" customHeight="1">
      <c r="A70" s="51"/>
      <c r="B70" s="51"/>
      <c r="C70" s="51"/>
    </row>
    <row r="71" spans="1:3" ht="15" customHeight="1">
      <c r="A71" s="51"/>
      <c r="B71" s="51"/>
      <c r="C71" s="51"/>
    </row>
    <row r="72" spans="1:3" ht="15" customHeight="1">
      <c r="A72" s="51"/>
      <c r="B72" s="51"/>
      <c r="C72" s="51"/>
    </row>
    <row r="73" spans="1:3" ht="15" customHeight="1">
      <c r="A73" s="51"/>
      <c r="B73" s="51"/>
      <c r="C73" s="51"/>
    </row>
    <row r="74" spans="1:3" ht="15" customHeight="1">
      <c r="A74" s="51"/>
      <c r="B74" s="51"/>
      <c r="C74" s="51"/>
    </row>
    <row r="75" spans="1:3" ht="15" customHeight="1">
      <c r="A75" s="51"/>
      <c r="B75" s="51"/>
      <c r="C75" s="51"/>
    </row>
    <row r="76" spans="1:3" ht="15" customHeight="1">
      <c r="A76" s="51"/>
      <c r="B76" s="51"/>
      <c r="C76" s="51"/>
    </row>
    <row r="77" spans="1:3" ht="15" customHeight="1">
      <c r="A77" s="51"/>
      <c r="B77" s="51"/>
      <c r="C77" s="51"/>
    </row>
    <row r="78" spans="1:3" ht="15" customHeight="1">
      <c r="A78" s="51"/>
      <c r="B78" s="51"/>
      <c r="C78" s="51"/>
    </row>
    <row r="79" spans="1:3" ht="15" customHeight="1">
      <c r="A79" s="51"/>
      <c r="B79" s="51"/>
      <c r="C79" s="51"/>
    </row>
    <row r="80" spans="1:3" ht="15" customHeight="1">
      <c r="A80" s="51"/>
      <c r="B80" s="51"/>
      <c r="C80" s="51"/>
    </row>
    <row r="81" spans="1:3" ht="15" customHeight="1">
      <c r="A81" s="51"/>
      <c r="B81" s="51"/>
      <c r="C81" s="51"/>
    </row>
    <row r="82" spans="1:3" ht="15" customHeight="1">
      <c r="A82" s="51"/>
      <c r="B82" s="51"/>
      <c r="C82" s="51"/>
    </row>
    <row r="83" spans="1:3" ht="15" customHeight="1">
      <c r="A83" s="51"/>
      <c r="B83" s="51"/>
      <c r="C83" s="51"/>
    </row>
    <row r="84" spans="1:3" ht="15" customHeight="1">
      <c r="A84" s="51"/>
      <c r="B84" s="51"/>
      <c r="C84" s="51"/>
    </row>
    <row r="85" spans="1:3" ht="15" customHeight="1">
      <c r="A85" s="51"/>
      <c r="B85" s="51"/>
      <c r="C85" s="51"/>
    </row>
    <row r="86" spans="1:3" ht="15" customHeight="1">
      <c r="A86" s="51"/>
      <c r="B86" s="51"/>
      <c r="C86" s="51"/>
    </row>
    <row r="87" spans="1:3" ht="15" customHeight="1">
      <c r="A87" s="51"/>
      <c r="B87" s="51"/>
      <c r="C87" s="51"/>
    </row>
    <row r="88" spans="1:3" ht="15" customHeight="1">
      <c r="A88" s="51"/>
      <c r="B88" s="51"/>
      <c r="C88" s="51"/>
    </row>
    <row r="89" spans="1:3" ht="15" customHeight="1">
      <c r="A89" s="51"/>
      <c r="B89" s="51"/>
      <c r="C89" s="51"/>
    </row>
    <row r="90" spans="1:3" ht="15" customHeight="1">
      <c r="A90" s="51"/>
      <c r="B90" s="51"/>
      <c r="C90" s="51"/>
    </row>
    <row r="91" spans="1:3" ht="15" customHeight="1">
      <c r="A91" s="51"/>
      <c r="B91" s="51"/>
      <c r="C91" s="51"/>
    </row>
    <row r="92" spans="1:3" ht="15" customHeight="1">
      <c r="A92" s="51"/>
      <c r="B92" s="51"/>
      <c r="C92" s="51"/>
    </row>
    <row r="93" spans="1:3" ht="15" customHeight="1">
      <c r="A93" s="51"/>
      <c r="B93" s="51"/>
      <c r="C93" s="51"/>
    </row>
    <row r="94" spans="1:3" ht="15" customHeight="1">
      <c r="A94" s="51"/>
      <c r="B94" s="51"/>
      <c r="C94" s="51"/>
    </row>
    <row r="95" spans="1:3" ht="15" customHeight="1">
      <c r="A95" s="51"/>
      <c r="B95" s="51"/>
      <c r="C95" s="51"/>
    </row>
    <row r="96" spans="1:3" ht="15" customHeight="1">
      <c r="A96" s="51"/>
      <c r="B96" s="51"/>
      <c r="C96" s="51"/>
    </row>
    <row r="97" spans="1:3" ht="15" customHeight="1">
      <c r="A97" s="51"/>
      <c r="B97" s="51"/>
      <c r="C97" s="51"/>
    </row>
    <row r="98" spans="1:3" ht="15" customHeight="1">
      <c r="A98" s="51"/>
      <c r="B98" s="51"/>
      <c r="C98" s="51"/>
    </row>
    <row r="99" spans="1:3" ht="15" customHeight="1">
      <c r="A99" s="51"/>
      <c r="B99" s="51"/>
      <c r="C99" s="51"/>
    </row>
    <row r="100" spans="1:3" ht="15" customHeight="1">
      <c r="A100" s="51"/>
      <c r="B100" s="51"/>
      <c r="C100" s="51"/>
    </row>
    <row r="101" spans="1:3" ht="15" customHeight="1">
      <c r="A101" s="51"/>
      <c r="B101" s="51"/>
      <c r="C101" s="51"/>
    </row>
    <row r="102" spans="1:3" ht="15" customHeight="1">
      <c r="A102" s="51"/>
      <c r="B102" s="51"/>
      <c r="C102" s="51"/>
    </row>
    <row r="103" spans="1:3" ht="15" customHeight="1">
      <c r="A103" s="51"/>
      <c r="B103" s="51"/>
      <c r="C103" s="51"/>
    </row>
    <row r="104" spans="1:3" ht="15" customHeight="1">
      <c r="A104" s="51"/>
      <c r="B104" s="51"/>
      <c r="C104" s="51"/>
    </row>
    <row r="105" spans="1:3" ht="15" customHeight="1">
      <c r="A105" s="51"/>
      <c r="B105" s="51"/>
      <c r="C105" s="51"/>
    </row>
    <row r="106" spans="1:3" ht="15" customHeight="1">
      <c r="A106" s="51"/>
      <c r="B106" s="51"/>
      <c r="C106" s="51"/>
    </row>
    <row r="107" spans="1:3" ht="15" customHeight="1">
      <c r="A107" s="51"/>
      <c r="B107" s="51"/>
      <c r="C107" s="51"/>
    </row>
    <row r="108" spans="1:3" ht="15" customHeight="1">
      <c r="A108" s="51"/>
      <c r="B108" s="51"/>
      <c r="C108" s="51"/>
    </row>
    <row r="109" spans="1:3" ht="15" customHeight="1">
      <c r="A109" s="51"/>
      <c r="B109" s="51"/>
      <c r="C109" s="51"/>
    </row>
    <row r="110" spans="1:3" ht="15" customHeight="1">
      <c r="A110" s="51"/>
      <c r="B110" s="51"/>
      <c r="C110" s="51"/>
    </row>
    <row r="111" spans="1:3" ht="15" customHeight="1">
      <c r="A111" s="51"/>
      <c r="B111" s="51"/>
      <c r="C111" s="51"/>
    </row>
    <row r="112" spans="1:3" ht="15" customHeight="1">
      <c r="A112" s="51"/>
      <c r="B112" s="51"/>
      <c r="C112" s="51"/>
    </row>
    <row r="113" spans="1:3" ht="15" customHeight="1">
      <c r="A113" s="51"/>
      <c r="B113" s="51"/>
      <c r="C113" s="51"/>
    </row>
    <row r="114" spans="1:3" ht="15" customHeight="1">
      <c r="A114" s="51"/>
      <c r="B114" s="51"/>
      <c r="C114" s="51"/>
    </row>
    <row r="115" spans="1:3" ht="15" customHeight="1">
      <c r="A115" s="51"/>
      <c r="B115" s="51"/>
      <c r="C115" s="51"/>
    </row>
    <row r="116" spans="1:3" ht="15" customHeight="1">
      <c r="A116" s="51"/>
      <c r="B116" s="51"/>
      <c r="C116" s="51"/>
    </row>
    <row r="117" spans="1:3" ht="15" customHeight="1">
      <c r="A117" s="51"/>
      <c r="B117" s="51"/>
      <c r="C117" s="51"/>
    </row>
    <row r="118" spans="1:3" ht="15" customHeight="1">
      <c r="A118" s="51"/>
      <c r="B118" s="51"/>
      <c r="C118" s="51"/>
    </row>
    <row r="119" spans="1:3" ht="15" customHeight="1">
      <c r="A119" s="51"/>
      <c r="B119" s="51"/>
      <c r="C119" s="51"/>
    </row>
    <row r="120" spans="1:3" ht="15" customHeight="1">
      <c r="A120" s="51"/>
      <c r="B120" s="51"/>
      <c r="C120" s="51"/>
    </row>
    <row r="121" spans="1:3" ht="15" customHeight="1">
      <c r="A121" s="51"/>
      <c r="B121" s="51"/>
      <c r="C121" s="51"/>
    </row>
    <row r="122" spans="1:3" ht="15" customHeight="1">
      <c r="A122" s="51"/>
      <c r="B122" s="51"/>
      <c r="C122" s="51"/>
    </row>
    <row r="123" spans="1:3" ht="15" customHeight="1">
      <c r="A123" s="51"/>
      <c r="B123" s="51"/>
      <c r="C123" s="51"/>
    </row>
    <row r="124" spans="1:3" ht="15" customHeight="1">
      <c r="A124" s="51"/>
      <c r="B124" s="51"/>
      <c r="C124" s="51"/>
    </row>
    <row r="125" spans="1:3" ht="15" customHeight="1">
      <c r="A125" s="51"/>
      <c r="B125" s="51"/>
      <c r="C125" s="51"/>
    </row>
    <row r="126" spans="1:3" ht="15" customHeight="1">
      <c r="A126" s="51"/>
      <c r="B126" s="51"/>
      <c r="C126" s="51"/>
    </row>
    <row r="127" spans="1:3" ht="15" customHeight="1">
      <c r="A127" s="51"/>
      <c r="B127" s="51"/>
      <c r="C127" s="51"/>
    </row>
    <row r="128" spans="1:3" ht="15" customHeight="1">
      <c r="A128" s="51"/>
      <c r="B128" s="51"/>
      <c r="C128" s="51"/>
    </row>
    <row r="129" spans="1:3" ht="15" customHeight="1">
      <c r="A129" s="51"/>
      <c r="B129" s="51"/>
      <c r="C129" s="51"/>
    </row>
    <row r="130" spans="1:3" ht="15" customHeight="1">
      <c r="A130" s="51"/>
      <c r="B130" s="51"/>
      <c r="C130" s="51"/>
    </row>
    <row r="131" spans="1:3" ht="15" customHeight="1">
      <c r="A131" s="51"/>
      <c r="B131" s="51"/>
      <c r="C131" s="51"/>
    </row>
    <row r="132" spans="1:3" ht="15" customHeight="1">
      <c r="A132" s="51"/>
      <c r="B132" s="51"/>
      <c r="C132" s="51"/>
    </row>
    <row r="133" spans="1:3" ht="15" customHeight="1">
      <c r="A133" s="51"/>
      <c r="B133" s="51"/>
      <c r="C133" s="51"/>
    </row>
    <row r="134" spans="1:3" ht="15" customHeight="1">
      <c r="A134" s="51"/>
      <c r="B134" s="51"/>
      <c r="C134" s="51"/>
    </row>
    <row r="135" spans="1:3" ht="15" customHeight="1">
      <c r="A135" s="51"/>
      <c r="B135" s="51"/>
      <c r="C135" s="51"/>
    </row>
    <row r="136" spans="1:3" ht="15" customHeight="1">
      <c r="A136" s="51"/>
      <c r="B136" s="51"/>
      <c r="C136" s="51"/>
    </row>
    <row r="137" spans="1:3" ht="15" customHeight="1">
      <c r="A137" s="51"/>
      <c r="B137" s="51"/>
      <c r="C137" s="51"/>
    </row>
    <row r="138" spans="1:3" ht="15" customHeight="1">
      <c r="A138" s="51"/>
      <c r="B138" s="51"/>
      <c r="C138" s="51"/>
    </row>
    <row r="139" spans="1:3" ht="15" customHeight="1">
      <c r="A139" s="51"/>
      <c r="B139" s="51"/>
      <c r="C139" s="51"/>
    </row>
    <row r="140" spans="1:3" ht="15" customHeight="1">
      <c r="A140" s="51"/>
      <c r="B140" s="51"/>
      <c r="C140" s="51"/>
    </row>
    <row r="141" spans="1:3" ht="15" customHeight="1">
      <c r="A141" s="51"/>
      <c r="B141" s="51"/>
      <c r="C141" s="51"/>
    </row>
    <row r="142" spans="1:3" ht="15" customHeight="1">
      <c r="A142" s="51"/>
      <c r="B142" s="51"/>
      <c r="C142" s="51"/>
    </row>
    <row r="143" spans="1:3" ht="15" customHeight="1">
      <c r="A143" s="51"/>
      <c r="B143" s="51"/>
      <c r="C143" s="51"/>
    </row>
    <row r="144" spans="1:3" ht="15" customHeight="1">
      <c r="A144" s="51"/>
      <c r="B144" s="51"/>
      <c r="C144" s="51"/>
    </row>
    <row r="145" spans="1:3" ht="15" customHeight="1">
      <c r="A145" s="51"/>
      <c r="B145" s="51"/>
      <c r="C145" s="51"/>
    </row>
    <row r="146" spans="1:3" ht="15" customHeight="1">
      <c r="A146" s="51"/>
      <c r="B146" s="51"/>
      <c r="C146" s="51"/>
    </row>
    <row r="147" spans="1:3" ht="15" customHeight="1">
      <c r="A147" s="51"/>
      <c r="B147" s="51"/>
      <c r="C147" s="51"/>
    </row>
    <row r="148" spans="1:3" ht="15" customHeight="1">
      <c r="A148" s="51"/>
      <c r="B148" s="51"/>
      <c r="C148" s="51"/>
    </row>
    <row r="149" spans="1:3" ht="15" customHeight="1">
      <c r="A149" s="51"/>
      <c r="B149" s="51"/>
      <c r="C149" s="51"/>
    </row>
    <row r="150" spans="1:3" ht="15" customHeight="1">
      <c r="A150" s="51"/>
      <c r="B150" s="51"/>
      <c r="C150" s="51"/>
    </row>
    <row r="151" spans="1:3" ht="15" customHeight="1">
      <c r="A151" s="51"/>
      <c r="B151" s="51"/>
      <c r="C151" s="51"/>
    </row>
    <row r="152" spans="1:3" ht="15" customHeight="1">
      <c r="A152" s="51"/>
      <c r="B152" s="51"/>
      <c r="C152" s="51"/>
    </row>
    <row r="153" spans="1:3" ht="15" customHeight="1">
      <c r="A153" s="51"/>
      <c r="B153" s="51"/>
      <c r="C153" s="51"/>
    </row>
    <row r="154" spans="1:3" ht="15" customHeight="1">
      <c r="A154" s="51"/>
      <c r="B154" s="51"/>
      <c r="C154" s="51"/>
    </row>
    <row r="155" spans="1:3" ht="15" customHeight="1">
      <c r="A155" s="51"/>
      <c r="B155" s="51"/>
      <c r="C155" s="51"/>
    </row>
    <row r="156" spans="1:3" ht="15" customHeight="1">
      <c r="A156" s="51"/>
      <c r="B156" s="51"/>
      <c r="C156" s="51"/>
    </row>
    <row r="157" spans="1:3" ht="15" customHeight="1">
      <c r="A157" s="51"/>
      <c r="B157" s="51"/>
      <c r="C157" s="51"/>
    </row>
    <row r="158" spans="1:3" ht="15" customHeight="1">
      <c r="A158" s="51"/>
      <c r="B158" s="51"/>
      <c r="C158" s="51"/>
    </row>
    <row r="159" spans="1:3" ht="15" customHeight="1">
      <c r="A159" s="51"/>
      <c r="B159" s="51"/>
      <c r="C159" s="51"/>
    </row>
    <row r="160" spans="1:3" ht="15" customHeight="1">
      <c r="A160" s="51"/>
      <c r="B160" s="51"/>
      <c r="C160" s="51"/>
    </row>
    <row r="161" spans="1:3" ht="15" customHeight="1">
      <c r="A161" s="51"/>
      <c r="B161" s="51"/>
      <c r="C161" s="51"/>
    </row>
    <row r="162" spans="1:3" ht="15" customHeight="1">
      <c r="A162" s="51"/>
      <c r="B162" s="51"/>
      <c r="C162" s="51"/>
    </row>
    <row r="163" spans="1:3" ht="15" customHeight="1">
      <c r="A163" s="51"/>
      <c r="B163" s="51"/>
      <c r="C163" s="51"/>
    </row>
    <row r="164" spans="1:3" ht="15" customHeight="1">
      <c r="A164" s="51"/>
      <c r="B164" s="51"/>
      <c r="C164" s="51"/>
    </row>
    <row r="165" spans="1:3" ht="15" customHeight="1">
      <c r="A165" s="51"/>
      <c r="B165" s="51"/>
      <c r="C165" s="51"/>
    </row>
    <row r="166" spans="1:3" ht="15" customHeight="1">
      <c r="A166" s="51"/>
      <c r="B166" s="51"/>
      <c r="C166" s="51"/>
    </row>
    <row r="167" spans="1:3" ht="15" customHeight="1">
      <c r="A167" s="51"/>
      <c r="B167" s="51"/>
      <c r="C167" s="51"/>
    </row>
    <row r="168" spans="1:3" ht="15" customHeight="1">
      <c r="A168" s="51"/>
      <c r="B168" s="51"/>
      <c r="C168" s="51"/>
    </row>
    <row r="169" spans="1:3" ht="15" customHeight="1">
      <c r="A169" s="51"/>
      <c r="B169" s="51"/>
      <c r="C169" s="51"/>
    </row>
    <row r="170" spans="1:3" ht="15" customHeight="1">
      <c r="A170" s="51"/>
      <c r="B170" s="51"/>
      <c r="C170" s="51"/>
    </row>
    <row r="171" spans="1:3" ht="15" customHeight="1">
      <c r="A171" s="51"/>
      <c r="B171" s="51"/>
      <c r="C171" s="51"/>
    </row>
    <row r="172" spans="1:3" ht="15" customHeight="1">
      <c r="A172" s="51"/>
      <c r="B172" s="51"/>
      <c r="C172" s="51"/>
    </row>
    <row r="173" spans="1:3" ht="15" customHeight="1">
      <c r="A173" s="51"/>
      <c r="B173" s="51"/>
      <c r="C173" s="51"/>
    </row>
    <row r="174" spans="1:3" ht="15" customHeight="1">
      <c r="A174" s="51"/>
      <c r="B174" s="51"/>
      <c r="C174" s="51"/>
    </row>
    <row r="175" spans="1:3" ht="15" customHeight="1">
      <c r="A175" s="51"/>
      <c r="B175" s="51"/>
      <c r="C175" s="51"/>
    </row>
  </sheetData>
  <sheetProtection/>
  <mergeCells count="6">
    <mergeCell ref="A5:F5"/>
    <mergeCell ref="A41:F41"/>
    <mergeCell ref="A40:F40"/>
    <mergeCell ref="O7:P7"/>
    <mergeCell ref="K7:L7"/>
    <mergeCell ref="M7:N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7" width="10.7109375" style="120" customWidth="1"/>
    <col min="8" max="13" width="10.7109375" style="167" customWidth="1"/>
    <col min="14" max="23" width="11.421875" style="167" customWidth="1"/>
    <col min="24" max="31" width="11.421875" style="202" customWidth="1"/>
    <col min="32" max="34" width="11.421875" style="40" customWidth="1"/>
    <col min="35" max="16384" width="11.421875" style="41" customWidth="1"/>
  </cols>
  <sheetData>
    <row r="1" spans="1:37" s="148" customFormat="1" ht="24.75" customHeight="1">
      <c r="A1" s="23" t="s">
        <v>11</v>
      </c>
      <c r="B1" s="134"/>
      <c r="C1" s="134"/>
      <c r="D1" s="135"/>
      <c r="E1" s="135"/>
      <c r="F1" s="135"/>
      <c r="G1" s="135"/>
      <c r="H1" s="186"/>
      <c r="I1" s="232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86"/>
      <c r="AB1" s="186"/>
      <c r="AC1" s="186"/>
      <c r="AD1" s="186"/>
      <c r="AE1" s="186"/>
      <c r="AF1" s="138"/>
      <c r="AG1" s="138"/>
      <c r="AH1" s="138"/>
      <c r="AI1" s="138"/>
      <c r="AJ1" s="138"/>
      <c r="AK1" s="138"/>
    </row>
    <row r="2" spans="1:37" s="35" customFormat="1" ht="16.5" customHeight="1">
      <c r="A2" s="30" t="s">
        <v>12</v>
      </c>
      <c r="B2" s="149"/>
      <c r="C2" s="149"/>
      <c r="D2" s="149"/>
      <c r="E2" s="149"/>
      <c r="F2" s="149"/>
      <c r="G2" s="149"/>
      <c r="H2" s="187"/>
      <c r="I2" s="187"/>
      <c r="J2" s="187"/>
      <c r="K2" s="187"/>
      <c r="L2" s="187"/>
      <c r="M2" s="187"/>
      <c r="N2" s="187"/>
      <c r="O2" s="187"/>
      <c r="P2" s="18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203"/>
      <c r="AB2" s="203"/>
      <c r="AC2" s="203"/>
      <c r="AD2" s="203"/>
      <c r="AE2" s="203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188"/>
      <c r="I3" s="188"/>
      <c r="J3" s="188"/>
      <c r="K3" s="188"/>
      <c r="L3" s="188"/>
      <c r="M3" s="188"/>
      <c r="N3" s="188"/>
      <c r="O3" s="188"/>
      <c r="P3" s="188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80"/>
      <c r="AG3" s="80"/>
      <c r="AH3" s="80"/>
      <c r="AI3" s="80"/>
      <c r="AJ3" s="80"/>
      <c r="AK3" s="80"/>
    </row>
    <row r="4" spans="1:34" s="36" customFormat="1" ht="24.75" customHeight="1">
      <c r="A4" s="139"/>
      <c r="B4" s="38"/>
      <c r="C4" s="38"/>
      <c r="D4" s="33"/>
      <c r="E4" s="165"/>
      <c r="F4" s="33"/>
      <c r="G4" s="33"/>
      <c r="H4" s="189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33"/>
      <c r="AG4" s="33"/>
      <c r="AH4" s="33"/>
    </row>
    <row r="5" spans="1:13" ht="39.75" customHeight="1">
      <c r="A5" s="249" t="s">
        <v>43</v>
      </c>
      <c r="B5" s="249"/>
      <c r="C5" s="249"/>
      <c r="D5" s="249"/>
      <c r="E5" s="249"/>
      <c r="F5" s="249"/>
      <c r="G5" s="249"/>
      <c r="H5" s="208"/>
      <c r="I5" s="208"/>
      <c r="J5" s="208"/>
      <c r="K5" s="208"/>
      <c r="L5" s="208"/>
      <c r="M5" s="208"/>
    </row>
    <row r="6" spans="7:31" s="47" customFormat="1" ht="39.75" customHeight="1">
      <c r="G6" s="111"/>
      <c r="H6" s="209" t="s">
        <v>15</v>
      </c>
      <c r="I6" s="210" t="s">
        <v>22</v>
      </c>
      <c r="J6" s="210" t="s">
        <v>23</v>
      </c>
      <c r="K6" s="210" t="s">
        <v>24</v>
      </c>
      <c r="L6" s="210" t="s">
        <v>25</v>
      </c>
      <c r="M6" s="210" t="s">
        <v>26</v>
      </c>
      <c r="N6" s="210" t="s">
        <v>23</v>
      </c>
      <c r="O6" s="210" t="s">
        <v>24</v>
      </c>
      <c r="P6" s="210" t="s">
        <v>25</v>
      </c>
      <c r="Q6" s="210" t="s">
        <v>26</v>
      </c>
      <c r="R6" s="211"/>
      <c r="S6" s="211"/>
      <c r="T6" s="211"/>
      <c r="U6" s="211"/>
      <c r="V6" s="211"/>
      <c r="W6" s="211"/>
      <c r="X6" s="209"/>
      <c r="Y6" s="209"/>
      <c r="Z6" s="209"/>
      <c r="AA6" s="209"/>
      <c r="AB6" s="209"/>
      <c r="AC6" s="209"/>
      <c r="AD6" s="209"/>
      <c r="AE6" s="209"/>
    </row>
    <row r="7" spans="7:31" s="49" customFormat="1" ht="15" customHeight="1">
      <c r="G7" s="113"/>
      <c r="H7" s="212">
        <v>1990</v>
      </c>
      <c r="I7" s="213">
        <f>3!B8</f>
        <v>15091.39</v>
      </c>
      <c r="J7" s="213">
        <f>3!C8</f>
        <v>11903.72</v>
      </c>
      <c r="K7" s="213">
        <f>3!D8</f>
        <v>494.19</v>
      </c>
      <c r="L7" s="213">
        <f>3!E8</f>
        <v>2311.32</v>
      </c>
      <c r="M7" s="213">
        <f>3!F8</f>
        <v>382.16</v>
      </c>
      <c r="N7" s="214">
        <v>100</v>
      </c>
      <c r="O7" s="214">
        <v>100</v>
      </c>
      <c r="P7" s="214">
        <v>100</v>
      </c>
      <c r="Q7" s="214">
        <v>100</v>
      </c>
      <c r="R7" s="215"/>
      <c r="S7" s="215"/>
      <c r="T7" s="215"/>
      <c r="U7" s="215"/>
      <c r="V7" s="215"/>
      <c r="W7" s="215"/>
      <c r="X7" s="230"/>
      <c r="Y7" s="230"/>
      <c r="Z7" s="230"/>
      <c r="AA7" s="230"/>
      <c r="AB7" s="230"/>
      <c r="AC7" s="230"/>
      <c r="AD7" s="230"/>
      <c r="AE7" s="230"/>
    </row>
    <row r="8" spans="7:34" s="177" customFormat="1" ht="15" customHeight="1">
      <c r="G8" s="115"/>
      <c r="H8" s="216">
        <v>1991</v>
      </c>
      <c r="I8" s="213">
        <f>3!B9</f>
        <v>15815.99</v>
      </c>
      <c r="J8" s="213">
        <f>3!C9</f>
        <v>12556.29</v>
      </c>
      <c r="K8" s="213">
        <f>3!D9</f>
        <v>482.76</v>
      </c>
      <c r="L8" s="213">
        <f>3!E9</f>
        <v>2380.85</v>
      </c>
      <c r="M8" s="213">
        <f>3!F9</f>
        <v>396.1</v>
      </c>
      <c r="N8" s="217">
        <f>J8*100/$J$7</f>
        <v>105.48206779057304</v>
      </c>
      <c r="O8" s="217">
        <f>K8*100/$K$7</f>
        <v>97.68712438535786</v>
      </c>
      <c r="P8" s="217">
        <f>L8*100/$L$7</f>
        <v>103.00823771697557</v>
      </c>
      <c r="Q8" s="217">
        <f>M8*100/$M$7</f>
        <v>103.6476868327402</v>
      </c>
      <c r="R8" s="218"/>
      <c r="S8" s="218"/>
      <c r="T8" s="218"/>
      <c r="U8" s="218"/>
      <c r="V8" s="218"/>
      <c r="W8" s="218"/>
      <c r="X8" s="231"/>
      <c r="Y8" s="231"/>
      <c r="Z8" s="231"/>
      <c r="AA8" s="231"/>
      <c r="AB8" s="231"/>
      <c r="AC8" s="231"/>
      <c r="AD8" s="231"/>
      <c r="AE8" s="231"/>
      <c r="AF8" s="176"/>
      <c r="AG8" s="176"/>
      <c r="AH8" s="176"/>
    </row>
    <row r="9" spans="7:34" s="177" customFormat="1" ht="15" customHeight="1">
      <c r="G9" s="115"/>
      <c r="H9" s="212">
        <v>1992</v>
      </c>
      <c r="I9" s="213">
        <f>3!B10</f>
        <v>16726.41</v>
      </c>
      <c r="J9" s="213">
        <f>3!C10</f>
        <v>13243.49</v>
      </c>
      <c r="K9" s="213">
        <f>3!D10</f>
        <v>527.21</v>
      </c>
      <c r="L9" s="213">
        <f>3!E10</f>
        <v>2546.37</v>
      </c>
      <c r="M9" s="213">
        <f>3!F10</f>
        <v>409.33</v>
      </c>
      <c r="N9" s="217">
        <f aca="true" t="shared" si="0" ref="N9:N38">J9*100/$J$7</f>
        <v>111.25505304224227</v>
      </c>
      <c r="O9" s="217">
        <f aca="true" t="shared" si="1" ref="O9:O38">K9*100/$K$7</f>
        <v>106.68164066452174</v>
      </c>
      <c r="P9" s="217">
        <f aca="true" t="shared" si="2" ref="P9:P38">L9*100/$L$7</f>
        <v>110.1695135247391</v>
      </c>
      <c r="Q9" s="217">
        <f aca="true" t="shared" si="3" ref="Q9:Q38">M9*100/$M$7</f>
        <v>107.1095876072849</v>
      </c>
      <c r="R9" s="218"/>
      <c r="S9" s="218"/>
      <c r="T9" s="218"/>
      <c r="U9" s="218"/>
      <c r="V9" s="218"/>
      <c r="W9" s="218"/>
      <c r="X9" s="231"/>
      <c r="Y9" s="231"/>
      <c r="Z9" s="231"/>
      <c r="AA9" s="231"/>
      <c r="AB9" s="231"/>
      <c r="AC9" s="231"/>
      <c r="AD9" s="231"/>
      <c r="AE9" s="231"/>
      <c r="AF9" s="176"/>
      <c r="AG9" s="176"/>
      <c r="AH9" s="176"/>
    </row>
    <row r="10" spans="4:17" ht="15" customHeight="1">
      <c r="D10" s="41"/>
      <c r="E10" s="41"/>
      <c r="F10" s="41"/>
      <c r="G10" s="118"/>
      <c r="H10" s="216">
        <v>1993</v>
      </c>
      <c r="I10" s="213">
        <f>3!B11</f>
        <v>16534.43</v>
      </c>
      <c r="J10" s="213">
        <f>3!C11</f>
        <v>13206.64</v>
      </c>
      <c r="K10" s="213">
        <f>3!D11</f>
        <v>492.6</v>
      </c>
      <c r="L10" s="213">
        <f>3!E11</f>
        <v>2423.93</v>
      </c>
      <c r="M10" s="213">
        <f>3!F11</f>
        <v>411.25</v>
      </c>
      <c r="N10" s="217">
        <f t="shared" si="0"/>
        <v>110.94548594893025</v>
      </c>
      <c r="O10" s="217">
        <f t="shared" si="1"/>
        <v>99.67826139743823</v>
      </c>
      <c r="P10" s="217">
        <f t="shared" si="2"/>
        <v>104.87210771334128</v>
      </c>
      <c r="Q10" s="217">
        <f t="shared" si="3"/>
        <v>107.61199497592631</v>
      </c>
    </row>
    <row r="11" spans="4:17" ht="15" customHeight="1">
      <c r="D11" s="41"/>
      <c r="E11" s="41"/>
      <c r="F11" s="41"/>
      <c r="G11" s="118"/>
      <c r="H11" s="212">
        <v>1994</v>
      </c>
      <c r="I11" s="213">
        <f>3!B12</f>
        <v>16972.1</v>
      </c>
      <c r="J11" s="213">
        <f>3!C12</f>
        <v>13389.73</v>
      </c>
      <c r="K11" s="213">
        <f>3!D12</f>
        <v>504.53</v>
      </c>
      <c r="L11" s="213">
        <f>3!E12</f>
        <v>2655.99</v>
      </c>
      <c r="M11" s="213">
        <f>3!F12</f>
        <v>421.85</v>
      </c>
      <c r="N11" s="217">
        <f t="shared" si="0"/>
        <v>112.48357656262077</v>
      </c>
      <c r="O11" s="217">
        <f t="shared" si="1"/>
        <v>102.09231267326332</v>
      </c>
      <c r="P11" s="217">
        <f t="shared" si="2"/>
        <v>114.91225793053319</v>
      </c>
      <c r="Q11" s="217">
        <f t="shared" si="3"/>
        <v>110.38570232363408</v>
      </c>
    </row>
    <row r="12" spans="4:17" ht="15" customHeight="1">
      <c r="D12" s="41"/>
      <c r="E12" s="41"/>
      <c r="F12" s="41"/>
      <c r="G12" s="118"/>
      <c r="H12" s="216">
        <v>1995</v>
      </c>
      <c r="I12" s="213">
        <f>3!B13</f>
        <v>17505.77</v>
      </c>
      <c r="J12" s="213">
        <f>3!C13</f>
        <v>13851.65</v>
      </c>
      <c r="K12" s="213">
        <f>3!D13</f>
        <v>580.72</v>
      </c>
      <c r="L12" s="213">
        <f>3!E13</f>
        <v>2646.72</v>
      </c>
      <c r="M12" s="213">
        <f>3!F13</f>
        <v>426.68</v>
      </c>
      <c r="N12" s="217">
        <f t="shared" si="0"/>
        <v>116.36404418114674</v>
      </c>
      <c r="O12" s="217">
        <f t="shared" si="1"/>
        <v>117.50945992432061</v>
      </c>
      <c r="P12" s="217">
        <f t="shared" si="2"/>
        <v>114.51118841181662</v>
      </c>
      <c r="Q12" s="217">
        <f t="shared" si="3"/>
        <v>111.6495708603726</v>
      </c>
    </row>
    <row r="13" spans="4:17" ht="15" customHeight="1">
      <c r="D13" s="41"/>
      <c r="E13" s="41"/>
      <c r="F13" s="41"/>
      <c r="G13" s="118"/>
      <c r="H13" s="212">
        <v>1996</v>
      </c>
      <c r="I13" s="213">
        <f>3!B14</f>
        <v>16313.37</v>
      </c>
      <c r="J13" s="213">
        <f>3!C14</f>
        <v>12590.16</v>
      </c>
      <c r="K13" s="213">
        <f>3!D14</f>
        <v>552.07</v>
      </c>
      <c r="L13" s="213">
        <f>3!E14</f>
        <v>2731.31</v>
      </c>
      <c r="M13" s="213">
        <f>3!F14</f>
        <v>439.83</v>
      </c>
      <c r="N13" s="217">
        <f t="shared" si="0"/>
        <v>105.76660069289265</v>
      </c>
      <c r="O13" s="217">
        <f t="shared" si="1"/>
        <v>111.71209453853783</v>
      </c>
      <c r="P13" s="217">
        <f t="shared" si="2"/>
        <v>118.1710018517557</v>
      </c>
      <c r="Q13" s="217">
        <f t="shared" si="3"/>
        <v>115.09053799455725</v>
      </c>
    </row>
    <row r="14" spans="4:17" ht="15" customHeight="1">
      <c r="D14" s="41"/>
      <c r="E14" s="41"/>
      <c r="F14" s="41"/>
      <c r="G14" s="118"/>
      <c r="H14" s="216">
        <v>1997</v>
      </c>
      <c r="I14" s="213">
        <f>3!B15</f>
        <v>18918.28</v>
      </c>
      <c r="J14" s="213">
        <f>3!C15</f>
        <v>14716</v>
      </c>
      <c r="K14" s="213">
        <f>3!D15</f>
        <v>592.73</v>
      </c>
      <c r="L14" s="213">
        <f>3!E15</f>
        <v>3154.71</v>
      </c>
      <c r="M14" s="213">
        <f>3!F15</f>
        <v>454.84</v>
      </c>
      <c r="N14" s="217">
        <f t="shared" si="0"/>
        <v>123.62521967922633</v>
      </c>
      <c r="O14" s="217">
        <f t="shared" si="1"/>
        <v>119.93969930593497</v>
      </c>
      <c r="P14" s="217">
        <f t="shared" si="2"/>
        <v>136.48953844556357</v>
      </c>
      <c r="Q14" s="217">
        <f t="shared" si="3"/>
        <v>119.01821226711324</v>
      </c>
    </row>
    <row r="15" spans="4:17" ht="15" customHeight="1">
      <c r="D15" s="41"/>
      <c r="E15" s="41"/>
      <c r="F15" s="41"/>
      <c r="G15" s="118"/>
      <c r="H15" s="212">
        <v>1998</v>
      </c>
      <c r="I15" s="213">
        <f>3!B16</f>
        <v>16013.49</v>
      </c>
      <c r="J15" s="213">
        <f>3!C16</f>
        <v>11868.82</v>
      </c>
      <c r="K15" s="213">
        <f>3!D16</f>
        <v>666.45</v>
      </c>
      <c r="L15" s="213">
        <f>3!E16</f>
        <v>3028.97</v>
      </c>
      <c r="M15" s="213">
        <f>3!F16</f>
        <v>449.25</v>
      </c>
      <c r="N15" s="217">
        <f t="shared" si="0"/>
        <v>99.70681434039108</v>
      </c>
      <c r="O15" s="217">
        <f t="shared" si="1"/>
        <v>134.8570387907485</v>
      </c>
      <c r="P15" s="217">
        <f t="shared" si="2"/>
        <v>131.04935707734109</v>
      </c>
      <c r="Q15" s="217">
        <f t="shared" si="3"/>
        <v>117.55547414695415</v>
      </c>
    </row>
    <row r="16" spans="4:17" ht="15" customHeight="1">
      <c r="D16" s="41"/>
      <c r="E16" s="41"/>
      <c r="F16" s="41"/>
      <c r="G16" s="118"/>
      <c r="H16" s="216">
        <v>1999</v>
      </c>
      <c r="I16" s="213">
        <f>3!B17</f>
        <v>17134.81</v>
      </c>
      <c r="J16" s="213">
        <f>3!C17</f>
        <v>13005.03</v>
      </c>
      <c r="K16" s="213">
        <f>3!D17</f>
        <v>707.96</v>
      </c>
      <c r="L16" s="213">
        <f>3!E17</f>
        <v>2962.04</v>
      </c>
      <c r="M16" s="213">
        <f>3!F17</f>
        <v>459.78</v>
      </c>
      <c r="N16" s="217">
        <f t="shared" si="0"/>
        <v>109.25181371873667</v>
      </c>
      <c r="O16" s="217">
        <f t="shared" si="1"/>
        <v>143.25664218215667</v>
      </c>
      <c r="P16" s="217">
        <f t="shared" si="2"/>
        <v>128.15360919301523</v>
      </c>
      <c r="Q16" s="217">
        <f t="shared" si="3"/>
        <v>120.31086455934687</v>
      </c>
    </row>
    <row r="17" spans="4:17" ht="15" customHeight="1">
      <c r="D17" s="41"/>
      <c r="E17" s="41"/>
      <c r="F17" s="41"/>
      <c r="G17" s="118"/>
      <c r="H17" s="212">
        <v>2000</v>
      </c>
      <c r="I17" s="213">
        <f>3!B18</f>
        <v>19119.37</v>
      </c>
      <c r="J17" s="213">
        <f>3!C18</f>
        <v>14682.78</v>
      </c>
      <c r="K17" s="213">
        <f>3!D18</f>
        <v>904.3</v>
      </c>
      <c r="L17" s="213">
        <f>3!E18</f>
        <v>3062.7</v>
      </c>
      <c r="M17" s="213">
        <f>3!F18</f>
        <v>469.6</v>
      </c>
      <c r="N17" s="217">
        <f t="shared" si="0"/>
        <v>123.34614725480775</v>
      </c>
      <c r="O17" s="217">
        <f t="shared" si="1"/>
        <v>182.98630081547583</v>
      </c>
      <c r="P17" s="217">
        <f t="shared" si="2"/>
        <v>132.50869632937022</v>
      </c>
      <c r="Q17" s="217">
        <f t="shared" si="3"/>
        <v>122.88046891354406</v>
      </c>
    </row>
    <row r="18" spans="4:17" ht="15" customHeight="1">
      <c r="D18" s="41"/>
      <c r="E18" s="41"/>
      <c r="F18" s="41"/>
      <c r="G18" s="118"/>
      <c r="H18" s="216">
        <v>2001</v>
      </c>
      <c r="I18" s="213">
        <f>3!B19</f>
        <v>17735.49</v>
      </c>
      <c r="J18" s="213">
        <f>3!C19</f>
        <v>13137.51</v>
      </c>
      <c r="K18" s="213">
        <f>3!D19</f>
        <v>863.97</v>
      </c>
      <c r="L18" s="213">
        <f>3!E19</f>
        <v>3253.55</v>
      </c>
      <c r="M18" s="213">
        <f>3!F19</f>
        <v>480.45</v>
      </c>
      <c r="N18" s="217">
        <f t="shared" si="0"/>
        <v>110.36474312231807</v>
      </c>
      <c r="O18" s="217">
        <f t="shared" si="1"/>
        <v>174.82547198445943</v>
      </c>
      <c r="P18" s="217">
        <f t="shared" si="2"/>
        <v>140.76588269906372</v>
      </c>
      <c r="Q18" s="217">
        <f t="shared" si="3"/>
        <v>125.719593887377</v>
      </c>
    </row>
    <row r="19" spans="7:34" s="177" customFormat="1" ht="15" customHeight="1">
      <c r="G19" s="115"/>
      <c r="H19" s="212">
        <v>2002</v>
      </c>
      <c r="I19" s="213">
        <f>3!B20</f>
        <v>20099.66</v>
      </c>
      <c r="J19" s="213">
        <f>3!C20</f>
        <v>15605.94</v>
      </c>
      <c r="K19" s="213">
        <f>3!D20</f>
        <v>969.52</v>
      </c>
      <c r="L19" s="213">
        <f>3!E20</f>
        <v>3031.92</v>
      </c>
      <c r="M19" s="213">
        <f>3!F20</f>
        <v>492.29</v>
      </c>
      <c r="N19" s="217">
        <f t="shared" si="0"/>
        <v>131.1013699919017</v>
      </c>
      <c r="O19" s="217">
        <f t="shared" si="1"/>
        <v>196.1836540601793</v>
      </c>
      <c r="P19" s="217">
        <f t="shared" si="2"/>
        <v>131.1769897720783</v>
      </c>
      <c r="Q19" s="217">
        <f t="shared" si="3"/>
        <v>128.81777266066567</v>
      </c>
      <c r="R19" s="218"/>
      <c r="S19" s="218"/>
      <c r="T19" s="218"/>
      <c r="U19" s="218"/>
      <c r="V19" s="218"/>
      <c r="W19" s="218"/>
      <c r="X19" s="231"/>
      <c r="Y19" s="231"/>
      <c r="Z19" s="231"/>
      <c r="AA19" s="231"/>
      <c r="AB19" s="231"/>
      <c r="AC19" s="231"/>
      <c r="AD19" s="231"/>
      <c r="AE19" s="231"/>
      <c r="AF19" s="176"/>
      <c r="AG19" s="176"/>
      <c r="AH19" s="176"/>
    </row>
    <row r="20" spans="4:17" ht="15" customHeight="1">
      <c r="D20" s="41"/>
      <c r="E20" s="41"/>
      <c r="F20" s="41"/>
      <c r="G20" s="118"/>
      <c r="H20" s="216">
        <v>2003</v>
      </c>
      <c r="I20" s="213">
        <f>3!B21</f>
        <v>19996.6</v>
      </c>
      <c r="J20" s="213">
        <f>3!C21</f>
        <v>15261.68</v>
      </c>
      <c r="K20" s="213">
        <f>3!D21</f>
        <v>1171.88</v>
      </c>
      <c r="L20" s="213">
        <f>3!E21</f>
        <v>3056.34</v>
      </c>
      <c r="M20" s="213">
        <f>3!F21</f>
        <v>506.69</v>
      </c>
      <c r="N20" s="217">
        <f t="shared" si="0"/>
        <v>128.20933288081375</v>
      </c>
      <c r="O20" s="217">
        <f t="shared" si="1"/>
        <v>237.13146765414115</v>
      </c>
      <c r="P20" s="217">
        <f t="shared" si="2"/>
        <v>132.23352889258086</v>
      </c>
      <c r="Q20" s="217">
        <f t="shared" si="3"/>
        <v>132.58582792547622</v>
      </c>
    </row>
    <row r="21" spans="4:17" ht="15" customHeight="1">
      <c r="D21" s="41"/>
      <c r="E21" s="41"/>
      <c r="F21" s="41"/>
      <c r="G21" s="118"/>
      <c r="H21" s="212">
        <v>2004</v>
      </c>
      <c r="I21" s="213">
        <f>3!B22</f>
        <v>20480.22</v>
      </c>
      <c r="J21" s="213">
        <f>3!C22</f>
        <v>15560.73</v>
      </c>
      <c r="K21" s="213">
        <f>3!D22</f>
        <v>1211.59</v>
      </c>
      <c r="L21" s="213">
        <f>3!E22</f>
        <v>3194.57</v>
      </c>
      <c r="M21" s="213">
        <f>3!F22</f>
        <v>513.34</v>
      </c>
      <c r="N21" s="217">
        <f t="shared" si="0"/>
        <v>130.72157275204728</v>
      </c>
      <c r="O21" s="217">
        <f t="shared" si="1"/>
        <v>245.16683866529064</v>
      </c>
      <c r="P21" s="217">
        <f t="shared" si="2"/>
        <v>138.2140941107246</v>
      </c>
      <c r="Q21" s="217">
        <f t="shared" si="3"/>
        <v>134.3259367804061</v>
      </c>
    </row>
    <row r="22" spans="4:17" ht="15" customHeight="1">
      <c r="D22" s="41"/>
      <c r="E22" s="41"/>
      <c r="F22" s="41"/>
      <c r="G22" s="118"/>
      <c r="H22" s="216">
        <v>2005</v>
      </c>
      <c r="I22" s="213">
        <f>3!B23</f>
        <v>21364.31</v>
      </c>
      <c r="J22" s="213">
        <f>3!C23</f>
        <v>16450.11</v>
      </c>
      <c r="K22" s="213">
        <f>3!D23</f>
        <v>1279.86</v>
      </c>
      <c r="L22" s="213">
        <f>3!E23</f>
        <v>3106.8</v>
      </c>
      <c r="M22" s="213">
        <f>3!F23</f>
        <v>527.53</v>
      </c>
      <c r="N22" s="217">
        <f t="shared" si="0"/>
        <v>138.19301865299252</v>
      </c>
      <c r="O22" s="217">
        <f t="shared" si="1"/>
        <v>258.98136344321006</v>
      </c>
      <c r="P22" s="217">
        <f t="shared" si="2"/>
        <v>134.41669695239082</v>
      </c>
      <c r="Q22" s="217">
        <f t="shared" si="3"/>
        <v>138.0390412392715</v>
      </c>
    </row>
    <row r="23" spans="4:17" ht="15" customHeight="1">
      <c r="D23" s="41"/>
      <c r="E23" s="41"/>
      <c r="F23" s="41"/>
      <c r="G23" s="118"/>
      <c r="H23" s="212">
        <v>2006</v>
      </c>
      <c r="I23" s="213">
        <f>3!B24</f>
        <v>20706.36</v>
      </c>
      <c r="J23" s="213">
        <f>3!C24</f>
        <v>15816.81</v>
      </c>
      <c r="K23" s="213">
        <f>3!D24</f>
        <v>1322</v>
      </c>
      <c r="L23" s="213">
        <f>3!E24</f>
        <v>3014.68</v>
      </c>
      <c r="M23" s="213">
        <f>3!F24</f>
        <v>552.87</v>
      </c>
      <c r="N23" s="217">
        <f t="shared" si="0"/>
        <v>132.8728330303468</v>
      </c>
      <c r="O23" s="217">
        <f t="shared" si="1"/>
        <v>267.50844816770876</v>
      </c>
      <c r="P23" s="217">
        <f t="shared" si="2"/>
        <v>130.43109565097</v>
      </c>
      <c r="Q23" s="217">
        <f t="shared" si="3"/>
        <v>144.66977182332008</v>
      </c>
    </row>
    <row r="24" spans="4:17" ht="15" customHeight="1">
      <c r="D24" s="41"/>
      <c r="E24" s="41"/>
      <c r="F24" s="41"/>
      <c r="G24" s="118"/>
      <c r="H24" s="216">
        <v>2007</v>
      </c>
      <c r="I24" s="213">
        <f>3!B25</f>
        <v>21622.46</v>
      </c>
      <c r="J24" s="213">
        <f>3!C25</f>
        <v>16385.05</v>
      </c>
      <c r="K24" s="213">
        <f>3!D25</f>
        <v>1411.08</v>
      </c>
      <c r="L24" s="213">
        <f>3!E25</f>
        <v>3250.08</v>
      </c>
      <c r="M24" s="213">
        <f>3!F25</f>
        <v>576.25</v>
      </c>
      <c r="N24" s="217">
        <f t="shared" si="0"/>
        <v>137.646466818776</v>
      </c>
      <c r="O24" s="217">
        <f t="shared" si="1"/>
        <v>285.5339039640624</v>
      </c>
      <c r="P24" s="217">
        <f t="shared" si="2"/>
        <v>140.61575203779657</v>
      </c>
      <c r="Q24" s="217">
        <f t="shared" si="3"/>
        <v>150.78762821854718</v>
      </c>
    </row>
    <row r="25" spans="4:17" ht="15" customHeight="1">
      <c r="D25" s="41"/>
      <c r="E25" s="41"/>
      <c r="F25" s="41"/>
      <c r="G25" s="118"/>
      <c r="H25" s="212">
        <v>2008</v>
      </c>
      <c r="I25" s="213">
        <f>3!B26</f>
        <v>20561.26</v>
      </c>
      <c r="J25" s="213">
        <f>3!C26</f>
        <v>15814.44</v>
      </c>
      <c r="K25" s="213">
        <f>3!D26</f>
        <v>1417.05</v>
      </c>
      <c r="L25" s="213">
        <f>3!E26</f>
        <v>2748.37</v>
      </c>
      <c r="M25" s="213">
        <f>3!F26</f>
        <v>581.41</v>
      </c>
      <c r="N25" s="217">
        <f t="shared" si="0"/>
        <v>132.85292328784615</v>
      </c>
      <c r="O25" s="217">
        <f t="shared" si="1"/>
        <v>286.74194135858676</v>
      </c>
      <c r="P25" s="217">
        <f t="shared" si="2"/>
        <v>118.909108215219</v>
      </c>
      <c r="Q25" s="217">
        <f t="shared" si="3"/>
        <v>152.13784802177096</v>
      </c>
    </row>
    <row r="26" spans="1:17" ht="15" customHeight="1">
      <c r="A26" s="240" t="s">
        <v>33</v>
      </c>
      <c r="B26" s="240"/>
      <c r="C26" s="240"/>
      <c r="D26" s="240"/>
      <c r="E26" s="240"/>
      <c r="F26" s="240"/>
      <c r="G26" s="118"/>
      <c r="H26" s="216">
        <v>2009</v>
      </c>
      <c r="I26" s="213">
        <f>3!B27</f>
        <v>17449.08</v>
      </c>
      <c r="J26" s="213">
        <f>3!C27</f>
        <v>12854.48</v>
      </c>
      <c r="K26" s="213">
        <f>3!D27</f>
        <v>1118.81</v>
      </c>
      <c r="L26" s="213">
        <f>3!E27</f>
        <v>2884.4</v>
      </c>
      <c r="M26" s="213">
        <f>3!F27</f>
        <v>591.39</v>
      </c>
      <c r="N26" s="217">
        <f t="shared" si="0"/>
        <v>107.98708302950675</v>
      </c>
      <c r="O26" s="217">
        <f t="shared" si="1"/>
        <v>226.39268297618324</v>
      </c>
      <c r="P26" s="217">
        <f t="shared" si="2"/>
        <v>124.79448972881296</v>
      </c>
      <c r="Q26" s="217">
        <f t="shared" si="3"/>
        <v>154.7493196566883</v>
      </c>
    </row>
    <row r="27" spans="7:34" s="177" customFormat="1" ht="15" customHeight="1">
      <c r="G27" s="115"/>
      <c r="H27" s="212">
        <v>2010</v>
      </c>
      <c r="I27" s="213">
        <f>3!B28</f>
        <v>15703.42</v>
      </c>
      <c r="J27" s="213">
        <f>3!C28</f>
        <v>11253.65</v>
      </c>
      <c r="K27" s="213">
        <f>3!D28</f>
        <v>1108.71</v>
      </c>
      <c r="L27" s="213">
        <f>3!E28</f>
        <v>2741.28</v>
      </c>
      <c r="M27" s="213">
        <f>3!F28</f>
        <v>599.79</v>
      </c>
      <c r="N27" s="217">
        <f t="shared" si="0"/>
        <v>94.53893404750784</v>
      </c>
      <c r="O27" s="217">
        <f t="shared" si="1"/>
        <v>224.34893462028774</v>
      </c>
      <c r="P27" s="217">
        <f t="shared" si="2"/>
        <v>118.6023570946472</v>
      </c>
      <c r="Q27" s="217">
        <f t="shared" si="3"/>
        <v>156.94735189449443</v>
      </c>
      <c r="R27" s="218"/>
      <c r="S27" s="218"/>
      <c r="T27" s="218"/>
      <c r="U27" s="218"/>
      <c r="V27" s="218"/>
      <c r="W27" s="218"/>
      <c r="X27" s="231"/>
      <c r="Y27" s="231"/>
      <c r="Z27" s="231"/>
      <c r="AA27" s="231"/>
      <c r="AB27" s="231"/>
      <c r="AC27" s="231"/>
      <c r="AD27" s="231"/>
      <c r="AE27" s="231"/>
      <c r="AF27" s="176"/>
      <c r="AG27" s="176"/>
      <c r="AH27" s="176"/>
    </row>
    <row r="28" spans="7:34" s="177" customFormat="1" ht="15" customHeight="1">
      <c r="G28" s="115"/>
      <c r="H28" s="216">
        <v>2011</v>
      </c>
      <c r="I28" s="213">
        <f>3!B29</f>
        <v>18725.44</v>
      </c>
      <c r="J28" s="213">
        <f>3!C29</f>
        <v>14054.44</v>
      </c>
      <c r="K28" s="213">
        <f>3!D29</f>
        <v>1238.51</v>
      </c>
      <c r="L28" s="213">
        <f>3!E29</f>
        <v>2832.55</v>
      </c>
      <c r="M28" s="213">
        <f>3!F29</f>
        <v>599.94</v>
      </c>
      <c r="N28" s="217">
        <f t="shared" si="0"/>
        <v>118.0676292789145</v>
      </c>
      <c r="O28" s="217">
        <f t="shared" si="1"/>
        <v>250.6141362633805</v>
      </c>
      <c r="P28" s="217">
        <f t="shared" si="2"/>
        <v>122.55118287385562</v>
      </c>
      <c r="Q28" s="217">
        <f t="shared" si="3"/>
        <v>156.98660247016957</v>
      </c>
      <c r="R28" s="218"/>
      <c r="S28" s="218"/>
      <c r="T28" s="218"/>
      <c r="U28" s="218"/>
      <c r="V28" s="218"/>
      <c r="W28" s="218"/>
      <c r="X28" s="231"/>
      <c r="Y28" s="231"/>
      <c r="Z28" s="231"/>
      <c r="AA28" s="231"/>
      <c r="AB28" s="231"/>
      <c r="AC28" s="231"/>
      <c r="AD28" s="231"/>
      <c r="AE28" s="231"/>
      <c r="AF28" s="176"/>
      <c r="AG28" s="176"/>
      <c r="AH28" s="176"/>
    </row>
    <row r="29" spans="4:17" ht="15" customHeight="1">
      <c r="D29" s="41"/>
      <c r="E29" s="41"/>
      <c r="F29" s="41"/>
      <c r="G29" s="118"/>
      <c r="H29" s="212">
        <v>2012</v>
      </c>
      <c r="I29" s="213">
        <f>3!B30</f>
        <v>16714.36</v>
      </c>
      <c r="J29" s="213">
        <f>3!C30</f>
        <v>12190.11</v>
      </c>
      <c r="K29" s="213">
        <f>3!D30</f>
        <v>1152.88</v>
      </c>
      <c r="L29" s="213">
        <f>3!E30</f>
        <v>2773.74</v>
      </c>
      <c r="M29" s="213">
        <f>3!F30</f>
        <v>597.63</v>
      </c>
      <c r="N29" s="217">
        <f t="shared" si="0"/>
        <v>102.40588656319201</v>
      </c>
      <c r="O29" s="217">
        <f t="shared" si="1"/>
        <v>233.2867925291892</v>
      </c>
      <c r="P29" s="217">
        <f t="shared" si="2"/>
        <v>120.00674938995897</v>
      </c>
      <c r="Q29" s="217">
        <f t="shared" si="3"/>
        <v>156.38214360477286</v>
      </c>
    </row>
    <row r="30" spans="4:17" ht="15" customHeight="1">
      <c r="D30" s="41"/>
      <c r="E30" s="41"/>
      <c r="F30" s="41"/>
      <c r="G30" s="118"/>
      <c r="H30" s="216">
        <v>2013</v>
      </c>
      <c r="I30" s="213">
        <f>3!B31</f>
        <v>14866.69</v>
      </c>
      <c r="J30" s="213">
        <f>3!C31</f>
        <v>10329.57</v>
      </c>
      <c r="K30" s="213">
        <f>3!D31</f>
        <v>1088.54</v>
      </c>
      <c r="L30" s="213">
        <f>3!E31</f>
        <v>2857.32</v>
      </c>
      <c r="M30" s="213">
        <f>3!F31</f>
        <v>591.26</v>
      </c>
      <c r="N30" s="217">
        <f t="shared" si="0"/>
        <v>86.77598263400013</v>
      </c>
      <c r="O30" s="217">
        <f t="shared" si="1"/>
        <v>220.26750844816772</v>
      </c>
      <c r="P30" s="217">
        <f t="shared" si="2"/>
        <v>123.62286485644566</v>
      </c>
      <c r="Q30" s="217">
        <f t="shared" si="3"/>
        <v>154.7153024911032</v>
      </c>
    </row>
    <row r="31" spans="4:17" ht="15" customHeight="1">
      <c r="D31" s="41"/>
      <c r="E31" s="41"/>
      <c r="F31" s="41"/>
      <c r="G31" s="118"/>
      <c r="H31" s="216">
        <v>2014</v>
      </c>
      <c r="I31" s="213">
        <f>3!B32</f>
        <v>16100.45</v>
      </c>
      <c r="J31" s="213">
        <f>3!C32</f>
        <v>11316.13</v>
      </c>
      <c r="K31" s="213">
        <f>3!D32</f>
        <v>1123.95</v>
      </c>
      <c r="L31" s="213">
        <f>3!E32</f>
        <v>3082.45</v>
      </c>
      <c r="M31" s="213">
        <f>3!F32</f>
        <v>577.92</v>
      </c>
      <c r="N31" s="217">
        <f t="shared" si="0"/>
        <v>95.06381198482492</v>
      </c>
      <c r="O31" s="217">
        <f t="shared" si="1"/>
        <v>227.43276877314392</v>
      </c>
      <c r="P31" s="217">
        <f t="shared" si="2"/>
        <v>133.36318640430576</v>
      </c>
      <c r="Q31" s="217">
        <f t="shared" si="3"/>
        <v>151.2246179610634</v>
      </c>
    </row>
    <row r="32" spans="4:17" ht="15" customHeight="1">
      <c r="D32" s="41"/>
      <c r="E32" s="41"/>
      <c r="F32" s="41"/>
      <c r="G32" s="118"/>
      <c r="H32" s="216">
        <v>2015</v>
      </c>
      <c r="I32" s="213">
        <f>3!B33</f>
        <v>16085.94</v>
      </c>
      <c r="J32" s="213">
        <f>3!C33</f>
        <v>11409.48</v>
      </c>
      <c r="K32" s="213">
        <f>3!D33</f>
        <v>947.39</v>
      </c>
      <c r="L32" s="213">
        <f>3!E33</f>
        <v>3130.13</v>
      </c>
      <c r="M32" s="213">
        <f>3!F33</f>
        <v>598.94</v>
      </c>
      <c r="N32" s="217">
        <f t="shared" si="0"/>
        <v>95.84802061876456</v>
      </c>
      <c r="O32" s="217">
        <f t="shared" si="1"/>
        <v>191.7056192962221</v>
      </c>
      <c r="P32" s="217">
        <f t="shared" si="2"/>
        <v>135.42607687382102</v>
      </c>
      <c r="Q32" s="217">
        <f t="shared" si="3"/>
        <v>156.72493196566884</v>
      </c>
    </row>
    <row r="33" spans="4:17" ht="15" customHeight="1">
      <c r="D33" s="41"/>
      <c r="E33" s="41"/>
      <c r="F33" s="41"/>
      <c r="G33" s="118"/>
      <c r="H33" s="216">
        <v>2016</v>
      </c>
      <c r="I33" s="213">
        <f>3!B34</f>
        <v>14869.23</v>
      </c>
      <c r="J33" s="213">
        <f>3!C34</f>
        <v>10266.2</v>
      </c>
      <c r="K33" s="213">
        <f>3!D34</f>
        <v>853.06</v>
      </c>
      <c r="L33" s="213">
        <f>3!E34</f>
        <v>3163.94</v>
      </c>
      <c r="M33" s="213">
        <f>3!F34</f>
        <v>586.03</v>
      </c>
      <c r="N33" s="217">
        <f t="shared" si="0"/>
        <v>86.24362804232628</v>
      </c>
      <c r="O33" s="217">
        <f t="shared" si="1"/>
        <v>172.61781905744755</v>
      </c>
      <c r="P33" s="217">
        <f t="shared" si="2"/>
        <v>136.88887735147014</v>
      </c>
      <c r="Q33" s="217">
        <f t="shared" si="3"/>
        <v>153.34676575256435</v>
      </c>
    </row>
    <row r="34" spans="4:17" ht="15" customHeight="1">
      <c r="D34" s="41"/>
      <c r="E34" s="41"/>
      <c r="F34" s="41"/>
      <c r="G34" s="118"/>
      <c r="H34" s="216">
        <v>2017</v>
      </c>
      <c r="I34" s="213">
        <f>3!B35</f>
        <v>16672.42</v>
      </c>
      <c r="J34" s="213">
        <f>3!C35</f>
        <v>11773.62</v>
      </c>
      <c r="K34" s="213">
        <f>3!D35</f>
        <v>935.48</v>
      </c>
      <c r="L34" s="213">
        <f>3!E35</f>
        <v>3378.2</v>
      </c>
      <c r="M34" s="213">
        <f>3!F35</f>
        <v>585.12</v>
      </c>
      <c r="N34" s="217">
        <f t="shared" si="0"/>
        <v>98.9070643462716</v>
      </c>
      <c r="O34" s="217">
        <f t="shared" si="1"/>
        <v>189.29561504684432</v>
      </c>
      <c r="P34" s="217">
        <f t="shared" si="2"/>
        <v>146.15890486821382</v>
      </c>
      <c r="Q34" s="217">
        <f t="shared" si="3"/>
        <v>153.1086455934687</v>
      </c>
    </row>
    <row r="35" spans="4:17" ht="15" customHeight="1">
      <c r="D35" s="41"/>
      <c r="E35" s="41"/>
      <c r="F35" s="41"/>
      <c r="G35" s="118"/>
      <c r="H35" s="216">
        <v>2018</v>
      </c>
      <c r="I35" s="213">
        <f>3!B36</f>
        <v>15068.33</v>
      </c>
      <c r="J35" s="213">
        <f>3!C36</f>
        <v>10251.28</v>
      </c>
      <c r="K35" s="213">
        <f>3!D36</f>
        <v>779.58</v>
      </c>
      <c r="L35" s="213">
        <f>3!E36</f>
        <v>3453.8</v>
      </c>
      <c r="M35" s="213">
        <f>3!F36</f>
        <v>583.67</v>
      </c>
      <c r="N35" s="217">
        <f t="shared" si="0"/>
        <v>86.11828907265965</v>
      </c>
      <c r="O35" s="217">
        <f t="shared" si="1"/>
        <v>157.74904389000181</v>
      </c>
      <c r="P35" s="217">
        <f t="shared" si="2"/>
        <v>149.4297630791063</v>
      </c>
      <c r="Q35" s="217">
        <f t="shared" si="3"/>
        <v>152.72922336194262</v>
      </c>
    </row>
    <row r="36" spans="4:17" ht="15" customHeight="1">
      <c r="D36" s="41"/>
      <c r="E36" s="41"/>
      <c r="F36" s="41"/>
      <c r="G36" s="181"/>
      <c r="H36" s="216">
        <v>2019</v>
      </c>
      <c r="I36" s="213">
        <f>3!B37</f>
        <v>14311.24</v>
      </c>
      <c r="J36" s="213">
        <f>3!C37</f>
        <v>9593.43</v>
      </c>
      <c r="K36" s="213">
        <f>3!D37</f>
        <v>742.31</v>
      </c>
      <c r="L36" s="213">
        <f>3!E37</f>
        <v>3394.89</v>
      </c>
      <c r="M36" s="213">
        <f>3!F37</f>
        <v>580.61</v>
      </c>
      <c r="N36" s="217">
        <f t="shared" si="0"/>
        <v>80.59186540005982</v>
      </c>
      <c r="O36" s="217">
        <f t="shared" si="1"/>
        <v>150.20741010542503</v>
      </c>
      <c r="P36" s="217">
        <f t="shared" si="2"/>
        <v>146.88100306318466</v>
      </c>
      <c r="Q36" s="217">
        <f t="shared" si="3"/>
        <v>151.9285116181704</v>
      </c>
    </row>
    <row r="37" spans="1:17" ht="15" customHeight="1">
      <c r="A37" s="54"/>
      <c r="B37" s="66"/>
      <c r="C37" s="66"/>
      <c r="D37" s="66"/>
      <c r="E37" s="82"/>
      <c r="F37" s="66"/>
      <c r="G37" s="118"/>
      <c r="H37" s="216">
        <v>2020</v>
      </c>
      <c r="I37" s="213">
        <f>3!B38</f>
        <v>12357.46</v>
      </c>
      <c r="J37" s="213">
        <f>3!C38</f>
        <v>7587.4</v>
      </c>
      <c r="K37" s="213">
        <f>3!D38</f>
        <v>591.18</v>
      </c>
      <c r="L37" s="213">
        <f>3!E38</f>
        <v>3651.89</v>
      </c>
      <c r="M37" s="213">
        <f>3!F38</f>
        <v>526.99</v>
      </c>
      <c r="N37" s="217">
        <f t="shared" si="0"/>
        <v>63.73973850191369</v>
      </c>
      <c r="O37" s="217">
        <f t="shared" si="1"/>
        <v>119.62605475626782</v>
      </c>
      <c r="P37" s="217">
        <f t="shared" si="2"/>
        <v>158.0001903674091</v>
      </c>
      <c r="Q37" s="217">
        <f t="shared" si="3"/>
        <v>137.8977391668411</v>
      </c>
    </row>
    <row r="38" spans="1:17" ht="15" customHeight="1">
      <c r="A38" s="54"/>
      <c r="B38" s="66"/>
      <c r="C38" s="66"/>
      <c r="D38" s="66"/>
      <c r="E38" s="82"/>
      <c r="F38" s="66"/>
      <c r="G38" s="118"/>
      <c r="H38" s="216">
        <v>2021</v>
      </c>
      <c r="I38" s="213">
        <f>3!B39</f>
        <v>12244</v>
      </c>
      <c r="J38" s="213">
        <f>3!C39</f>
        <v>7465.19</v>
      </c>
      <c r="K38" s="213">
        <f>3!D39</f>
        <v>618.41</v>
      </c>
      <c r="L38" s="213">
        <f>3!E39</f>
        <v>3639</v>
      </c>
      <c r="M38" s="213">
        <f>3!F39</f>
        <v>521.4</v>
      </c>
      <c r="N38" s="217">
        <f t="shared" si="0"/>
        <v>62.7130846491685</v>
      </c>
      <c r="O38" s="217">
        <f t="shared" si="1"/>
        <v>125.13608126429106</v>
      </c>
      <c r="P38" s="217">
        <f t="shared" si="2"/>
        <v>157.44250038938787</v>
      </c>
      <c r="Q38" s="217">
        <f t="shared" si="3"/>
        <v>136.435001046682</v>
      </c>
    </row>
    <row r="39" spans="1:13" ht="15" customHeight="1">
      <c r="A39" s="54"/>
      <c r="B39" s="66"/>
      <c r="C39" s="66"/>
      <c r="D39" s="66"/>
      <c r="E39" s="82"/>
      <c r="F39" s="66"/>
      <c r="G39" s="118"/>
      <c r="H39" s="219"/>
      <c r="I39" s="168"/>
      <c r="J39" s="219"/>
      <c r="K39" s="168"/>
      <c r="L39" s="219"/>
      <c r="M39" s="168"/>
    </row>
    <row r="40" spans="1:13" ht="15" customHeight="1">
      <c r="A40" s="54"/>
      <c r="B40" s="66"/>
      <c r="C40" s="66"/>
      <c r="D40" s="66"/>
      <c r="E40" s="82"/>
      <c r="F40" s="66"/>
      <c r="G40" s="118"/>
      <c r="H40" s="219"/>
      <c r="I40" s="168"/>
      <c r="J40" s="219"/>
      <c r="K40" s="168"/>
      <c r="L40" s="219"/>
      <c r="M40" s="168"/>
    </row>
    <row r="41" spans="1:34" s="177" customFormat="1" ht="15" customHeight="1">
      <c r="A41" s="53"/>
      <c r="B41" s="83"/>
      <c r="C41" s="83"/>
      <c r="D41" s="83"/>
      <c r="E41" s="84"/>
      <c r="F41" s="83"/>
      <c r="G41" s="115"/>
      <c r="H41" s="220"/>
      <c r="I41" s="169"/>
      <c r="J41" s="220"/>
      <c r="K41" s="169"/>
      <c r="L41" s="220"/>
      <c r="M41" s="169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31"/>
      <c r="Y41" s="231"/>
      <c r="Z41" s="231"/>
      <c r="AA41" s="231"/>
      <c r="AB41" s="231"/>
      <c r="AC41" s="231"/>
      <c r="AD41" s="231"/>
      <c r="AE41" s="231"/>
      <c r="AF41" s="176"/>
      <c r="AG41" s="176"/>
      <c r="AH41" s="176"/>
    </row>
    <row r="42" spans="1:34" s="177" customFormat="1" ht="15" customHeight="1">
      <c r="A42" s="53"/>
      <c r="B42" s="83"/>
      <c r="C42" s="83"/>
      <c r="D42" s="83"/>
      <c r="E42" s="84"/>
      <c r="F42" s="83"/>
      <c r="G42" s="115"/>
      <c r="H42" s="220"/>
      <c r="I42" s="169"/>
      <c r="J42" s="220"/>
      <c r="K42" s="169"/>
      <c r="L42" s="220"/>
      <c r="M42" s="169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31"/>
      <c r="Y42" s="231"/>
      <c r="Z42" s="231"/>
      <c r="AA42" s="231"/>
      <c r="AB42" s="231"/>
      <c r="AC42" s="231"/>
      <c r="AD42" s="231"/>
      <c r="AE42" s="231"/>
      <c r="AF42" s="176"/>
      <c r="AG42" s="176"/>
      <c r="AH42" s="176"/>
    </row>
    <row r="43" spans="1:13" ht="15" customHeight="1">
      <c r="A43" s="54"/>
      <c r="B43" s="66"/>
      <c r="C43" s="66"/>
      <c r="D43" s="66"/>
      <c r="E43" s="82"/>
      <c r="F43" s="66"/>
      <c r="G43" s="118"/>
      <c r="H43" s="219"/>
      <c r="I43" s="168"/>
      <c r="J43" s="219"/>
      <c r="K43" s="168"/>
      <c r="L43" s="219"/>
      <c r="M43" s="168"/>
    </row>
    <row r="44" spans="1:13" ht="15" customHeight="1">
      <c r="A44" s="54"/>
      <c r="B44" s="66"/>
      <c r="C44" s="66"/>
      <c r="D44" s="66"/>
      <c r="E44" s="82"/>
      <c r="F44" s="66"/>
      <c r="G44" s="118"/>
      <c r="H44" s="219"/>
      <c r="I44" s="168"/>
      <c r="J44" s="219"/>
      <c r="K44" s="168"/>
      <c r="L44" s="219"/>
      <c r="M44" s="168"/>
    </row>
    <row r="45" spans="1:13" ht="15" customHeight="1">
      <c r="A45" s="54"/>
      <c r="B45" s="66"/>
      <c r="C45" s="66"/>
      <c r="D45" s="66"/>
      <c r="E45" s="82"/>
      <c r="F45" s="66"/>
      <c r="G45" s="118"/>
      <c r="H45" s="219"/>
      <c r="I45" s="168"/>
      <c r="J45" s="219"/>
      <c r="K45" s="168"/>
      <c r="L45" s="219"/>
      <c r="M45" s="168"/>
    </row>
    <row r="46" spans="1:13" ht="15" customHeight="1">
      <c r="A46" s="54"/>
      <c r="B46" s="66"/>
      <c r="C46" s="66"/>
      <c r="D46" s="66"/>
      <c r="E46" s="82"/>
      <c r="F46" s="66"/>
      <c r="G46" s="118"/>
      <c r="H46" s="219"/>
      <c r="I46" s="168"/>
      <c r="J46" s="219"/>
      <c r="K46" s="168"/>
      <c r="L46" s="219"/>
      <c r="M46" s="168"/>
    </row>
    <row r="47" spans="1:34" s="177" customFormat="1" ht="15" customHeight="1">
      <c r="A47" s="53"/>
      <c r="B47" s="83"/>
      <c r="C47" s="83"/>
      <c r="D47" s="83"/>
      <c r="E47" s="84"/>
      <c r="F47" s="83"/>
      <c r="G47" s="115"/>
      <c r="H47" s="220"/>
      <c r="I47" s="169"/>
      <c r="J47" s="220"/>
      <c r="K47" s="169"/>
      <c r="L47" s="220"/>
      <c r="M47" s="169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31"/>
      <c r="Y47" s="231"/>
      <c r="Z47" s="231"/>
      <c r="AA47" s="231"/>
      <c r="AB47" s="231"/>
      <c r="AC47" s="231"/>
      <c r="AD47" s="231"/>
      <c r="AE47" s="231"/>
      <c r="AF47" s="176"/>
      <c r="AG47" s="176"/>
      <c r="AH47" s="176"/>
    </row>
    <row r="48" spans="1:6" ht="15" customHeight="1">
      <c r="A48" s="100"/>
      <c r="B48" s="100"/>
      <c r="C48" s="100"/>
      <c r="F48" s="85"/>
    </row>
    <row r="49" spans="1:6" ht="15" customHeight="1">
      <c r="A49" s="100"/>
      <c r="B49" s="100"/>
      <c r="C49" s="100"/>
      <c r="F49" s="57"/>
    </row>
    <row r="50" spans="1:3" ht="15" customHeight="1">
      <c r="A50" s="40"/>
      <c r="B50" s="166"/>
      <c r="C50" s="40"/>
    </row>
    <row r="51" spans="1:3" ht="15" customHeight="1">
      <c r="A51" s="40"/>
      <c r="B51" s="40"/>
      <c r="C51" s="40"/>
    </row>
    <row r="52" spans="1:3" ht="15" customHeight="1">
      <c r="A52" s="40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3" ht="15" customHeight="1">
      <c r="A60" s="34"/>
      <c r="B60" s="40"/>
      <c r="C60" s="40"/>
    </row>
    <row r="61" spans="1:7" ht="15" customHeight="1">
      <c r="A61" s="40"/>
      <c r="B61" s="40"/>
      <c r="C61" s="40"/>
      <c r="G61" s="33"/>
    </row>
    <row r="62" spans="1:7" ht="15" customHeight="1">
      <c r="A62" s="40"/>
      <c r="B62" s="40"/>
      <c r="C62" s="40"/>
      <c r="G62" s="182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</sheetData>
  <sheetProtection/>
  <mergeCells count="2">
    <mergeCell ref="A5:G5"/>
    <mergeCell ref="A26:F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13" width="10.7109375" style="167" customWidth="1"/>
    <col min="14" max="23" width="11.421875" style="167" customWidth="1"/>
    <col min="24" max="28" width="11.421875" style="202" customWidth="1"/>
    <col min="29" max="34" width="11.421875" style="40" customWidth="1"/>
    <col min="35" max="16384" width="11.421875" style="41" customWidth="1"/>
  </cols>
  <sheetData>
    <row r="1" spans="1:34" s="161" customFormat="1" ht="24.75" customHeight="1">
      <c r="A1" s="23" t="s">
        <v>11</v>
      </c>
      <c r="D1" s="162"/>
      <c r="E1" s="163"/>
      <c r="F1" s="164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86"/>
      <c r="Y1" s="186"/>
      <c r="Z1" s="186"/>
      <c r="AA1" s="186"/>
      <c r="AB1" s="186"/>
      <c r="AC1" s="163"/>
      <c r="AD1" s="163"/>
      <c r="AE1" s="163"/>
      <c r="AF1" s="163"/>
      <c r="AG1" s="163"/>
      <c r="AH1" s="163"/>
    </row>
    <row r="2" spans="1:34" s="35" customFormat="1" ht="16.5" customHeight="1">
      <c r="A2" s="252" t="s">
        <v>12</v>
      </c>
      <c r="B2" s="252"/>
      <c r="C2" s="252"/>
      <c r="D2" s="252"/>
      <c r="E2" s="252"/>
      <c r="F2" s="252"/>
      <c r="G2" s="252"/>
      <c r="H2" s="187"/>
      <c r="I2" s="187"/>
      <c r="J2" s="187"/>
      <c r="K2" s="187"/>
      <c r="L2" s="187"/>
      <c r="M2" s="18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203"/>
      <c r="Y2" s="203"/>
      <c r="Z2" s="203"/>
      <c r="AA2" s="203"/>
      <c r="AB2" s="203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46</v>
      </c>
      <c r="B3" s="79"/>
      <c r="C3" s="79"/>
      <c r="D3" s="79"/>
      <c r="E3" s="79"/>
      <c r="F3" s="79"/>
      <c r="G3" s="170"/>
      <c r="H3" s="188"/>
      <c r="I3" s="188"/>
      <c r="J3" s="188"/>
      <c r="K3" s="188"/>
      <c r="L3" s="188"/>
      <c r="M3" s="188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0"/>
      <c r="AD3" s="80"/>
      <c r="AE3" s="80"/>
      <c r="AF3" s="80"/>
      <c r="AG3" s="80"/>
      <c r="AH3" s="80"/>
    </row>
    <row r="4" spans="1:34" s="36" customFormat="1" ht="24.75" customHeight="1">
      <c r="A4" s="139"/>
      <c r="B4" s="38"/>
      <c r="C4" s="38"/>
      <c r="D4" s="33"/>
      <c r="E4" s="165"/>
      <c r="F4" s="33"/>
      <c r="G4" s="157"/>
      <c r="H4" s="189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33"/>
      <c r="AD4" s="33"/>
      <c r="AE4" s="33"/>
      <c r="AF4" s="33"/>
      <c r="AG4" s="33"/>
      <c r="AH4" s="33"/>
    </row>
    <row r="5" spans="1:13" ht="39.75" customHeight="1">
      <c r="A5" s="249" t="s">
        <v>81</v>
      </c>
      <c r="B5" s="249"/>
      <c r="C5" s="249"/>
      <c r="D5" s="249"/>
      <c r="E5" s="249"/>
      <c r="F5" s="249"/>
      <c r="G5" s="249"/>
      <c r="H5" s="208"/>
      <c r="I5" s="208"/>
      <c r="J5" s="208"/>
      <c r="K5" s="208"/>
      <c r="L5" s="208"/>
      <c r="M5" s="208"/>
    </row>
    <row r="6" spans="7:28" s="47" customFormat="1" ht="39.75" customHeight="1">
      <c r="G6" s="171"/>
      <c r="H6" s="209" t="s">
        <v>15</v>
      </c>
      <c r="I6" s="210" t="s">
        <v>22</v>
      </c>
      <c r="J6" s="210" t="s">
        <v>27</v>
      </c>
      <c r="K6" s="210" t="s">
        <v>28</v>
      </c>
      <c r="L6" s="210" t="s">
        <v>29</v>
      </c>
      <c r="M6" s="210" t="s">
        <v>30</v>
      </c>
      <c r="N6" s="210" t="s">
        <v>27</v>
      </c>
      <c r="O6" s="210" t="s">
        <v>28</v>
      </c>
      <c r="P6" s="210" t="s">
        <v>29</v>
      </c>
      <c r="Q6" s="210" t="s">
        <v>30</v>
      </c>
      <c r="R6" s="211"/>
      <c r="S6" s="211"/>
      <c r="T6" s="211"/>
      <c r="U6" s="211"/>
      <c r="V6" s="211"/>
      <c r="W6" s="211"/>
      <c r="X6" s="209"/>
      <c r="Y6" s="209"/>
      <c r="Z6" s="209"/>
      <c r="AA6" s="209"/>
      <c r="AB6" s="209"/>
    </row>
    <row r="7" spans="7:28" s="49" customFormat="1" ht="15" customHeight="1">
      <c r="G7" s="172"/>
      <c r="H7" s="212">
        <v>1990</v>
      </c>
      <c r="I7" s="213">
        <f>4!B8</f>
        <v>15091.39</v>
      </c>
      <c r="J7" s="213">
        <f>4!C8</f>
        <v>12309.45</v>
      </c>
      <c r="K7" s="213">
        <f>4!D8</f>
        <v>2113.8</v>
      </c>
      <c r="L7" s="213">
        <f>4!E8</f>
        <v>665.63</v>
      </c>
      <c r="M7" s="213">
        <f>4!F8</f>
        <v>2.51</v>
      </c>
      <c r="N7" s="214">
        <v>100</v>
      </c>
      <c r="O7" s="214">
        <v>100</v>
      </c>
      <c r="P7" s="214">
        <v>100</v>
      </c>
      <c r="Q7" s="214">
        <f>M7*100/$M$12</f>
        <v>63.70558375634517</v>
      </c>
      <c r="R7" s="215"/>
      <c r="S7" s="215"/>
      <c r="T7" s="215"/>
      <c r="U7" s="215"/>
      <c r="V7" s="215"/>
      <c r="W7" s="215"/>
      <c r="X7" s="230"/>
      <c r="Y7" s="230"/>
      <c r="Z7" s="230"/>
      <c r="AA7" s="230"/>
      <c r="AB7" s="230"/>
    </row>
    <row r="8" spans="7:34" s="65" customFormat="1" ht="15" customHeight="1">
      <c r="G8" s="169"/>
      <c r="H8" s="216">
        <v>1991</v>
      </c>
      <c r="I8" s="213">
        <f>4!B9</f>
        <v>15815.99</v>
      </c>
      <c r="J8" s="213">
        <f>4!C9</f>
        <v>12924.09</v>
      </c>
      <c r="K8" s="213">
        <f>4!D9</f>
        <v>2217.83</v>
      </c>
      <c r="L8" s="213">
        <f>4!E9</f>
        <v>671.4</v>
      </c>
      <c r="M8" s="213">
        <f>4!F9</f>
        <v>2.67</v>
      </c>
      <c r="N8" s="217">
        <f aca="true" t="shared" si="0" ref="N8:N29">J8*100/$J$7</f>
        <v>104.99323690335473</v>
      </c>
      <c r="O8" s="217">
        <f aca="true" t="shared" si="1" ref="O8:O29">K8*100/$K$7</f>
        <v>104.92146844545367</v>
      </c>
      <c r="P8" s="217">
        <f aca="true" t="shared" si="2" ref="P8:P29">L8*100/$L$7</f>
        <v>100.86684794856001</v>
      </c>
      <c r="Q8" s="214">
        <f>M8*100/$M$12</f>
        <v>67.76649746192894</v>
      </c>
      <c r="R8" s="218"/>
      <c r="S8" s="218"/>
      <c r="T8" s="218"/>
      <c r="U8" s="218"/>
      <c r="V8" s="218"/>
      <c r="W8" s="218"/>
      <c r="X8" s="231"/>
      <c r="Y8" s="231"/>
      <c r="Z8" s="231"/>
      <c r="AA8" s="231"/>
      <c r="AB8" s="231"/>
      <c r="AC8" s="64"/>
      <c r="AD8" s="64"/>
      <c r="AE8" s="64"/>
      <c r="AF8" s="64"/>
      <c r="AG8" s="64"/>
      <c r="AH8" s="64"/>
    </row>
    <row r="9" spans="7:34" s="65" customFormat="1" ht="15" customHeight="1">
      <c r="G9" s="169"/>
      <c r="H9" s="212">
        <v>1992</v>
      </c>
      <c r="I9" s="213">
        <f>4!B10</f>
        <v>16726.41</v>
      </c>
      <c r="J9" s="213">
        <f>4!C10</f>
        <v>13627.32</v>
      </c>
      <c r="K9" s="213">
        <f>4!D10</f>
        <v>2415.42</v>
      </c>
      <c r="L9" s="213">
        <f>4!E10</f>
        <v>680.74</v>
      </c>
      <c r="M9" s="213">
        <f>4!F10</f>
        <v>2.92</v>
      </c>
      <c r="N9" s="217">
        <f t="shared" si="0"/>
        <v>110.70616477584295</v>
      </c>
      <c r="O9" s="217">
        <f t="shared" si="1"/>
        <v>114.2690888447346</v>
      </c>
      <c r="P9" s="217">
        <f t="shared" si="2"/>
        <v>102.27002989648904</v>
      </c>
      <c r="Q9" s="214">
        <f>M9*100/$M$12</f>
        <v>74.11167512690355</v>
      </c>
      <c r="R9" s="218"/>
      <c r="S9" s="218"/>
      <c r="T9" s="218"/>
      <c r="U9" s="218"/>
      <c r="V9" s="218"/>
      <c r="W9" s="218"/>
      <c r="X9" s="231"/>
      <c r="Y9" s="231"/>
      <c r="Z9" s="231"/>
      <c r="AA9" s="231"/>
      <c r="AB9" s="231"/>
      <c r="AC9" s="64"/>
      <c r="AD9" s="64"/>
      <c r="AE9" s="64"/>
      <c r="AF9" s="64"/>
      <c r="AG9" s="64"/>
      <c r="AH9" s="64"/>
    </row>
    <row r="10" spans="4:17" ht="15" customHeight="1">
      <c r="D10" s="41"/>
      <c r="E10" s="41"/>
      <c r="F10" s="41"/>
      <c r="G10" s="168"/>
      <c r="H10" s="216">
        <v>1993</v>
      </c>
      <c r="I10" s="213">
        <f>4!B11</f>
        <v>16534.43</v>
      </c>
      <c r="J10" s="213">
        <f>4!C11</f>
        <v>13517.8</v>
      </c>
      <c r="K10" s="213">
        <f>4!D11</f>
        <v>2339.82</v>
      </c>
      <c r="L10" s="213">
        <f>4!E11</f>
        <v>673.68</v>
      </c>
      <c r="M10" s="213">
        <f>4!F11</f>
        <v>3.14</v>
      </c>
      <c r="N10" s="217">
        <f t="shared" si="0"/>
        <v>109.8164418393998</v>
      </c>
      <c r="O10" s="217">
        <f t="shared" si="1"/>
        <v>110.69259154130003</v>
      </c>
      <c r="P10" s="217">
        <f t="shared" si="2"/>
        <v>101.2093805868125</v>
      </c>
      <c r="Q10" s="214">
        <f>M10*100/$M$12</f>
        <v>79.69543147208122</v>
      </c>
    </row>
    <row r="11" spans="4:17" ht="15" customHeight="1">
      <c r="D11" s="41"/>
      <c r="E11" s="41"/>
      <c r="F11" s="41"/>
      <c r="G11" s="168"/>
      <c r="H11" s="212">
        <v>1994</v>
      </c>
      <c r="I11" s="213">
        <f>4!B12</f>
        <v>16972.1</v>
      </c>
      <c r="J11" s="213">
        <f>4!C12</f>
        <v>13695.33</v>
      </c>
      <c r="K11" s="213">
        <f>4!D12</f>
        <v>2482.19</v>
      </c>
      <c r="L11" s="213">
        <f>4!E12</f>
        <v>791.23</v>
      </c>
      <c r="M11" s="213">
        <f>4!F12</f>
        <v>3.35</v>
      </c>
      <c r="N11" s="217">
        <f t="shared" si="0"/>
        <v>111.25866712160169</v>
      </c>
      <c r="O11" s="217">
        <f t="shared" si="1"/>
        <v>117.42785504778124</v>
      </c>
      <c r="P11" s="217">
        <f t="shared" si="2"/>
        <v>118.86934182654026</v>
      </c>
      <c r="Q11" s="214">
        <f>M11*100/$M$12</f>
        <v>85.0253807106599</v>
      </c>
    </row>
    <row r="12" spans="4:17" ht="15" customHeight="1">
      <c r="D12" s="41"/>
      <c r="E12" s="41"/>
      <c r="F12" s="41"/>
      <c r="G12" s="168"/>
      <c r="H12" s="216">
        <v>1995</v>
      </c>
      <c r="I12" s="213">
        <f>4!B13</f>
        <v>17505.77</v>
      </c>
      <c r="J12" s="213">
        <f>4!C13</f>
        <v>14215.12</v>
      </c>
      <c r="K12" s="213">
        <f>4!D13</f>
        <v>2482.31</v>
      </c>
      <c r="L12" s="213">
        <f>4!E13</f>
        <v>804.4</v>
      </c>
      <c r="M12" s="213">
        <f>4!F13</f>
        <v>3.94</v>
      </c>
      <c r="N12" s="217">
        <f t="shared" si="0"/>
        <v>115.48135781858653</v>
      </c>
      <c r="O12" s="217">
        <f t="shared" si="1"/>
        <v>117.43353202762796</v>
      </c>
      <c r="P12" s="217">
        <f t="shared" si="2"/>
        <v>120.84791851328816</v>
      </c>
      <c r="Q12" s="217">
        <v>100</v>
      </c>
    </row>
    <row r="13" spans="4:17" ht="15" customHeight="1">
      <c r="D13" s="41"/>
      <c r="E13" s="41"/>
      <c r="F13" s="41"/>
      <c r="G13" s="168"/>
      <c r="H13" s="212">
        <v>1996</v>
      </c>
      <c r="I13" s="213">
        <f>4!B14</f>
        <v>16313.37</v>
      </c>
      <c r="J13" s="213">
        <f>4!C14</f>
        <v>12946.98</v>
      </c>
      <c r="K13" s="213">
        <f>4!D14</f>
        <v>2451.74</v>
      </c>
      <c r="L13" s="213">
        <f>4!E14</f>
        <v>896.57</v>
      </c>
      <c r="M13" s="213">
        <f>4!F14</f>
        <v>18.09</v>
      </c>
      <c r="N13" s="217">
        <f t="shared" si="0"/>
        <v>105.1791915967001</v>
      </c>
      <c r="O13" s="217">
        <f t="shared" si="1"/>
        <v>115.98732141167564</v>
      </c>
      <c r="P13" s="217">
        <f t="shared" si="2"/>
        <v>134.69495064825804</v>
      </c>
      <c r="Q13" s="217">
        <f>M13*100/M12</f>
        <v>459.1370558375635</v>
      </c>
    </row>
    <row r="14" spans="4:17" ht="15" customHeight="1">
      <c r="D14" s="41"/>
      <c r="E14" s="41"/>
      <c r="F14" s="41"/>
      <c r="G14" s="168"/>
      <c r="H14" s="216">
        <v>1997</v>
      </c>
      <c r="I14" s="213">
        <f>4!B15</f>
        <v>18918.28</v>
      </c>
      <c r="J14" s="213">
        <f>4!C15</f>
        <v>15078.86</v>
      </c>
      <c r="K14" s="213">
        <f>4!D15</f>
        <v>2903.21</v>
      </c>
      <c r="L14" s="213">
        <f>4!E15</f>
        <v>902.2</v>
      </c>
      <c r="M14" s="213">
        <f>4!F15</f>
        <v>34.010000000000005</v>
      </c>
      <c r="N14" s="217">
        <f t="shared" si="0"/>
        <v>122.49824321964019</v>
      </c>
      <c r="O14" s="217">
        <f t="shared" si="1"/>
        <v>137.34553884000377</v>
      </c>
      <c r="P14" s="217">
        <f>L14*100/$L$7</f>
        <v>135.54076589096044</v>
      </c>
      <c r="Q14" s="217">
        <f>M14*100/$M$12</f>
        <v>863.1979695431473</v>
      </c>
    </row>
    <row r="15" spans="4:17" ht="15" customHeight="1">
      <c r="D15" s="41"/>
      <c r="E15" s="41"/>
      <c r="F15" s="41"/>
      <c r="G15" s="168"/>
      <c r="H15" s="212">
        <v>1998</v>
      </c>
      <c r="I15" s="213">
        <f>4!B16</f>
        <v>16013.49</v>
      </c>
      <c r="J15" s="213">
        <f>4!C16</f>
        <v>12291.86</v>
      </c>
      <c r="K15" s="213">
        <f>4!D16</f>
        <v>2681.55</v>
      </c>
      <c r="L15" s="213">
        <f>4!E16</f>
        <v>971.67</v>
      </c>
      <c r="M15" s="213">
        <f>4!F16</f>
        <v>68.41</v>
      </c>
      <c r="N15" s="217">
        <f t="shared" si="0"/>
        <v>99.8571016576695</v>
      </c>
      <c r="O15" s="217">
        <f t="shared" si="1"/>
        <v>126.8592108998013</v>
      </c>
      <c r="P15" s="217">
        <f t="shared" si="2"/>
        <v>145.97749500473236</v>
      </c>
      <c r="Q15" s="217">
        <f aca="true" t="shared" si="3" ref="Q15:Q28">M15*100/$M$12</f>
        <v>1736.294416243655</v>
      </c>
    </row>
    <row r="16" spans="4:17" ht="15" customHeight="1">
      <c r="D16" s="41"/>
      <c r="E16" s="41"/>
      <c r="F16" s="41"/>
      <c r="G16" s="168"/>
      <c r="H16" s="216">
        <v>1999</v>
      </c>
      <c r="I16" s="213">
        <f>4!B17</f>
        <v>17134.81</v>
      </c>
      <c r="J16" s="213">
        <f>4!C17</f>
        <v>13424.64</v>
      </c>
      <c r="K16" s="213">
        <f>4!D17</f>
        <v>2712.17</v>
      </c>
      <c r="L16" s="213">
        <f>4!E17</f>
        <v>902.57</v>
      </c>
      <c r="M16" s="213">
        <f>4!F17</f>
        <v>95.44</v>
      </c>
      <c r="N16" s="217">
        <f t="shared" si="0"/>
        <v>109.05962492231578</v>
      </c>
      <c r="O16" s="217">
        <f t="shared" si="1"/>
        <v>128.30778692402308</v>
      </c>
      <c r="P16" s="217">
        <f t="shared" si="2"/>
        <v>135.59635232786985</v>
      </c>
      <c r="Q16" s="217">
        <f t="shared" si="3"/>
        <v>2422.3350253807107</v>
      </c>
    </row>
    <row r="17" spans="4:17" ht="15" customHeight="1">
      <c r="D17" s="41"/>
      <c r="E17" s="41"/>
      <c r="F17" s="41"/>
      <c r="G17" s="168"/>
      <c r="H17" s="212">
        <v>2000</v>
      </c>
      <c r="I17" s="213">
        <f>4!B18</f>
        <v>19119.37</v>
      </c>
      <c r="J17" s="213">
        <f>4!C18</f>
        <v>15295.56</v>
      </c>
      <c r="K17" s="213">
        <f>4!D18</f>
        <v>2765.53</v>
      </c>
      <c r="L17" s="213">
        <f>4!E18</f>
        <v>929.71</v>
      </c>
      <c r="M17" s="213">
        <f>4!F18</f>
        <v>128.59</v>
      </c>
      <c r="N17" s="217">
        <f t="shared" si="0"/>
        <v>124.2586793073614</v>
      </c>
      <c r="O17" s="217">
        <f t="shared" si="1"/>
        <v>130.8321506291986</v>
      </c>
      <c r="P17" s="217">
        <f t="shared" si="2"/>
        <v>139.67369259198054</v>
      </c>
      <c r="Q17" s="217">
        <f t="shared" si="3"/>
        <v>3263.7055837563453</v>
      </c>
    </row>
    <row r="18" spans="4:17" ht="15" customHeight="1">
      <c r="D18" s="41"/>
      <c r="E18" s="41"/>
      <c r="F18" s="41"/>
      <c r="G18" s="168"/>
      <c r="H18" s="216">
        <v>2001</v>
      </c>
      <c r="I18" s="213">
        <f>4!B19</f>
        <v>17735.49</v>
      </c>
      <c r="J18" s="213">
        <f>4!C19</f>
        <v>13661.33</v>
      </c>
      <c r="K18" s="213">
        <f>4!D19</f>
        <v>3003.53</v>
      </c>
      <c r="L18" s="213">
        <f>4!E19</f>
        <v>911.84</v>
      </c>
      <c r="M18" s="213">
        <f>4!F19</f>
        <v>158.79999999999998</v>
      </c>
      <c r="N18" s="217">
        <f t="shared" si="0"/>
        <v>110.98245656792139</v>
      </c>
      <c r="O18" s="217">
        <f t="shared" si="1"/>
        <v>142.091493991863</v>
      </c>
      <c r="P18" s="217">
        <f t="shared" si="2"/>
        <v>136.98901792287006</v>
      </c>
      <c r="Q18" s="217">
        <f t="shared" si="3"/>
        <v>4030.4568527918777</v>
      </c>
    </row>
    <row r="19" spans="7:34" s="65" customFormat="1" ht="15" customHeight="1">
      <c r="G19" s="169"/>
      <c r="H19" s="212">
        <v>2002</v>
      </c>
      <c r="I19" s="213">
        <f>4!B20</f>
        <v>20099.66</v>
      </c>
      <c r="J19" s="213">
        <f>4!C20</f>
        <v>16186.99</v>
      </c>
      <c r="K19" s="213">
        <f>4!D20</f>
        <v>2883.99</v>
      </c>
      <c r="L19" s="213">
        <f>4!E20</f>
        <v>841.11</v>
      </c>
      <c r="M19" s="213">
        <f>4!F20</f>
        <v>187.57</v>
      </c>
      <c r="N19" s="217">
        <f t="shared" si="0"/>
        <v>131.50051383286822</v>
      </c>
      <c r="O19" s="217">
        <f t="shared" si="1"/>
        <v>136.43627590122054</v>
      </c>
      <c r="P19" s="217">
        <f t="shared" si="2"/>
        <v>126.36299445637967</v>
      </c>
      <c r="Q19" s="217">
        <f t="shared" si="3"/>
        <v>4760.659898477157</v>
      </c>
      <c r="R19" s="218"/>
      <c r="S19" s="218"/>
      <c r="T19" s="218"/>
      <c r="U19" s="218"/>
      <c r="V19" s="218"/>
      <c r="W19" s="218"/>
      <c r="X19" s="231"/>
      <c r="Y19" s="231"/>
      <c r="Z19" s="231"/>
      <c r="AA19" s="231"/>
      <c r="AB19" s="231"/>
      <c r="AC19" s="64"/>
      <c r="AD19" s="64"/>
      <c r="AE19" s="64"/>
      <c r="AF19" s="64"/>
      <c r="AG19" s="64"/>
      <c r="AH19" s="64"/>
    </row>
    <row r="20" spans="4:17" ht="15" customHeight="1">
      <c r="D20" s="41"/>
      <c r="E20" s="41"/>
      <c r="F20" s="41"/>
      <c r="G20" s="168"/>
      <c r="H20" s="216">
        <v>2003</v>
      </c>
      <c r="I20" s="213">
        <f>4!B21</f>
        <v>19996.6</v>
      </c>
      <c r="J20" s="213">
        <f>4!C21</f>
        <v>16036.31</v>
      </c>
      <c r="K20" s="213">
        <f>4!D21</f>
        <v>2823.86</v>
      </c>
      <c r="L20" s="213">
        <f>4!E21</f>
        <v>911.28</v>
      </c>
      <c r="M20" s="213">
        <f>4!F21</f>
        <v>225.15</v>
      </c>
      <c r="N20" s="217">
        <f t="shared" si="0"/>
        <v>130.27641364967565</v>
      </c>
      <c r="O20" s="217">
        <f t="shared" si="1"/>
        <v>133.59163591635914</v>
      </c>
      <c r="P20" s="217">
        <f t="shared" si="2"/>
        <v>136.90488709943963</v>
      </c>
      <c r="Q20" s="217">
        <f t="shared" si="3"/>
        <v>5714.467005076142</v>
      </c>
    </row>
    <row r="21" spans="4:17" ht="15" customHeight="1">
      <c r="D21" s="41"/>
      <c r="E21" s="41"/>
      <c r="F21" s="41"/>
      <c r="G21" s="168"/>
      <c r="H21" s="212">
        <v>2004</v>
      </c>
      <c r="I21" s="213">
        <f>4!B22</f>
        <v>20480.22</v>
      </c>
      <c r="J21" s="213">
        <f>4!C22</f>
        <v>16339.13</v>
      </c>
      <c r="K21" s="213">
        <f>4!D22</f>
        <v>3017.48</v>
      </c>
      <c r="L21" s="213">
        <f>4!E22</f>
        <v>856.1</v>
      </c>
      <c r="M21" s="213">
        <f>4!F22</f>
        <v>267.5</v>
      </c>
      <c r="N21" s="217">
        <f t="shared" si="0"/>
        <v>132.73647482218945</v>
      </c>
      <c r="O21" s="217">
        <f t="shared" si="1"/>
        <v>142.75144289904435</v>
      </c>
      <c r="P21" s="217">
        <f t="shared" si="2"/>
        <v>128.6149963192765</v>
      </c>
      <c r="Q21" s="217">
        <f t="shared" si="3"/>
        <v>6789.340101522843</v>
      </c>
    </row>
    <row r="22" spans="4:17" ht="15" customHeight="1">
      <c r="D22" s="41"/>
      <c r="E22" s="41"/>
      <c r="F22" s="41"/>
      <c r="G22" s="168"/>
      <c r="H22" s="216">
        <v>2005</v>
      </c>
      <c r="I22" s="213">
        <f>4!B23</f>
        <v>21364.31</v>
      </c>
      <c r="J22" s="213">
        <f>4!C23</f>
        <v>17239.36</v>
      </c>
      <c r="K22" s="213">
        <f>4!D23</f>
        <v>3063.52</v>
      </c>
      <c r="L22" s="213">
        <f>4!E23</f>
        <v>754.23</v>
      </c>
      <c r="M22" s="213">
        <f>4!F23</f>
        <v>307.19</v>
      </c>
      <c r="N22" s="217">
        <f t="shared" si="0"/>
        <v>140.0497991380606</v>
      </c>
      <c r="O22" s="217">
        <f t="shared" si="1"/>
        <v>144.92951083356985</v>
      </c>
      <c r="P22" s="217">
        <f t="shared" si="2"/>
        <v>113.31069813560086</v>
      </c>
      <c r="Q22" s="217">
        <f t="shared" si="3"/>
        <v>7796.700507614213</v>
      </c>
    </row>
    <row r="23" spans="4:17" ht="15" customHeight="1">
      <c r="D23" s="41"/>
      <c r="E23" s="41"/>
      <c r="F23" s="41"/>
      <c r="G23" s="168"/>
      <c r="H23" s="212">
        <v>2006</v>
      </c>
      <c r="I23" s="213">
        <f>4!B24</f>
        <v>20706.36</v>
      </c>
      <c r="J23" s="213">
        <f>4!C24</f>
        <v>16599.56</v>
      </c>
      <c r="K23" s="213">
        <f>4!D24</f>
        <v>2931.55</v>
      </c>
      <c r="L23" s="213">
        <f>4!E24</f>
        <v>801.26</v>
      </c>
      <c r="M23" s="213">
        <f>4!F24</f>
        <v>374</v>
      </c>
      <c r="N23" s="217">
        <f t="shared" si="0"/>
        <v>134.85216642498244</v>
      </c>
      <c r="O23" s="217">
        <f t="shared" si="1"/>
        <v>138.68625224713784</v>
      </c>
      <c r="P23" s="217">
        <f t="shared" si="2"/>
        <v>120.37618496762465</v>
      </c>
      <c r="Q23" s="217">
        <f t="shared" si="3"/>
        <v>9492.385786802031</v>
      </c>
    </row>
    <row r="24" spans="4:17" ht="15" customHeight="1">
      <c r="D24" s="41"/>
      <c r="E24" s="41"/>
      <c r="F24" s="41"/>
      <c r="G24" s="168"/>
      <c r="H24" s="216">
        <v>2007</v>
      </c>
      <c r="I24" s="213">
        <f>4!B25</f>
        <v>21622.46</v>
      </c>
      <c r="J24" s="213">
        <f>4!C25</f>
        <v>17192.67</v>
      </c>
      <c r="K24" s="213">
        <f>4!D25</f>
        <v>3082.06</v>
      </c>
      <c r="L24" s="213">
        <f>4!E25</f>
        <v>910.83</v>
      </c>
      <c r="M24" s="213">
        <f>4!F25</f>
        <v>436.91</v>
      </c>
      <c r="N24" s="217">
        <f t="shared" si="0"/>
        <v>139.670497057139</v>
      </c>
      <c r="O24" s="217">
        <f t="shared" si="1"/>
        <v>145.80660421988833</v>
      </c>
      <c r="P24" s="217">
        <f t="shared" si="2"/>
        <v>136.83728197346875</v>
      </c>
      <c r="Q24" s="217">
        <f t="shared" si="3"/>
        <v>11089.086294416244</v>
      </c>
    </row>
    <row r="25" spans="4:17" ht="15" customHeight="1">
      <c r="D25" s="41"/>
      <c r="E25" s="41"/>
      <c r="F25" s="41"/>
      <c r="G25" s="168"/>
      <c r="H25" s="212">
        <v>2008</v>
      </c>
      <c r="I25" s="213">
        <f>4!B26</f>
        <v>20561.26</v>
      </c>
      <c r="J25" s="213">
        <f>4!C26</f>
        <v>16564.27</v>
      </c>
      <c r="K25" s="213">
        <f>4!D26</f>
        <v>2757.4</v>
      </c>
      <c r="L25" s="213">
        <f>4!E26</f>
        <v>772.45</v>
      </c>
      <c r="M25" s="213">
        <f>4!F26</f>
        <v>467.14</v>
      </c>
      <c r="N25" s="217">
        <f t="shared" si="0"/>
        <v>134.5654761179419</v>
      </c>
      <c r="O25" s="217">
        <f t="shared" si="1"/>
        <v>130.4475352445832</v>
      </c>
      <c r="P25" s="217">
        <f t="shared" si="2"/>
        <v>116.04795456935535</v>
      </c>
      <c r="Q25" s="217">
        <f t="shared" si="3"/>
        <v>11856.345177664974</v>
      </c>
    </row>
    <row r="26" spans="1:17" ht="19.5" customHeight="1">
      <c r="A26" s="240" t="s">
        <v>32</v>
      </c>
      <c r="B26" s="240"/>
      <c r="C26" s="240"/>
      <c r="D26" s="240"/>
      <c r="E26" s="240"/>
      <c r="F26" s="240"/>
      <c r="G26" s="240"/>
      <c r="H26" s="216">
        <v>2009</v>
      </c>
      <c r="I26" s="213">
        <f>4!B27</f>
        <v>17449.08</v>
      </c>
      <c r="J26" s="213">
        <f>4!C27</f>
        <v>13369.04</v>
      </c>
      <c r="K26" s="213">
        <f>4!D27</f>
        <v>2891.51</v>
      </c>
      <c r="L26" s="213">
        <f>4!E27</f>
        <v>757.23</v>
      </c>
      <c r="M26" s="213">
        <f>4!F27</f>
        <v>431.28999999999996</v>
      </c>
      <c r="N26" s="217">
        <f t="shared" si="0"/>
        <v>108.60793942865034</v>
      </c>
      <c r="O26" s="217">
        <f t="shared" si="1"/>
        <v>136.79203330494843</v>
      </c>
      <c r="P26" s="217">
        <f t="shared" si="2"/>
        <v>113.76139897540676</v>
      </c>
      <c r="Q26" s="217">
        <f t="shared" si="3"/>
        <v>10946.446700507615</v>
      </c>
    </row>
    <row r="27" spans="1:34" s="65" customFormat="1" ht="15" customHeight="1">
      <c r="A27" s="240" t="s">
        <v>33</v>
      </c>
      <c r="B27" s="241"/>
      <c r="C27" s="241"/>
      <c r="D27" s="241"/>
      <c r="E27" s="241"/>
      <c r="F27" s="241"/>
      <c r="G27" s="169"/>
      <c r="H27" s="212">
        <v>2010</v>
      </c>
      <c r="I27" s="213">
        <f>4!B28</f>
        <v>15703.42</v>
      </c>
      <c r="J27" s="213">
        <f>4!C28</f>
        <v>11775.98</v>
      </c>
      <c r="K27" s="213">
        <f>4!D28</f>
        <v>2708.53</v>
      </c>
      <c r="L27" s="213">
        <f>4!E28</f>
        <v>789.17</v>
      </c>
      <c r="M27" s="213">
        <f>4!F28</f>
        <v>429.74</v>
      </c>
      <c r="N27" s="217">
        <f t="shared" si="0"/>
        <v>95.6661751743579</v>
      </c>
      <c r="O27" s="217">
        <f t="shared" si="1"/>
        <v>128.13558520200584</v>
      </c>
      <c r="P27" s="217">
        <f t="shared" si="2"/>
        <v>118.55986058320688</v>
      </c>
      <c r="Q27" s="217">
        <f t="shared" si="3"/>
        <v>10907.106598984772</v>
      </c>
      <c r="R27" s="218"/>
      <c r="S27" s="218"/>
      <c r="T27" s="218"/>
      <c r="U27" s="218"/>
      <c r="V27" s="218"/>
      <c r="W27" s="218"/>
      <c r="X27" s="231"/>
      <c r="Y27" s="231"/>
      <c r="Z27" s="231"/>
      <c r="AA27" s="231"/>
      <c r="AB27" s="231"/>
      <c r="AC27" s="64"/>
      <c r="AD27" s="64"/>
      <c r="AE27" s="64"/>
      <c r="AF27" s="64"/>
      <c r="AG27" s="64"/>
      <c r="AH27" s="64"/>
    </row>
    <row r="28" spans="7:34" s="65" customFormat="1" ht="15" customHeight="1">
      <c r="G28" s="169"/>
      <c r="H28" s="216">
        <v>2011</v>
      </c>
      <c r="I28" s="213">
        <f>4!B29</f>
        <v>18725.44</v>
      </c>
      <c r="J28" s="213">
        <f>4!C29</f>
        <v>14701.22</v>
      </c>
      <c r="K28" s="213">
        <f>4!D29</f>
        <v>2833.4</v>
      </c>
      <c r="L28" s="213">
        <f>4!E29</f>
        <v>759.57</v>
      </c>
      <c r="M28" s="213">
        <f>4!F29</f>
        <v>431.25</v>
      </c>
      <c r="N28" s="217">
        <f t="shared" si="0"/>
        <v>119.43035635223345</v>
      </c>
      <c r="O28" s="217">
        <f t="shared" si="1"/>
        <v>134.04295581417352</v>
      </c>
      <c r="P28" s="217">
        <f t="shared" si="2"/>
        <v>114.11294563045536</v>
      </c>
      <c r="Q28" s="217">
        <f t="shared" si="3"/>
        <v>10945.431472081218</v>
      </c>
      <c r="R28" s="218"/>
      <c r="S28" s="218"/>
      <c r="T28" s="218"/>
      <c r="U28" s="218"/>
      <c r="V28" s="218"/>
      <c r="W28" s="218"/>
      <c r="X28" s="231"/>
      <c r="Y28" s="231"/>
      <c r="Z28" s="231"/>
      <c r="AA28" s="231"/>
      <c r="AB28" s="231"/>
      <c r="AC28" s="64"/>
      <c r="AD28" s="64"/>
      <c r="AE28" s="64"/>
      <c r="AF28" s="64"/>
      <c r="AG28" s="64"/>
      <c r="AH28" s="64"/>
    </row>
    <row r="29" spans="4:17" ht="15" customHeight="1">
      <c r="D29" s="41"/>
      <c r="E29" s="41"/>
      <c r="F29" s="41"/>
      <c r="G29" s="168"/>
      <c r="H29" s="212">
        <v>2012</v>
      </c>
      <c r="I29" s="213">
        <f>4!B30</f>
        <v>16714.36</v>
      </c>
      <c r="J29" s="213">
        <f>4!C30</f>
        <v>12741.51</v>
      </c>
      <c r="K29" s="213">
        <f>4!D30</f>
        <v>2810.76</v>
      </c>
      <c r="L29" s="213">
        <f>4!E30</f>
        <v>720.55</v>
      </c>
      <c r="M29" s="213">
        <f>4!F30</f>
        <v>441.53999999999996</v>
      </c>
      <c r="N29" s="217">
        <f t="shared" si="0"/>
        <v>103.50998623009151</v>
      </c>
      <c r="O29" s="217">
        <f t="shared" si="1"/>
        <v>132.97189894975872</v>
      </c>
      <c r="P29" s="217">
        <f t="shared" si="2"/>
        <v>108.25083004071331</v>
      </c>
      <c r="Q29" s="217">
        <f aca="true" t="shared" si="4" ref="Q29:Q34">M29*100/$M$12</f>
        <v>11206.598984771574</v>
      </c>
    </row>
    <row r="30" spans="4:17" ht="15" customHeight="1">
      <c r="D30" s="41"/>
      <c r="E30" s="41"/>
      <c r="F30" s="41"/>
      <c r="G30" s="168"/>
      <c r="H30" s="216">
        <v>2013</v>
      </c>
      <c r="I30" s="213">
        <f>4!B31</f>
        <v>14866.69</v>
      </c>
      <c r="J30" s="213">
        <f>4!C31</f>
        <v>10836.42</v>
      </c>
      <c r="K30" s="213">
        <f>4!D31</f>
        <v>2793.97</v>
      </c>
      <c r="L30" s="213">
        <f>4!E31</f>
        <v>790.05</v>
      </c>
      <c r="M30" s="213">
        <f>4!F31</f>
        <v>446.26</v>
      </c>
      <c r="N30" s="217">
        <f aca="true" t="shared" si="5" ref="N30:N35">J30*100/$J$7</f>
        <v>88.03334023859718</v>
      </c>
      <c r="O30" s="217">
        <f aca="true" t="shared" si="6" ref="O30:O35">K30*100/$K$7</f>
        <v>132.1775948528716</v>
      </c>
      <c r="P30" s="217">
        <f aca="true" t="shared" si="7" ref="P30:P35">L30*100/$L$7</f>
        <v>118.69206616288328</v>
      </c>
      <c r="Q30" s="217">
        <f t="shared" si="4"/>
        <v>11326.395939086295</v>
      </c>
    </row>
    <row r="31" spans="4:17" ht="15" customHeight="1">
      <c r="D31" s="41"/>
      <c r="E31" s="41"/>
      <c r="F31" s="41"/>
      <c r="G31" s="168"/>
      <c r="H31" s="216">
        <v>2014</v>
      </c>
      <c r="I31" s="213">
        <f>4!B32</f>
        <v>16100.45</v>
      </c>
      <c r="J31" s="213">
        <f>4!C32</f>
        <v>11895.86</v>
      </c>
      <c r="K31" s="213">
        <f>4!D32</f>
        <v>2853.13</v>
      </c>
      <c r="L31" s="213">
        <f>4!E32</f>
        <v>911.71</v>
      </c>
      <c r="M31" s="213">
        <f>4!F32</f>
        <v>439.75000000000006</v>
      </c>
      <c r="N31" s="217">
        <f t="shared" si="5"/>
        <v>96.6400610912754</v>
      </c>
      <c r="O31" s="217">
        <f t="shared" si="6"/>
        <v>134.9763459173053</v>
      </c>
      <c r="P31" s="217">
        <f t="shared" si="7"/>
        <v>136.96948755314514</v>
      </c>
      <c r="Q31" s="217">
        <f t="shared" si="4"/>
        <v>11161.167512690357</v>
      </c>
    </row>
    <row r="32" spans="4:17" ht="15" customHeight="1">
      <c r="D32" s="41"/>
      <c r="E32" s="41"/>
      <c r="F32" s="41"/>
      <c r="G32" s="168"/>
      <c r="H32" s="216">
        <v>2015</v>
      </c>
      <c r="I32" s="213">
        <f>4!B33</f>
        <v>16085.94</v>
      </c>
      <c r="J32" s="213">
        <f>4!C33</f>
        <v>11991.76</v>
      </c>
      <c r="K32" s="213">
        <f>4!D33</f>
        <v>2913.46</v>
      </c>
      <c r="L32" s="213">
        <f>4!E33</f>
        <v>926.19</v>
      </c>
      <c r="M32" s="213">
        <f>4!F33</f>
        <v>254.53</v>
      </c>
      <c r="N32" s="217">
        <f t="shared" si="5"/>
        <v>97.41913732945014</v>
      </c>
      <c r="O32" s="217">
        <f t="shared" si="6"/>
        <v>137.83044753524456</v>
      </c>
      <c r="P32" s="217">
        <f t="shared" si="7"/>
        <v>139.14487027327493</v>
      </c>
      <c r="Q32" s="217">
        <f t="shared" si="4"/>
        <v>6460.15228426396</v>
      </c>
    </row>
    <row r="33" spans="4:17" ht="15" customHeight="1">
      <c r="D33" s="41"/>
      <c r="E33" s="41"/>
      <c r="F33" s="41"/>
      <c r="G33" s="168"/>
      <c r="H33" s="216">
        <v>2016</v>
      </c>
      <c r="I33" s="213">
        <f>4!B34</f>
        <v>14869.23</v>
      </c>
      <c r="J33" s="213">
        <f>4!C34</f>
        <v>10759.64</v>
      </c>
      <c r="K33" s="213">
        <f>4!D34</f>
        <v>2948.14</v>
      </c>
      <c r="L33" s="213">
        <f>4!E34</f>
        <v>911.85</v>
      </c>
      <c r="M33" s="213">
        <f>4!F34</f>
        <v>249.6</v>
      </c>
      <c r="N33" s="217">
        <f t="shared" si="5"/>
        <v>87.40959181766853</v>
      </c>
      <c r="O33" s="217">
        <f t="shared" si="6"/>
        <v>139.47109471094709</v>
      </c>
      <c r="P33" s="217">
        <f t="shared" si="7"/>
        <v>136.99052025900275</v>
      </c>
      <c r="Q33" s="217">
        <f t="shared" si="4"/>
        <v>6335.02538071066</v>
      </c>
    </row>
    <row r="34" spans="4:17" ht="15" customHeight="1">
      <c r="D34" s="41"/>
      <c r="E34" s="41"/>
      <c r="F34" s="41"/>
      <c r="G34" s="168"/>
      <c r="H34" s="216">
        <v>2017</v>
      </c>
      <c r="I34" s="213">
        <f>4!B35</f>
        <v>16672.42</v>
      </c>
      <c r="J34" s="213">
        <f>4!C35</f>
        <v>12389.88</v>
      </c>
      <c r="K34" s="213">
        <f>4!D35</f>
        <v>3107.92</v>
      </c>
      <c r="L34" s="213">
        <f>4!E35</f>
        <v>970.34</v>
      </c>
      <c r="M34" s="213">
        <f>4!F35</f>
        <v>204.27999999999997</v>
      </c>
      <c r="N34" s="217">
        <f t="shared" si="5"/>
        <v>100.6534004362502</v>
      </c>
      <c r="O34" s="217">
        <f t="shared" si="6"/>
        <v>147.02999337685682</v>
      </c>
      <c r="P34" s="217">
        <f t="shared" si="7"/>
        <v>145.77768429908508</v>
      </c>
      <c r="Q34" s="217">
        <f t="shared" si="4"/>
        <v>5184.77157360406</v>
      </c>
    </row>
    <row r="35" spans="4:17" ht="15" customHeight="1">
      <c r="D35" s="41"/>
      <c r="E35" s="41"/>
      <c r="F35" s="41"/>
      <c r="G35" s="168"/>
      <c r="H35" s="216">
        <v>2018</v>
      </c>
      <c r="I35" s="213">
        <f>4!B36</f>
        <v>15068.33</v>
      </c>
      <c r="J35" s="213">
        <f>4!C36</f>
        <v>10732.57</v>
      </c>
      <c r="K35" s="213">
        <f>4!D36</f>
        <v>3208.26</v>
      </c>
      <c r="L35" s="213">
        <f>4!E36</f>
        <v>951.41</v>
      </c>
      <c r="M35" s="213">
        <f>4!F36</f>
        <v>176.07999999999998</v>
      </c>
      <c r="N35" s="217">
        <f t="shared" si="5"/>
        <v>87.18967947390013</v>
      </c>
      <c r="O35" s="217">
        <f t="shared" si="6"/>
        <v>151.77689469202383</v>
      </c>
      <c r="P35" s="217">
        <f t="shared" si="7"/>
        <v>142.93376199990985</v>
      </c>
      <c r="Q35" s="217">
        <f>M35*100/$M$12</f>
        <v>4469.035532994924</v>
      </c>
    </row>
    <row r="36" spans="4:17" ht="15" customHeight="1">
      <c r="D36" s="41"/>
      <c r="E36" s="41"/>
      <c r="F36" s="41"/>
      <c r="G36" s="173"/>
      <c r="H36" s="216">
        <v>2019</v>
      </c>
      <c r="I36" s="213">
        <f>4!B37</f>
        <v>14311.24</v>
      </c>
      <c r="J36" s="213">
        <f>4!C37</f>
        <v>10031.05</v>
      </c>
      <c r="K36" s="213">
        <f>4!D37</f>
        <v>3163.63</v>
      </c>
      <c r="L36" s="213">
        <f>4!E37</f>
        <v>948.58</v>
      </c>
      <c r="M36" s="213">
        <f>4!F37</f>
        <v>167.98000000000002</v>
      </c>
      <c r="N36" s="217">
        <f>J36*100/$J$7</f>
        <v>81.49064336749406</v>
      </c>
      <c r="O36" s="217">
        <f>K36*100/$K$7</f>
        <v>149.6655312706973</v>
      </c>
      <c r="P36" s="217">
        <f>L36*100/$L$7</f>
        <v>142.50860087435964</v>
      </c>
      <c r="Q36" s="217">
        <f>M36*100/$M$12</f>
        <v>4263.4517766497465</v>
      </c>
    </row>
    <row r="37" spans="1:17" ht="15" customHeight="1">
      <c r="A37" s="54"/>
      <c r="B37" s="66"/>
      <c r="C37" s="66"/>
      <c r="D37" s="66"/>
      <c r="E37" s="82"/>
      <c r="F37" s="66"/>
      <c r="G37" s="168"/>
      <c r="H37" s="216">
        <v>2020</v>
      </c>
      <c r="I37" s="213">
        <f>4!B38</f>
        <v>12357.46</v>
      </c>
      <c r="J37" s="213">
        <f>4!C38</f>
        <v>7921.21</v>
      </c>
      <c r="K37" s="213">
        <f>4!D38</f>
        <v>3281.2</v>
      </c>
      <c r="L37" s="213">
        <f>4!E38</f>
        <v>1009.29</v>
      </c>
      <c r="M37" s="213">
        <f>4!F38</f>
        <v>145.76000000000002</v>
      </c>
      <c r="N37" s="217">
        <f>J37*100/$J$7</f>
        <v>64.35064117405733</v>
      </c>
      <c r="O37" s="217">
        <f>K37*100/$K$7</f>
        <v>155.22755227552275</v>
      </c>
      <c r="P37" s="217">
        <f>L37*100/$L$7</f>
        <v>151.6292835358983</v>
      </c>
      <c r="Q37" s="217">
        <f>M37*100/$M$12</f>
        <v>3699.4923857868025</v>
      </c>
    </row>
    <row r="38" spans="1:17" ht="15" customHeight="1">
      <c r="A38" s="54"/>
      <c r="B38" s="66"/>
      <c r="C38" s="66"/>
      <c r="D38" s="66"/>
      <c r="E38" s="82"/>
      <c r="F38" s="66"/>
      <c r="G38" s="168"/>
      <c r="H38" s="216">
        <v>2021</v>
      </c>
      <c r="I38" s="213">
        <f>4!B39</f>
        <v>12244</v>
      </c>
      <c r="J38" s="213">
        <f>4!C39</f>
        <v>7805.72</v>
      </c>
      <c r="K38" s="213">
        <f>4!D39</f>
        <v>3299.31</v>
      </c>
      <c r="L38" s="213">
        <f>4!E39</f>
        <v>990.75</v>
      </c>
      <c r="M38" s="213">
        <f>4!F39</f>
        <v>148.23</v>
      </c>
      <c r="N38" s="217">
        <f>J38*100/$J$7</f>
        <v>63.41241891392385</v>
      </c>
      <c r="O38" s="217">
        <f>K38*100/$K$7</f>
        <v>156.0843031507238</v>
      </c>
      <c r="P38" s="217">
        <f>L38*100/$L$7</f>
        <v>148.84395234589786</v>
      </c>
      <c r="Q38" s="217">
        <f>M38*100/$M$12</f>
        <v>3762.182741116751</v>
      </c>
    </row>
    <row r="39" spans="1:13" ht="15" customHeight="1">
      <c r="A39" s="54"/>
      <c r="B39" s="66"/>
      <c r="C39" s="66"/>
      <c r="D39" s="66"/>
      <c r="E39" s="82"/>
      <c r="F39" s="66"/>
      <c r="G39" s="168"/>
      <c r="H39" s="219"/>
      <c r="I39" s="168"/>
      <c r="J39" s="219"/>
      <c r="K39" s="168"/>
      <c r="L39" s="219"/>
      <c r="M39" s="168"/>
    </row>
    <row r="40" spans="1:13" ht="15" customHeight="1">
      <c r="A40" s="54"/>
      <c r="B40" s="66"/>
      <c r="C40" s="66"/>
      <c r="D40" s="66"/>
      <c r="E40" s="82"/>
      <c r="F40" s="66"/>
      <c r="G40" s="168"/>
      <c r="H40" s="219"/>
      <c r="I40" s="168"/>
      <c r="J40" s="219"/>
      <c r="K40" s="168"/>
      <c r="L40" s="219"/>
      <c r="M40" s="168"/>
    </row>
    <row r="41" spans="1:34" s="65" customFormat="1" ht="15" customHeight="1">
      <c r="A41" s="53"/>
      <c r="B41" s="83"/>
      <c r="C41" s="83"/>
      <c r="D41" s="83"/>
      <c r="E41" s="84"/>
      <c r="F41" s="83"/>
      <c r="G41" s="169"/>
      <c r="H41" s="220"/>
      <c r="I41" s="169"/>
      <c r="J41" s="220"/>
      <c r="K41" s="169"/>
      <c r="L41" s="220"/>
      <c r="M41" s="169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31"/>
      <c r="Y41" s="231"/>
      <c r="Z41" s="231"/>
      <c r="AA41" s="231"/>
      <c r="AB41" s="231"/>
      <c r="AC41" s="64"/>
      <c r="AD41" s="64"/>
      <c r="AE41" s="64"/>
      <c r="AF41" s="64"/>
      <c r="AG41" s="64"/>
      <c r="AH41" s="64"/>
    </row>
    <row r="42" spans="1:34" s="65" customFormat="1" ht="15" customHeight="1">
      <c r="A42" s="53"/>
      <c r="B42" s="83"/>
      <c r="C42" s="83"/>
      <c r="D42" s="83"/>
      <c r="E42" s="84"/>
      <c r="F42" s="83"/>
      <c r="G42" s="169"/>
      <c r="H42" s="220"/>
      <c r="I42" s="169"/>
      <c r="J42" s="220"/>
      <c r="K42" s="169"/>
      <c r="L42" s="220"/>
      <c r="M42" s="169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31"/>
      <c r="Y42" s="231"/>
      <c r="Z42" s="231"/>
      <c r="AA42" s="231"/>
      <c r="AB42" s="231"/>
      <c r="AC42" s="64"/>
      <c r="AD42" s="64"/>
      <c r="AE42" s="64"/>
      <c r="AF42" s="64"/>
      <c r="AG42" s="64"/>
      <c r="AH42" s="64"/>
    </row>
    <row r="43" spans="1:13" ht="15" customHeight="1">
      <c r="A43" s="54"/>
      <c r="B43" s="66"/>
      <c r="C43" s="66"/>
      <c r="D43" s="66"/>
      <c r="E43" s="82"/>
      <c r="F43" s="66"/>
      <c r="G43" s="168"/>
      <c r="H43" s="219"/>
      <c r="I43" s="168"/>
      <c r="J43" s="219"/>
      <c r="K43" s="168"/>
      <c r="L43" s="219"/>
      <c r="M43" s="168"/>
    </row>
    <row r="44" spans="1:13" ht="15" customHeight="1">
      <c r="A44" s="54"/>
      <c r="B44" s="66"/>
      <c r="C44" s="66"/>
      <c r="D44" s="66"/>
      <c r="E44" s="82"/>
      <c r="F44" s="66"/>
      <c r="G44" s="168"/>
      <c r="H44" s="219"/>
      <c r="I44" s="168"/>
      <c r="J44" s="219"/>
      <c r="K44" s="168"/>
      <c r="L44" s="219"/>
      <c r="M44" s="168"/>
    </row>
    <row r="45" spans="1:13" ht="15" customHeight="1">
      <c r="A45" s="54"/>
      <c r="B45" s="66"/>
      <c r="C45" s="66"/>
      <c r="D45" s="66"/>
      <c r="E45" s="82"/>
      <c r="F45" s="66"/>
      <c r="G45" s="168"/>
      <c r="H45" s="219"/>
      <c r="I45" s="168"/>
      <c r="J45" s="219"/>
      <c r="K45" s="168"/>
      <c r="L45" s="219"/>
      <c r="M45" s="168"/>
    </row>
    <row r="46" spans="1:13" ht="15" customHeight="1">
      <c r="A46" s="54"/>
      <c r="B46" s="66"/>
      <c r="C46" s="66"/>
      <c r="D46" s="66"/>
      <c r="E46" s="82"/>
      <c r="F46" s="66"/>
      <c r="G46" s="168"/>
      <c r="H46" s="219"/>
      <c r="I46" s="168"/>
      <c r="J46" s="219"/>
      <c r="K46" s="168"/>
      <c r="L46" s="219"/>
      <c r="M46" s="168"/>
    </row>
    <row r="47" spans="1:34" s="65" customFormat="1" ht="15" customHeight="1">
      <c r="A47" s="53"/>
      <c r="B47" s="83"/>
      <c r="C47" s="83"/>
      <c r="D47" s="83"/>
      <c r="E47" s="84"/>
      <c r="F47" s="83"/>
      <c r="G47" s="169"/>
      <c r="H47" s="220"/>
      <c r="I47" s="169"/>
      <c r="J47" s="220"/>
      <c r="K47" s="169"/>
      <c r="L47" s="220"/>
      <c r="M47" s="169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31"/>
      <c r="Y47" s="231"/>
      <c r="Z47" s="231"/>
      <c r="AA47" s="231"/>
      <c r="AB47" s="231"/>
      <c r="AC47" s="64"/>
      <c r="AD47" s="64"/>
      <c r="AE47" s="64"/>
      <c r="AF47" s="64"/>
      <c r="AG47" s="64"/>
      <c r="AH47" s="64"/>
    </row>
    <row r="48" spans="1:6" ht="15" customHeight="1">
      <c r="A48" s="100"/>
      <c r="B48" s="100"/>
      <c r="C48" s="100"/>
      <c r="F48" s="85"/>
    </row>
    <row r="49" spans="1:6" ht="15" customHeight="1">
      <c r="A49" s="100"/>
      <c r="B49" s="100"/>
      <c r="C49" s="100"/>
      <c r="F49" s="57"/>
    </row>
    <row r="50" spans="1:3" ht="15" customHeight="1">
      <c r="A50" s="40"/>
      <c r="B50" s="166"/>
      <c r="C50" s="40"/>
    </row>
    <row r="51" spans="1:3" ht="15" customHeight="1">
      <c r="A51" s="40"/>
      <c r="B51" s="40"/>
      <c r="C51" s="40"/>
    </row>
    <row r="52" spans="1:3" ht="15" customHeight="1">
      <c r="A52" s="40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3" ht="15" customHeight="1">
      <c r="A60" s="34"/>
      <c r="B60" s="40"/>
      <c r="C60" s="40"/>
    </row>
    <row r="61" spans="1:7" ht="15" customHeight="1">
      <c r="A61" s="40"/>
      <c r="B61" s="40"/>
      <c r="C61" s="40"/>
      <c r="G61" s="157"/>
    </row>
    <row r="62" spans="1:7" ht="15" customHeight="1">
      <c r="A62" s="40"/>
      <c r="B62" s="40"/>
      <c r="C62" s="40"/>
      <c r="G62" s="174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</sheetData>
  <sheetProtection/>
  <mergeCells count="4">
    <mergeCell ref="A2:G2"/>
    <mergeCell ref="A5:G5"/>
    <mergeCell ref="A27:F27"/>
    <mergeCell ref="A26:G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46.7109375" style="0" customWidth="1"/>
    <col min="2" max="3" width="10.7109375" style="0" customWidth="1"/>
    <col min="4" max="15" width="10.7109375" style="1" customWidth="1"/>
    <col min="16" max="36" width="11.421875" style="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155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19.5" customHeight="1">
      <c r="A5" s="242" t="s">
        <v>82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36" ht="18" customHeight="1">
      <c r="A6" s="63" t="s">
        <v>31</v>
      </c>
      <c r="B6" s="45"/>
      <c r="C6" s="125"/>
      <c r="D6"/>
      <c r="E6"/>
      <c r="F6"/>
      <c r="H6" s="244"/>
      <c r="I6" s="244"/>
      <c r="J6" s="24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5" s="47" customFormat="1" ht="30" customHeight="1">
      <c r="A7" s="46"/>
      <c r="B7" s="253" t="s">
        <v>3</v>
      </c>
      <c r="C7" s="253"/>
      <c r="D7" s="253" t="s">
        <v>5</v>
      </c>
      <c r="E7" s="253"/>
      <c r="F7" s="253" t="s">
        <v>6</v>
      </c>
      <c r="G7" s="253"/>
      <c r="H7" s="253" t="s">
        <v>7</v>
      </c>
      <c r="I7" s="253"/>
      <c r="J7" s="253" t="s">
        <v>35</v>
      </c>
      <c r="K7" s="253"/>
      <c r="L7" s="253" t="s">
        <v>9</v>
      </c>
      <c r="M7" s="253"/>
      <c r="N7" s="253" t="s">
        <v>8</v>
      </c>
      <c r="O7" s="253"/>
    </row>
    <row r="8" spans="1:15" s="49" customFormat="1" ht="21" customHeight="1">
      <c r="A8" s="48" t="s">
        <v>2</v>
      </c>
      <c r="B8" s="61" t="s">
        <v>0</v>
      </c>
      <c r="C8" s="62" t="s">
        <v>1</v>
      </c>
      <c r="D8" s="61" t="s">
        <v>0</v>
      </c>
      <c r="E8" s="62" t="s">
        <v>1</v>
      </c>
      <c r="F8" s="61" t="s">
        <v>0</v>
      </c>
      <c r="G8" s="62" t="s">
        <v>1</v>
      </c>
      <c r="H8" s="61" t="s">
        <v>0</v>
      </c>
      <c r="I8" s="62" t="s">
        <v>1</v>
      </c>
      <c r="J8" s="61" t="s">
        <v>0</v>
      </c>
      <c r="K8" s="62" t="s">
        <v>1</v>
      </c>
      <c r="L8" s="61" t="s">
        <v>0</v>
      </c>
      <c r="M8" s="62" t="s">
        <v>1</v>
      </c>
      <c r="N8" s="61" t="s">
        <v>0</v>
      </c>
      <c r="O8" s="62" t="s">
        <v>1</v>
      </c>
    </row>
    <row r="9" spans="1:36" s="65" customFormat="1" ht="15" customHeight="1">
      <c r="A9" s="50" t="s">
        <v>84</v>
      </c>
      <c r="B9" s="223">
        <v>12244</v>
      </c>
      <c r="C9" s="223">
        <v>288847.82</v>
      </c>
      <c r="D9" s="223">
        <v>7805.72</v>
      </c>
      <c r="E9" s="223">
        <v>230269.46</v>
      </c>
      <c r="F9" s="223">
        <v>3299.31</v>
      </c>
      <c r="G9" s="223">
        <v>41492.47</v>
      </c>
      <c r="H9" s="223">
        <v>990.75</v>
      </c>
      <c r="I9" s="223">
        <v>11830.99</v>
      </c>
      <c r="J9" s="223">
        <v>137.25</v>
      </c>
      <c r="K9" s="223">
        <v>4963.31</v>
      </c>
      <c r="L9" s="223">
        <v>0.64</v>
      </c>
      <c r="M9" s="223">
        <v>51.39</v>
      </c>
      <c r="N9" s="223">
        <v>10.34</v>
      </c>
      <c r="O9" s="223">
        <v>240.2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6" s="65" customFormat="1" ht="15" customHeight="1">
      <c r="A10" s="53" t="s">
        <v>85</v>
      </c>
      <c r="B10" s="84">
        <v>7465.19</v>
      </c>
      <c r="C10" s="125">
        <v>216048.45</v>
      </c>
      <c r="D10" s="84">
        <v>7318.94</v>
      </c>
      <c r="E10" s="125">
        <v>212005.17</v>
      </c>
      <c r="F10" s="84">
        <v>88.92</v>
      </c>
      <c r="G10" s="125">
        <v>2412.87</v>
      </c>
      <c r="H10" s="84">
        <v>57.33</v>
      </c>
      <c r="I10" s="125">
        <v>1630.4</v>
      </c>
      <c r="J10" s="84">
        <v>0</v>
      </c>
      <c r="K10" s="125">
        <v>0</v>
      </c>
      <c r="L10" s="84">
        <v>0</v>
      </c>
      <c r="M10" s="125">
        <v>0</v>
      </c>
      <c r="N10" s="84">
        <v>0</v>
      </c>
      <c r="O10" s="125">
        <v>0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6" s="41" customFormat="1" ht="15" customHeight="1">
      <c r="A11" s="54" t="s">
        <v>86</v>
      </c>
      <c r="B11" s="82">
        <v>7458.25</v>
      </c>
      <c r="C11" s="228">
        <v>212321.76</v>
      </c>
      <c r="D11" s="82">
        <v>7318.76</v>
      </c>
      <c r="E11" s="82">
        <v>208494.56</v>
      </c>
      <c r="F11" s="82">
        <v>82.16</v>
      </c>
      <c r="G11" s="82">
        <v>2196.82</v>
      </c>
      <c r="H11" s="82">
        <v>57.33</v>
      </c>
      <c r="I11" s="82">
        <v>1630.39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s="41" customFormat="1" ht="15" customHeight="1">
      <c r="A12" s="55" t="s">
        <v>87</v>
      </c>
      <c r="B12" s="82">
        <v>397.19</v>
      </c>
      <c r="C12" s="228">
        <v>41246.85</v>
      </c>
      <c r="D12" s="82">
        <v>390.48</v>
      </c>
      <c r="E12" s="82">
        <v>40785.54</v>
      </c>
      <c r="F12" s="82">
        <v>1.58</v>
      </c>
      <c r="G12" s="82">
        <v>75.47</v>
      </c>
      <c r="H12" s="82">
        <v>5.13</v>
      </c>
      <c r="I12" s="82">
        <v>385.84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s="41" customFormat="1" ht="15" customHeight="1">
      <c r="A13" s="55" t="s">
        <v>88</v>
      </c>
      <c r="B13" s="82">
        <v>2171.34</v>
      </c>
      <c r="C13" s="228">
        <v>46696.84</v>
      </c>
      <c r="D13" s="82">
        <v>2099.08</v>
      </c>
      <c r="E13" s="82">
        <v>45392.13</v>
      </c>
      <c r="F13" s="82">
        <v>62.19</v>
      </c>
      <c r="G13" s="82">
        <v>1108.73</v>
      </c>
      <c r="H13" s="82">
        <v>10.07</v>
      </c>
      <c r="I13" s="82">
        <v>195.98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1" customFormat="1" ht="15" customHeight="1">
      <c r="A14" s="55" t="s">
        <v>89</v>
      </c>
      <c r="B14" s="82">
        <v>2898.68</v>
      </c>
      <c r="C14" s="228">
        <v>85502.04</v>
      </c>
      <c r="D14" s="82">
        <v>2864.72</v>
      </c>
      <c r="E14" s="82">
        <v>84562.97</v>
      </c>
      <c r="F14" s="82">
        <v>2.94</v>
      </c>
      <c r="G14" s="82">
        <v>120.75</v>
      </c>
      <c r="H14" s="82">
        <v>31.01</v>
      </c>
      <c r="I14" s="82">
        <v>818.32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s="41" customFormat="1" ht="15" customHeight="1">
      <c r="A15" s="55" t="s">
        <v>90</v>
      </c>
      <c r="B15" s="82">
        <v>1988.46</v>
      </c>
      <c r="C15" s="228">
        <v>38475.84</v>
      </c>
      <c r="D15" s="82">
        <v>1961.92</v>
      </c>
      <c r="E15" s="82">
        <v>37357.1</v>
      </c>
      <c r="F15" s="82">
        <v>15.45</v>
      </c>
      <c r="G15" s="82">
        <v>891.56</v>
      </c>
      <c r="H15" s="82">
        <v>11.1</v>
      </c>
      <c r="I15" s="82">
        <v>227.18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s="41" customFormat="1" ht="15" customHeight="1">
      <c r="A16" s="55" t="s">
        <v>91</v>
      </c>
      <c r="B16" s="82">
        <v>2.58</v>
      </c>
      <c r="C16" s="228">
        <v>400.19</v>
      </c>
      <c r="D16" s="82">
        <v>2.55</v>
      </c>
      <c r="E16" s="82">
        <v>396.82</v>
      </c>
      <c r="F16" s="82">
        <v>0</v>
      </c>
      <c r="G16" s="82">
        <v>0.3</v>
      </c>
      <c r="H16" s="82">
        <v>0.03</v>
      </c>
      <c r="I16" s="82">
        <v>3.06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s="41" customFormat="1" ht="15" customHeight="1">
      <c r="A17" s="54" t="s">
        <v>92</v>
      </c>
      <c r="B17" s="82">
        <v>6.94</v>
      </c>
      <c r="C17" s="228">
        <v>3726.69</v>
      </c>
      <c r="D17" s="82">
        <v>0.18</v>
      </c>
      <c r="E17" s="82">
        <v>3510.62</v>
      </c>
      <c r="F17" s="82">
        <v>6.76</v>
      </c>
      <c r="G17" s="82">
        <v>216.05</v>
      </c>
      <c r="H17" s="82">
        <v>0</v>
      </c>
      <c r="I17" s="82">
        <v>0.02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41" customFormat="1" ht="15" customHeight="1">
      <c r="A18" s="55" t="s">
        <v>93</v>
      </c>
      <c r="B18" s="82">
        <v>0</v>
      </c>
      <c r="C18" s="228">
        <v>124.44</v>
      </c>
      <c r="D18" s="82">
        <v>0</v>
      </c>
      <c r="E18" s="82">
        <v>97.84</v>
      </c>
      <c r="F18" s="82">
        <v>0</v>
      </c>
      <c r="G18" s="82">
        <v>26.59</v>
      </c>
      <c r="H18" s="82">
        <v>0</v>
      </c>
      <c r="I18" s="82" t="s">
        <v>83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41" customFormat="1" ht="19.5" customHeight="1">
      <c r="A19" s="221" t="s">
        <v>94</v>
      </c>
      <c r="B19" s="82">
        <v>6.94</v>
      </c>
      <c r="C19" s="228">
        <v>3602.25</v>
      </c>
      <c r="D19" s="82">
        <v>0.18</v>
      </c>
      <c r="E19" s="82">
        <v>3412.77</v>
      </c>
      <c r="F19" s="82">
        <v>6.76</v>
      </c>
      <c r="G19" s="82">
        <v>189.46</v>
      </c>
      <c r="H19" s="82">
        <v>0</v>
      </c>
      <c r="I19" s="82">
        <v>0.02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41" customFormat="1" ht="15" customHeight="1">
      <c r="A20" s="53" t="s">
        <v>95</v>
      </c>
      <c r="B20" s="84">
        <v>618.41</v>
      </c>
      <c r="C20" s="84">
        <v>24126.53</v>
      </c>
      <c r="D20" s="84">
        <v>455</v>
      </c>
      <c r="E20" s="84">
        <v>17870.66</v>
      </c>
      <c r="F20" s="84">
        <v>0</v>
      </c>
      <c r="G20" s="84">
        <v>132.29</v>
      </c>
      <c r="H20" s="84">
        <v>15.18</v>
      </c>
      <c r="I20" s="84">
        <v>868.69</v>
      </c>
      <c r="J20" s="84">
        <v>137.25</v>
      </c>
      <c r="K20" s="84">
        <v>4963.31</v>
      </c>
      <c r="L20" s="84">
        <v>0.64</v>
      </c>
      <c r="M20" s="84">
        <v>51.39</v>
      </c>
      <c r="N20" s="84">
        <v>10.34</v>
      </c>
      <c r="O20" s="84">
        <v>240.2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s="65" customFormat="1" ht="15" customHeight="1">
      <c r="A21" s="54" t="s">
        <v>96</v>
      </c>
      <c r="B21" s="82">
        <v>345.9</v>
      </c>
      <c r="C21" s="228">
        <v>11293.92</v>
      </c>
      <c r="D21" s="82">
        <v>345.9</v>
      </c>
      <c r="E21" s="82">
        <v>11293.92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36" s="41" customFormat="1" ht="15" customHeight="1">
      <c r="A22" s="54" t="s">
        <v>97</v>
      </c>
      <c r="B22" s="82">
        <v>21.01</v>
      </c>
      <c r="C22" s="228">
        <v>3782.09</v>
      </c>
      <c r="D22" s="82">
        <v>21.01</v>
      </c>
      <c r="E22" s="82">
        <v>3351.5</v>
      </c>
      <c r="F22" s="82">
        <v>0</v>
      </c>
      <c r="G22" s="82">
        <v>109.09</v>
      </c>
      <c r="H22" s="82">
        <v>0</v>
      </c>
      <c r="I22" s="82">
        <v>321.5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1" customFormat="1" ht="15" customHeight="1">
      <c r="A23" s="54" t="s">
        <v>98</v>
      </c>
      <c r="B23" s="82">
        <v>74.76</v>
      </c>
      <c r="C23" s="228">
        <v>2880.32</v>
      </c>
      <c r="D23" s="82">
        <v>74.76</v>
      </c>
      <c r="E23" s="82">
        <v>2828.77</v>
      </c>
      <c r="F23" s="82">
        <v>0</v>
      </c>
      <c r="G23" s="82">
        <v>23.2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28.36</v>
      </c>
      <c r="N23" s="82">
        <v>0</v>
      </c>
      <c r="O23" s="82">
        <v>0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15" customHeight="1">
      <c r="A24" s="54" t="s">
        <v>99</v>
      </c>
      <c r="B24" s="82">
        <v>13.32</v>
      </c>
      <c r="C24" s="228">
        <v>396.48</v>
      </c>
      <c r="D24" s="82">
        <v>13.32</v>
      </c>
      <c r="E24" s="82">
        <v>396.48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19.5" customHeight="1">
      <c r="A25" s="222" t="s">
        <v>100</v>
      </c>
      <c r="B25" s="82">
        <v>0</v>
      </c>
      <c r="C25" s="228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s="41" customFormat="1" ht="15" customHeight="1">
      <c r="A26" s="54" t="s">
        <v>101</v>
      </c>
      <c r="B26" s="82">
        <v>137.89</v>
      </c>
      <c r="C26" s="228">
        <v>4986.34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137.25</v>
      </c>
      <c r="K26" s="82">
        <v>4963.31</v>
      </c>
      <c r="L26" s="82">
        <v>0.64</v>
      </c>
      <c r="M26" s="82">
        <v>23.03</v>
      </c>
      <c r="N26" s="82">
        <v>0</v>
      </c>
      <c r="O26" s="82">
        <v>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s="41" customFormat="1" ht="19.5" customHeight="1">
      <c r="A27" s="222" t="s">
        <v>102</v>
      </c>
      <c r="B27" s="82">
        <v>25.52</v>
      </c>
      <c r="C27" s="228">
        <v>787.32</v>
      </c>
      <c r="D27" s="82">
        <v>0</v>
      </c>
      <c r="E27" s="82">
        <v>0</v>
      </c>
      <c r="F27" s="82">
        <v>0</v>
      </c>
      <c r="G27" s="82">
        <v>0</v>
      </c>
      <c r="H27" s="82">
        <v>15.18</v>
      </c>
      <c r="I27" s="82">
        <v>547.12</v>
      </c>
      <c r="J27" s="82">
        <v>0</v>
      </c>
      <c r="K27" s="82">
        <v>0</v>
      </c>
      <c r="L27" s="82">
        <v>0</v>
      </c>
      <c r="M27" s="82">
        <v>0</v>
      </c>
      <c r="N27" s="82">
        <v>10.34</v>
      </c>
      <c r="O27" s="82">
        <v>240.2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s="41" customFormat="1" ht="15" customHeight="1">
      <c r="A28" s="54" t="s">
        <v>103</v>
      </c>
      <c r="B28" s="82">
        <v>0</v>
      </c>
      <c r="C28" s="228">
        <v>0.07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0.07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s="65" customFormat="1" ht="15" customHeight="1">
      <c r="A29" s="53" t="s">
        <v>104</v>
      </c>
      <c r="B29" s="84">
        <v>3639</v>
      </c>
      <c r="C29" s="125">
        <v>34369.39</v>
      </c>
      <c r="D29" s="84">
        <v>31.78</v>
      </c>
      <c r="E29" s="84">
        <v>393.63</v>
      </c>
      <c r="F29" s="84">
        <v>2724.74</v>
      </c>
      <c r="G29" s="84">
        <v>26030.04</v>
      </c>
      <c r="H29" s="84">
        <v>882.48</v>
      </c>
      <c r="I29" s="84">
        <v>7945.73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s="65" customFormat="1" ht="15" customHeight="1">
      <c r="A30" s="54" t="s">
        <v>105</v>
      </c>
      <c r="B30" s="82">
        <v>1001.25</v>
      </c>
      <c r="C30" s="228">
        <v>17222.25</v>
      </c>
      <c r="D30" s="82">
        <v>0</v>
      </c>
      <c r="E30" s="82">
        <v>0</v>
      </c>
      <c r="F30" s="82">
        <v>1001.25</v>
      </c>
      <c r="G30" s="82">
        <v>17222.25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1" spans="1:36" s="41" customFormat="1" ht="15" customHeight="1">
      <c r="A31" s="54" t="s">
        <v>106</v>
      </c>
      <c r="B31" s="82">
        <v>1940.46</v>
      </c>
      <c r="C31" s="228">
        <v>10144.44</v>
      </c>
      <c r="D31" s="82">
        <v>0</v>
      </c>
      <c r="E31" s="82">
        <v>0</v>
      </c>
      <c r="F31" s="82">
        <v>1698.68</v>
      </c>
      <c r="G31" s="82">
        <v>8324.17</v>
      </c>
      <c r="H31" s="82">
        <v>241.78</v>
      </c>
      <c r="I31" s="82">
        <v>1820.27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s="41" customFormat="1" ht="15" customHeight="1">
      <c r="A32" s="54" t="s">
        <v>107</v>
      </c>
      <c r="B32" s="82">
        <v>24.8</v>
      </c>
      <c r="C32" s="228">
        <v>462.91</v>
      </c>
      <c r="D32" s="82">
        <v>0</v>
      </c>
      <c r="E32" s="82">
        <v>0</v>
      </c>
      <c r="F32" s="82">
        <v>24.8</v>
      </c>
      <c r="G32" s="82">
        <v>462.91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s="41" customFormat="1" ht="15" customHeight="1">
      <c r="A33" s="54" t="s">
        <v>108</v>
      </c>
      <c r="B33" s="82">
        <v>640.7</v>
      </c>
      <c r="C33" s="228">
        <v>6120.38</v>
      </c>
      <c r="D33" s="82">
        <v>0</v>
      </c>
      <c r="E33" s="82">
        <v>0</v>
      </c>
      <c r="F33" s="82">
        <v>0</v>
      </c>
      <c r="G33" s="82">
        <v>0</v>
      </c>
      <c r="H33" s="82">
        <v>640.7</v>
      </c>
      <c r="I33" s="82">
        <v>6120.38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s="41" customFormat="1" ht="15" customHeight="1">
      <c r="A34" s="54" t="s">
        <v>109</v>
      </c>
      <c r="B34" s="82">
        <v>0</v>
      </c>
      <c r="C34" s="228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s="41" customFormat="1" ht="15" customHeight="1">
      <c r="A35" s="54" t="s">
        <v>110</v>
      </c>
      <c r="B35" s="82">
        <v>0</v>
      </c>
      <c r="C35" s="228">
        <v>25.79</v>
      </c>
      <c r="D35" s="82">
        <v>0</v>
      </c>
      <c r="E35" s="82">
        <v>0</v>
      </c>
      <c r="F35" s="82">
        <v>0</v>
      </c>
      <c r="G35" s="82">
        <v>20.71</v>
      </c>
      <c r="H35" s="82">
        <v>0</v>
      </c>
      <c r="I35" s="82">
        <v>5.08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1" customFormat="1" ht="15" customHeight="1">
      <c r="A36" s="54" t="s">
        <v>111</v>
      </c>
      <c r="B36" s="82">
        <v>0</v>
      </c>
      <c r="C36" s="228">
        <v>30.51</v>
      </c>
      <c r="D36" s="82">
        <v>0</v>
      </c>
      <c r="E36" s="82">
        <v>30.51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1" customFormat="1" ht="15" customHeight="1">
      <c r="A37" s="54" t="s">
        <v>112</v>
      </c>
      <c r="B37" s="82">
        <v>27.66</v>
      </c>
      <c r="C37" s="228">
        <v>316.02</v>
      </c>
      <c r="D37" s="82">
        <v>27.66</v>
      </c>
      <c r="E37" s="82">
        <v>316.02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1" customFormat="1" ht="15" customHeight="1">
      <c r="A38" s="54" t="s">
        <v>113</v>
      </c>
      <c r="B38" s="82">
        <v>4.12</v>
      </c>
      <c r="C38" s="228">
        <v>47.1</v>
      </c>
      <c r="D38" s="82">
        <v>4.12</v>
      </c>
      <c r="E38" s="82">
        <v>47.1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1" customFormat="1" ht="15" customHeight="1">
      <c r="A39" s="53" t="s">
        <v>114</v>
      </c>
      <c r="B39" s="84">
        <v>521.4</v>
      </c>
      <c r="C39" s="125">
        <v>14303.44</v>
      </c>
      <c r="D39" s="84">
        <v>0</v>
      </c>
      <c r="E39" s="84">
        <v>0</v>
      </c>
      <c r="F39" s="84">
        <v>485.65</v>
      </c>
      <c r="G39" s="84">
        <v>12917.27</v>
      </c>
      <c r="H39" s="84">
        <v>35.75</v>
      </c>
      <c r="I39" s="84">
        <v>1386.17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1" customFormat="1" ht="15" customHeight="1">
      <c r="A40" s="54" t="s">
        <v>115</v>
      </c>
      <c r="B40" s="82">
        <v>404.28</v>
      </c>
      <c r="C40" s="82">
        <v>10377.74</v>
      </c>
      <c r="D40" s="82">
        <v>0</v>
      </c>
      <c r="E40" s="82">
        <v>0</v>
      </c>
      <c r="F40" s="82">
        <v>404.28</v>
      </c>
      <c r="G40" s="82">
        <v>10377.74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177" customFormat="1" ht="15" customHeight="1">
      <c r="A41" s="54" t="s">
        <v>116</v>
      </c>
      <c r="B41" s="82">
        <v>3.06</v>
      </c>
      <c r="C41" s="228">
        <v>579.62</v>
      </c>
      <c r="D41" s="82">
        <v>0</v>
      </c>
      <c r="E41" s="82">
        <v>0</v>
      </c>
      <c r="F41" s="82">
        <v>2.65</v>
      </c>
      <c r="G41" s="82">
        <v>381.48</v>
      </c>
      <c r="H41" s="82">
        <v>0.41</v>
      </c>
      <c r="I41" s="82">
        <v>198.14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</row>
    <row r="42" spans="1:36" s="41" customFormat="1" ht="15" customHeight="1">
      <c r="A42" s="54" t="s">
        <v>117</v>
      </c>
      <c r="B42" s="82">
        <v>20.44</v>
      </c>
      <c r="C42" s="228">
        <v>721.41</v>
      </c>
      <c r="D42" s="82">
        <v>0</v>
      </c>
      <c r="E42" s="82">
        <v>0</v>
      </c>
      <c r="F42" s="82">
        <v>7.65</v>
      </c>
      <c r="G42" s="82">
        <v>381.96</v>
      </c>
      <c r="H42" s="82">
        <v>12.79</v>
      </c>
      <c r="I42" s="82">
        <v>339.45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1" customFormat="1" ht="15" customHeight="1">
      <c r="A43" s="54" t="s">
        <v>118</v>
      </c>
      <c r="B43" s="82">
        <v>93.6</v>
      </c>
      <c r="C43" s="228">
        <v>2624.1</v>
      </c>
      <c r="D43" s="82">
        <v>0</v>
      </c>
      <c r="E43" s="82">
        <v>0</v>
      </c>
      <c r="F43" s="82">
        <v>71.04</v>
      </c>
      <c r="G43" s="82">
        <v>1775.52</v>
      </c>
      <c r="H43" s="82">
        <v>22.56</v>
      </c>
      <c r="I43" s="82">
        <v>848.58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15" s="40" customFormat="1" ht="15" customHeight="1">
      <c r="A44" s="54" t="s">
        <v>119</v>
      </c>
      <c r="B44" s="82">
        <v>0.03</v>
      </c>
      <c r="C44" s="228">
        <v>0.56</v>
      </c>
      <c r="D44" s="82">
        <v>0</v>
      </c>
      <c r="E44" s="82">
        <v>0</v>
      </c>
      <c r="F44" s="82">
        <v>0.03</v>
      </c>
      <c r="G44" s="82">
        <v>0.56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40" customFormat="1" ht="15" customHeight="1">
      <c r="A45" s="53" t="s">
        <v>120</v>
      </c>
      <c r="B45" s="82">
        <v>0</v>
      </c>
      <c r="C45" s="228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1:36" s="65" customFormat="1" ht="15" customHeight="1">
      <c r="A46" s="129" t="s">
        <v>34</v>
      </c>
      <c r="B46" s="126"/>
      <c r="C46" s="126"/>
      <c r="D46" s="127"/>
      <c r="E46" s="127"/>
      <c r="F46" s="128"/>
      <c r="G46" s="128"/>
      <c r="H46" s="128"/>
      <c r="I46" s="127"/>
      <c r="J46" s="127"/>
      <c r="K46" s="127"/>
      <c r="L46" s="127"/>
      <c r="M46" s="127"/>
      <c r="N46" s="127"/>
      <c r="O46" s="127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s="65" customFormat="1" ht="15" customHeight="1">
      <c r="A47" s="224" t="s">
        <v>36</v>
      </c>
      <c r="B47" s="225"/>
      <c r="C47" s="225"/>
      <c r="D47" s="226"/>
      <c r="E47" s="226"/>
      <c r="F47" s="227"/>
      <c r="G47" s="227"/>
      <c r="H47" s="227"/>
      <c r="I47" s="226"/>
      <c r="J47" s="226"/>
      <c r="K47" s="226"/>
      <c r="L47" s="226"/>
      <c r="M47" s="226"/>
      <c r="N47" s="226"/>
      <c r="O47" s="226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s="68" customFormat="1" ht="15" customHeight="1">
      <c r="A48" s="240" t="s">
        <v>33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2:36" s="68" customFormat="1" ht="1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2:36" s="68" customFormat="1" ht="15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4:36" s="68" customFormat="1" ht="15" customHeight="1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68" customFormat="1" ht="15" customHeight="1">
      <c r="A52" s="60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68" customFormat="1" ht="15" customHeight="1">
      <c r="A53" s="60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s="68" customFormat="1" ht="15" customHeight="1">
      <c r="A54" s="60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s="68" customFormat="1" ht="15" customHeight="1">
      <c r="A55" s="60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s="68" customFormat="1" ht="15" customHeight="1">
      <c r="A56" s="60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s="68" customFormat="1" ht="15" customHeight="1">
      <c r="A57" s="60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s="68" customFormat="1" ht="15" customHeight="1">
      <c r="A58" s="60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s="68" customFormat="1" ht="15" customHeight="1">
      <c r="A59" s="31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7:9" ht="15" customHeight="1">
      <c r="G60" s="42"/>
      <c r="H60" s="42"/>
      <c r="I60" s="42"/>
    </row>
    <row r="61" spans="7:9" ht="15" customHeight="1">
      <c r="G61" s="43"/>
      <c r="H61" s="43"/>
      <c r="I61" s="43"/>
    </row>
    <row r="72" spans="4:8" ht="15" customHeight="1">
      <c r="D72" s="44"/>
      <c r="E72" s="44"/>
      <c r="F72" s="44"/>
      <c r="G72" s="44"/>
      <c r="H72" s="44"/>
    </row>
    <row r="73" spans="4:8" ht="15" customHeight="1">
      <c r="D73" s="44"/>
      <c r="E73" s="44"/>
      <c r="F73" s="44"/>
      <c r="G73" s="44"/>
      <c r="H73" s="44"/>
    </row>
    <row r="74" spans="4:8" ht="15" customHeight="1">
      <c r="D74" s="44"/>
      <c r="E74" s="44"/>
      <c r="F74" s="44"/>
      <c r="G74" s="44"/>
      <c r="H74" s="44"/>
    </row>
    <row r="75" spans="4:8" ht="15" customHeight="1">
      <c r="D75" s="44"/>
      <c r="E75" s="44"/>
      <c r="F75" s="44"/>
      <c r="G75" s="44"/>
      <c r="H75" s="44"/>
    </row>
  </sheetData>
  <sheetProtection/>
  <mergeCells count="10">
    <mergeCell ref="A48:O48"/>
    <mergeCell ref="N7:O7"/>
    <mergeCell ref="A5:O5"/>
    <mergeCell ref="D7:E7"/>
    <mergeCell ref="F7:G7"/>
    <mergeCell ref="H7:I7"/>
    <mergeCell ref="J7:K7"/>
    <mergeCell ref="H6:J6"/>
    <mergeCell ref="B7:C7"/>
    <mergeCell ref="L7:M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Administrador</cp:lastModifiedBy>
  <cp:lastPrinted>2019-07-09T11:51:12Z</cp:lastPrinted>
  <dcterms:created xsi:type="dcterms:W3CDTF">1999-11-11T09:25:49Z</dcterms:created>
  <dcterms:modified xsi:type="dcterms:W3CDTF">2023-05-12T10:12:50Z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