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pallares\Desktop\"/>
    </mc:Choice>
  </mc:AlternateContent>
  <bookViews>
    <workbookView xWindow="0" yWindow="0" windowWidth="23040" windowHeight="9336"/>
  </bookViews>
  <sheets>
    <sheet name="ÍNDICE" sheetId="12" r:id="rId1"/>
    <sheet name="T.1" sheetId="1" r:id="rId2"/>
    <sheet name="T.2" sheetId="4" r:id="rId3"/>
    <sheet name="T.3" sheetId="5" r:id="rId4"/>
    <sheet name="T.4" sheetId="2" r:id="rId5"/>
    <sheet name="T.5" sheetId="3" r:id="rId6"/>
    <sheet name="T.6" sheetId="14" r:id="rId7"/>
    <sheet name="G.1" sheetId="6" r:id="rId8"/>
    <sheet name="G.2" sheetId="7" r:id="rId9"/>
    <sheet name="G.3" sheetId="13" r:id="rId10"/>
    <sheet name="G.4" sheetId="15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5" l="1"/>
  <c r="AB16" i="3"/>
  <c r="AB17" i="3"/>
  <c r="AB18" i="3"/>
  <c r="AB15" i="3"/>
  <c r="AB12" i="3"/>
  <c r="AB13" i="3"/>
  <c r="AB11" i="3"/>
  <c r="AB8" i="3"/>
  <c r="AB9" i="3"/>
  <c r="AB7" i="3"/>
  <c r="AB4" i="3"/>
  <c r="AB5" i="3"/>
  <c r="AB3" i="3"/>
  <c r="AA18" i="3"/>
  <c r="N9" i="5"/>
  <c r="N10" i="4"/>
  <c r="N13" i="1"/>
  <c r="N14" i="1"/>
  <c r="M15" i="1"/>
  <c r="M7" i="1"/>
  <c r="N7" i="1" s="1"/>
  <c r="N5" i="1"/>
  <c r="N6" i="1"/>
  <c r="N12" i="1"/>
  <c r="N4" i="1"/>
  <c r="D9" i="5" l="1"/>
  <c r="E9" i="5"/>
  <c r="F9" i="5"/>
  <c r="G9" i="5"/>
  <c r="H9" i="5"/>
  <c r="I9" i="5"/>
  <c r="J9" i="5"/>
  <c r="K9" i="5"/>
  <c r="L9" i="5"/>
  <c r="C9" i="5"/>
  <c r="C15" i="1"/>
  <c r="D15" i="1"/>
  <c r="E15" i="1"/>
  <c r="F15" i="1"/>
  <c r="G15" i="1"/>
  <c r="H15" i="1"/>
  <c r="I15" i="1"/>
  <c r="J15" i="1"/>
  <c r="K15" i="1"/>
  <c r="L15" i="1"/>
  <c r="B15" i="1"/>
  <c r="C7" i="1"/>
  <c r="D7" i="1"/>
  <c r="E7" i="1"/>
  <c r="F7" i="1"/>
  <c r="G7" i="1"/>
  <c r="H7" i="1"/>
  <c r="I7" i="1"/>
  <c r="J7" i="1"/>
  <c r="K7" i="1"/>
  <c r="L7" i="1"/>
  <c r="B7" i="1"/>
  <c r="D10" i="4"/>
  <c r="E10" i="4"/>
  <c r="F10" i="4"/>
  <c r="G10" i="4"/>
  <c r="H10" i="4"/>
  <c r="I10" i="4"/>
  <c r="J10" i="4"/>
  <c r="K10" i="4"/>
  <c r="L10" i="4"/>
  <c r="M10" i="4"/>
  <c r="C10" i="4"/>
  <c r="N15" i="1" l="1"/>
</calcChain>
</file>

<file path=xl/sharedStrings.xml><?xml version="1.0" encoding="utf-8"?>
<sst xmlns="http://schemas.openxmlformats.org/spreadsheetml/2006/main" count="97" uniqueCount="51">
  <si>
    <t xml:space="preserve"> Aprovechamientos de madera y leña en montes gestionados por la DGA. Año 2010.</t>
  </si>
  <si>
    <t>Provincia</t>
  </si>
  <si>
    <r>
      <t>Madera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 corteza)</t>
    </r>
  </si>
  <si>
    <t>Huesca</t>
  </si>
  <si>
    <t>Teruel</t>
  </si>
  <si>
    <t>Zaragoza</t>
  </si>
  <si>
    <t>Frondosas</t>
  </si>
  <si>
    <t>Coníferas</t>
  </si>
  <si>
    <t>coníferas</t>
  </si>
  <si>
    <t>OK</t>
  </si>
  <si>
    <t>Nº INCENDIOS</t>
  </si>
  <si>
    <t>SUPERFICIE TOTAL (ha)</t>
  </si>
  <si>
    <t>SUPERFICIE ARBOLADA (ha)</t>
  </si>
  <si>
    <t>ZARAGOZA</t>
  </si>
  <si>
    <t>TERUEL</t>
  </si>
  <si>
    <t>ARAGON</t>
  </si>
  <si>
    <t>Superficie media</t>
  </si>
  <si>
    <t>ESPAÑA</t>
  </si>
  <si>
    <t>Nº SINIESTROS</t>
  </si>
  <si>
    <t>TOTAL</t>
  </si>
  <si>
    <r>
      <t>Cortas en Montes gestionados por la DGA.  m</t>
    </r>
    <r>
      <rPr>
        <b/>
        <vertAlign val="super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con corteza</t>
    </r>
  </si>
  <si>
    <t xml:space="preserve">Leñas (estéreos) </t>
  </si>
  <si>
    <t>Leñas- estéreos</t>
  </si>
  <si>
    <t>Repoblaciones en Montes gestionados por la DGA. Superficie (ha)</t>
  </si>
  <si>
    <t>T.1</t>
  </si>
  <si>
    <t>T.2</t>
  </si>
  <si>
    <t>Cortas en Montes gestionados por la DGA.  m3 con corteza</t>
  </si>
  <si>
    <t xml:space="preserve">Leñas (estéreos) en Montes gestionados por la DGA.  </t>
  </si>
  <si>
    <t>T.3</t>
  </si>
  <si>
    <t>T.4</t>
  </si>
  <si>
    <t>Histórico de incendios forestales en Aragón por provincias</t>
  </si>
  <si>
    <t>T.5</t>
  </si>
  <si>
    <t>ÍNDICE</t>
  </si>
  <si>
    <t>G.1</t>
  </si>
  <si>
    <t>G.2</t>
  </si>
  <si>
    <t>G.3</t>
  </si>
  <si>
    <t>Aprovechamientos de madera y leña en montes gestionados por la DGA. M3 con corteza</t>
  </si>
  <si>
    <t>Histórico de incendios y suiperficie afectada en Aragón. Período 1996-2020</t>
  </si>
  <si>
    <t>Aprovechamientos de madera y leña en montes gestionados por la DGA. Año 2010.</t>
  </si>
  <si>
    <t xml:space="preserve">Aprovechamientos de madera y leña en montes gestionados por la DGA. Estéreos (t) </t>
  </si>
  <si>
    <t>Rayo</t>
  </si>
  <si>
    <t>Intencionado</t>
  </si>
  <si>
    <t>Desconocida</t>
  </si>
  <si>
    <t>Reproducción</t>
  </si>
  <si>
    <t>Negligencia y causas accidentales</t>
  </si>
  <si>
    <t>media 00-09</t>
  </si>
  <si>
    <t>T.6</t>
  </si>
  <si>
    <t>Histórico de las causas de los incendios forestales</t>
  </si>
  <si>
    <t>G.4</t>
  </si>
  <si>
    <t>,</t>
  </si>
  <si>
    <t>Media 1996-21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</si>
</sst>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_-* #,##0.00\ &quot;Pts&quot;_-;\-* #,##0.00\ &quot;Pts&quot;_-;_-* &quot;-&quot;??\ &quot;Pts&quot;_-;_-@_-"/>
    <numFmt numFmtId="166" formatCode="_-* #,##0.00\ _P_t_s_-;\-* #,##0.00\ _P_t_s_-;_-* &quot;-&quot;??\ _P_t_s_-;_-@_-"/>
    <numFmt numFmtId="167" formatCode="_-* #,##0.00\ [$€]_-;\-* #,##0.00\ [$€]_-;_-* &quot;-&quot;??\ [$€]_-;_-@_-"/>
    <numFmt numFmtId="168" formatCode="_-* #,##0.0_-;\-* #,##0.0_-;_-* &quot;-&quot;??_-;_-@_-"/>
    <numFmt numFmtId="169" formatCode="_-* #,##0_-;\-* #,##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9"/>
      <color indexed="9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9"/>
      <color indexed="43"/>
      <name val="Arial"/>
      <family val="2"/>
    </font>
    <font>
      <b/>
      <sz val="9"/>
      <color indexed="9"/>
      <name val="Arial"/>
      <family val="2"/>
    </font>
    <font>
      <sz val="10"/>
      <color indexed="8"/>
      <name val="MS Sans Serif"/>
    </font>
    <font>
      <i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11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2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1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21" borderId="0" applyNumberFormat="0" applyBorder="0" applyAlignment="0" applyProtection="0"/>
    <xf numFmtId="166" fontId="5" fillId="0" borderId="0" applyFont="0" applyFill="0" applyBorder="0" applyAlignment="0" applyProtection="0"/>
    <xf numFmtId="0" fontId="20" fillId="31" borderId="0" applyNumberFormat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21" fillId="22" borderId="0" applyNumberFormat="0" applyBorder="0" applyAlignment="0" applyProtection="0"/>
    <xf numFmtId="166" fontId="5" fillId="0" borderId="0" applyFont="0" applyFill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1" fillId="32" borderId="0" applyNumberFormat="0" applyBorder="0" applyAlignment="0" applyProtection="0"/>
    <xf numFmtId="0" fontId="20" fillId="28" borderId="0" applyNumberFormat="0" applyBorder="0" applyAlignment="0" applyProtection="0"/>
    <xf numFmtId="0" fontId="20" fillId="21" borderId="0" applyNumberFormat="0" applyBorder="0" applyAlignment="0" applyProtection="0"/>
    <xf numFmtId="0" fontId="21" fillId="20" borderId="0" applyNumberFormat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0" fillId="19" borderId="0" applyNumberFormat="0" applyBorder="0" applyAlignment="0" applyProtection="0"/>
    <xf numFmtId="0" fontId="20" fillId="18" borderId="0" applyNumberFormat="0" applyBorder="0" applyAlignment="0" applyProtection="0"/>
    <xf numFmtId="9" fontId="5" fillId="0" borderId="0" applyFont="0" applyFill="0" applyBorder="0" applyAlignment="0" applyProtection="0"/>
    <xf numFmtId="0" fontId="20" fillId="22" borderId="0" applyNumberFormat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0" fillId="30" borderId="0" applyNumberFormat="0" applyBorder="0" applyAlignment="0" applyProtection="0"/>
    <xf numFmtId="0" fontId="21" fillId="23" borderId="0" applyNumberFormat="0" applyBorder="0" applyAlignment="0" applyProtection="0"/>
    <xf numFmtId="0" fontId="21" fillId="20" borderId="0" applyNumberFormat="0" applyBorder="0" applyAlignment="0" applyProtection="0"/>
    <xf numFmtId="0" fontId="23" fillId="36" borderId="0" applyNumberFormat="0" applyBorder="0" applyAlignment="0" applyProtection="0"/>
    <xf numFmtId="166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2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41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8" fillId="40" borderId="6" applyNumberFormat="0" applyProtection="0">
      <alignment vertical="center"/>
    </xf>
    <xf numFmtId="4" fontId="28" fillId="11" borderId="6" applyNumberFormat="0" applyProtection="0">
      <alignment vertical="center"/>
    </xf>
    <xf numFmtId="4" fontId="8" fillId="11" borderId="6" applyNumberFormat="0" applyProtection="0">
      <alignment horizontal="left" vertical="center" indent="1"/>
    </xf>
    <xf numFmtId="0" fontId="24" fillId="40" borderId="7" applyNumberFormat="0" applyProtection="0">
      <alignment horizontal="left" vertical="top" indent="1"/>
    </xf>
    <xf numFmtId="4" fontId="8" fillId="17" borderId="6" applyNumberFormat="0" applyProtection="0">
      <alignment horizontal="left" vertical="center" indent="1"/>
    </xf>
    <xf numFmtId="4" fontId="8" fillId="2" borderId="6" applyNumberFormat="0" applyProtection="0">
      <alignment horizontal="right" vertical="center"/>
    </xf>
    <xf numFmtId="4" fontId="8" fillId="43" borderId="6" applyNumberFormat="0" applyProtection="0">
      <alignment horizontal="right" vertical="center"/>
    </xf>
    <xf numFmtId="4" fontId="8" fillId="37" borderId="8" applyNumberFormat="0" applyProtection="0">
      <alignment horizontal="right" vertical="center"/>
    </xf>
    <xf numFmtId="4" fontId="8" fillId="16" borderId="6" applyNumberFormat="0" applyProtection="0">
      <alignment horizontal="right" vertical="center"/>
    </xf>
    <xf numFmtId="4" fontId="8" fillId="4" borderId="6" applyNumberFormat="0" applyProtection="0">
      <alignment horizontal="right" vertical="center"/>
    </xf>
    <xf numFmtId="4" fontId="8" fillId="39" borderId="6" applyNumberFormat="0" applyProtection="0">
      <alignment horizontal="right" vertical="center"/>
    </xf>
    <xf numFmtId="4" fontId="8" fillId="38" borderId="6" applyNumberFormat="0" applyProtection="0">
      <alignment horizontal="right" vertical="center"/>
    </xf>
    <xf numFmtId="4" fontId="8" fillId="44" borderId="6" applyNumberFormat="0" applyProtection="0">
      <alignment horizontal="right" vertical="center"/>
    </xf>
    <xf numFmtId="4" fontId="8" fillId="3" borderId="6" applyNumberFormat="0" applyProtection="0">
      <alignment horizontal="right" vertical="center"/>
    </xf>
    <xf numFmtId="4" fontId="8" fillId="45" borderId="8" applyNumberFormat="0" applyProtection="0">
      <alignment horizontal="left" vertical="center" indent="1"/>
    </xf>
    <xf numFmtId="4" fontId="5" fillId="46" borderId="8" applyNumberFormat="0" applyProtection="0">
      <alignment horizontal="left" vertical="center" indent="1"/>
    </xf>
    <xf numFmtId="4" fontId="5" fillId="46" borderId="8" applyNumberFormat="0" applyProtection="0">
      <alignment horizontal="left" vertical="center" indent="1"/>
    </xf>
    <xf numFmtId="4" fontId="8" fillId="47" borderId="6" applyNumberFormat="0" applyProtection="0">
      <alignment horizontal="right" vertical="center"/>
    </xf>
    <xf numFmtId="4" fontId="8" fillId="48" borderId="8" applyNumberFormat="0" applyProtection="0">
      <alignment horizontal="left" vertical="center" indent="1"/>
    </xf>
    <xf numFmtId="4" fontId="8" fillId="47" borderId="8" applyNumberFormat="0" applyProtection="0">
      <alignment horizontal="left" vertical="center" indent="1"/>
    </xf>
    <xf numFmtId="0" fontId="8" fillId="33" borderId="6" applyNumberFormat="0" applyProtection="0">
      <alignment horizontal="left" vertical="center" indent="1"/>
    </xf>
    <xf numFmtId="0" fontId="8" fillId="46" borderId="7" applyNumberFormat="0" applyProtection="0">
      <alignment horizontal="left" vertical="top" indent="1"/>
    </xf>
    <xf numFmtId="0" fontId="8" fillId="49" borderId="6" applyNumberFormat="0" applyProtection="0">
      <alignment horizontal="left" vertical="center" indent="1"/>
    </xf>
    <xf numFmtId="0" fontId="8" fillId="47" borderId="7" applyNumberFormat="0" applyProtection="0">
      <alignment horizontal="left" vertical="top" indent="1"/>
    </xf>
    <xf numFmtId="0" fontId="8" fillId="15" borderId="6" applyNumberFormat="0" applyProtection="0">
      <alignment horizontal="left" vertical="center" indent="1"/>
    </xf>
    <xf numFmtId="0" fontId="8" fillId="15" borderId="7" applyNumberFormat="0" applyProtection="0">
      <alignment horizontal="left" vertical="top" indent="1"/>
    </xf>
    <xf numFmtId="0" fontId="8" fillId="48" borderId="6" applyNumberFormat="0" applyProtection="0">
      <alignment horizontal="left" vertical="center" indent="1"/>
    </xf>
    <xf numFmtId="0" fontId="8" fillId="48" borderId="7" applyNumberFormat="0" applyProtection="0">
      <alignment horizontal="left" vertical="top" indent="1"/>
    </xf>
    <xf numFmtId="0" fontId="8" fillId="50" borderId="9" applyNumberFormat="0">
      <protection locked="0"/>
    </xf>
    <xf numFmtId="0" fontId="7" fillId="46" borderId="10" applyBorder="0"/>
    <xf numFmtId="4" fontId="16" fillId="42" borderId="7" applyNumberFormat="0" applyProtection="0">
      <alignment vertical="center"/>
    </xf>
    <xf numFmtId="4" fontId="28" fillId="51" borderId="1" applyNumberFormat="0" applyProtection="0">
      <alignment vertical="center"/>
    </xf>
    <xf numFmtId="4" fontId="16" fillId="33" borderId="7" applyNumberFormat="0" applyProtection="0">
      <alignment horizontal="left" vertical="center" indent="1"/>
    </xf>
    <xf numFmtId="0" fontId="16" fillId="42" borderId="7" applyNumberFormat="0" applyProtection="0">
      <alignment horizontal="left" vertical="top" indent="1"/>
    </xf>
    <xf numFmtId="4" fontId="8" fillId="0" borderId="6" applyNumberFormat="0" applyProtection="0">
      <alignment horizontal="right" vertical="center"/>
    </xf>
    <xf numFmtId="4" fontId="28" fillId="5" borderId="6" applyNumberFormat="0" applyProtection="0">
      <alignment horizontal="right" vertical="center"/>
    </xf>
    <xf numFmtId="4" fontId="8" fillId="17" borderId="6" applyNumberFormat="0" applyProtection="0">
      <alignment horizontal="left" vertical="center" indent="1"/>
    </xf>
    <xf numFmtId="0" fontId="16" fillId="47" borderId="7" applyNumberFormat="0" applyProtection="0">
      <alignment horizontal="left" vertical="top" indent="1"/>
    </xf>
    <xf numFmtId="4" fontId="25" fillId="52" borderId="8" applyNumberFormat="0" applyProtection="0">
      <alignment horizontal="left" vertical="center" indent="1"/>
    </xf>
    <xf numFmtId="0" fontId="8" fillId="53" borderId="1"/>
    <xf numFmtId="4" fontId="26" fillId="50" borderId="6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3" fillId="0" borderId="11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4" fillId="0" borderId="0"/>
  </cellStyleXfs>
  <cellXfs count="157">
    <xf numFmtId="0" fontId="0" fillId="0" borderId="0" xfId="0"/>
    <xf numFmtId="0" fontId="4" fillId="5" borderId="0" xfId="2" applyFont="1" applyFill="1"/>
    <xf numFmtId="0" fontId="0" fillId="0" borderId="0" xfId="0" applyAlignment="1">
      <alignment horizontal="center"/>
    </xf>
    <xf numFmtId="0" fontId="3" fillId="0" borderId="0" xfId="5"/>
    <xf numFmtId="0" fontId="4" fillId="7" borderId="1" xfId="5" applyFont="1" applyFill="1" applyBorder="1" applyAlignment="1">
      <alignment wrapText="1"/>
    </xf>
    <xf numFmtId="0" fontId="9" fillId="0" borderId="0" xfId="5" applyFont="1"/>
    <xf numFmtId="0" fontId="11" fillId="5" borderId="0" xfId="5" applyFont="1" applyFill="1"/>
    <xf numFmtId="0" fontId="13" fillId="5" borderId="0" xfId="5" applyFont="1" applyFill="1" applyAlignment="1">
      <alignment horizontal="center"/>
    </xf>
    <xf numFmtId="3" fontId="9" fillId="5" borderId="0" xfId="5" applyNumberFormat="1" applyFont="1" applyFill="1"/>
    <xf numFmtId="168" fontId="5" fillId="5" borderId="1" xfId="1" applyNumberFormat="1" applyFont="1" applyFill="1" applyBorder="1"/>
    <xf numFmtId="168" fontId="5" fillId="5" borderId="1" xfId="1" applyNumberFormat="1" applyFont="1" applyFill="1" applyBorder="1" applyAlignment="1">
      <alignment horizontal="center"/>
    </xf>
    <xf numFmtId="168" fontId="5" fillId="5" borderId="1" xfId="1" applyNumberFormat="1" applyFont="1" applyFill="1" applyBorder="1" applyAlignment="1"/>
    <xf numFmtId="0" fontId="4" fillId="7" borderId="1" xfId="5" applyFont="1" applyFill="1" applyBorder="1" applyAlignment="1">
      <alignment wrapText="1"/>
    </xf>
    <xf numFmtId="0" fontId="5" fillId="0" borderId="1" xfId="5" applyFont="1" applyFill="1" applyBorder="1" applyAlignment="1">
      <alignment horizontal="left"/>
    </xf>
    <xf numFmtId="0" fontId="4" fillId="6" borderId="1" xfId="5" applyFont="1" applyFill="1" applyBorder="1" applyAlignment="1">
      <alignment horizontal="center" vertical="justify"/>
    </xf>
    <xf numFmtId="0" fontId="4" fillId="14" borderId="0" xfId="5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4" fillId="14" borderId="1" xfId="5" applyFont="1" applyFill="1" applyBorder="1" applyAlignment="1">
      <alignment horizontal="center" vertical="justify"/>
    </xf>
    <xf numFmtId="0" fontId="0" fillId="14" borderId="0" xfId="0" applyFill="1" applyAlignment="1">
      <alignment horizontal="center"/>
    </xf>
    <xf numFmtId="168" fontId="5" fillId="5" borderId="1" xfId="18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vertical="center"/>
    </xf>
    <xf numFmtId="4" fontId="5" fillId="5" borderId="1" xfId="18" applyNumberFormat="1" applyFont="1" applyFill="1" applyBorder="1" applyAlignment="1"/>
    <xf numFmtId="3" fontId="15" fillId="0" borderId="1" xfId="5" applyNumberFormat="1" applyFont="1" applyFill="1" applyBorder="1" applyAlignment="1">
      <alignment horizontal="center"/>
    </xf>
    <xf numFmtId="3" fontId="15" fillId="5" borderId="1" xfId="5" applyNumberFormat="1" applyFont="1" applyFill="1" applyBorder="1" applyAlignment="1">
      <alignment horizontal="right"/>
    </xf>
    <xf numFmtId="3" fontId="15" fillId="5" borderId="1" xfId="12" applyNumberFormat="1" applyFont="1" applyFill="1" applyBorder="1" applyAlignment="1">
      <alignment horizontal="right"/>
    </xf>
    <xf numFmtId="4" fontId="5" fillId="5" borderId="1" xfId="18" applyNumberFormat="1" applyFont="1" applyFill="1" applyBorder="1"/>
    <xf numFmtId="4" fontId="5" fillId="5" borderId="1" xfId="18" applyNumberFormat="1" applyFont="1" applyFill="1" applyBorder="1" applyAlignment="1">
      <alignment vertical="center"/>
    </xf>
    <xf numFmtId="4" fontId="9" fillId="0" borderId="1" xfId="75" applyNumberFormat="1" applyFont="1" applyFill="1" applyBorder="1" applyAlignment="1">
      <alignment horizontal="right" vertical="center"/>
    </xf>
    <xf numFmtId="3" fontId="15" fillId="0" borderId="1" xfId="5" applyNumberFormat="1" applyFont="1" applyFill="1" applyBorder="1" applyAlignment="1"/>
    <xf numFmtId="3" fontId="15" fillId="5" borderId="1" xfId="5" applyNumberFormat="1" applyFont="1" applyFill="1" applyBorder="1" applyAlignment="1"/>
    <xf numFmtId="3" fontId="15" fillId="5" borderId="1" xfId="12" applyNumberFormat="1" applyFont="1" applyFill="1" applyBorder="1" applyAlignment="1"/>
    <xf numFmtId="3" fontId="15" fillId="0" borderId="1" xfId="18" applyNumberFormat="1" applyFont="1" applyBorder="1" applyAlignment="1"/>
    <xf numFmtId="3" fontId="15" fillId="5" borderId="1" xfId="18" applyNumberFormat="1" applyFont="1" applyFill="1" applyBorder="1" applyAlignment="1"/>
    <xf numFmtId="3" fontId="15" fillId="5" borderId="1" xfId="0" applyNumberFormat="1" applyFont="1" applyFill="1" applyBorder="1" applyAlignment="1"/>
    <xf numFmtId="3" fontId="15" fillId="5" borderId="1" xfId="18" applyNumberFormat="1" applyFont="1" applyFill="1" applyBorder="1" applyAlignment="1">
      <alignment vertical="center"/>
    </xf>
    <xf numFmtId="3" fontId="15" fillId="5" borderId="1" xfId="75" applyNumberFormat="1" applyFont="1" applyFill="1" applyBorder="1" applyAlignment="1">
      <alignment vertical="center"/>
    </xf>
    <xf numFmtId="3" fontId="15" fillId="0" borderId="1" xfId="0" applyNumberFormat="1" applyFont="1" applyBorder="1" applyAlignment="1"/>
    <xf numFmtId="3" fontId="15" fillId="0" borderId="1" xfId="18" applyNumberFormat="1" applyFont="1" applyBorder="1" applyAlignment="1">
      <alignment vertical="center"/>
    </xf>
    <xf numFmtId="3" fontId="15" fillId="0" borderId="1" xfId="75" applyNumberFormat="1" applyFont="1" applyBorder="1" applyAlignment="1">
      <alignment vertical="center"/>
    </xf>
    <xf numFmtId="3" fontId="19" fillId="0" borderId="1" xfId="0" applyNumberFormat="1" applyFont="1" applyBorder="1"/>
    <xf numFmtId="3" fontId="15" fillId="0" borderId="1" xfId="75" applyNumberFormat="1" applyFont="1" applyFill="1" applyBorder="1" applyAlignment="1">
      <alignment vertical="center"/>
    </xf>
    <xf numFmtId="0" fontId="18" fillId="14" borderId="1" xfId="0" applyFont="1" applyFill="1" applyBorder="1" applyAlignment="1">
      <alignment horizontal="center"/>
    </xf>
    <xf numFmtId="0" fontId="0" fillId="0" borderId="0" xfId="0"/>
    <xf numFmtId="4" fontId="5" fillId="5" borderId="1" xfId="75" applyNumberFormat="1" applyFont="1" applyFill="1" applyBorder="1" applyAlignment="1">
      <alignment vertical="center"/>
    </xf>
    <xf numFmtId="0" fontId="4" fillId="56" borderId="1" xfId="5" applyFont="1" applyFill="1" applyBorder="1" applyAlignment="1">
      <alignment wrapText="1"/>
    </xf>
    <xf numFmtId="164" fontId="19" fillId="56" borderId="1" xfId="1" applyFont="1" applyFill="1" applyBorder="1"/>
    <xf numFmtId="4" fontId="5" fillId="5" borderId="1" xfId="5" applyNumberFormat="1" applyFont="1" applyFill="1" applyBorder="1" applyAlignment="1"/>
    <xf numFmtId="4" fontId="5" fillId="0" borderId="1" xfId="18" applyNumberFormat="1" applyFont="1" applyFill="1" applyBorder="1"/>
    <xf numFmtId="4" fontId="5" fillId="5" borderId="1" xfId="5" applyNumberFormat="1" applyFont="1" applyFill="1" applyBorder="1"/>
    <xf numFmtId="0" fontId="0" fillId="56" borderId="1" xfId="0" applyFill="1" applyBorder="1"/>
    <xf numFmtId="0" fontId="0" fillId="14" borderId="1" xfId="0" applyFill="1" applyBorder="1"/>
    <xf numFmtId="3" fontId="0" fillId="0" borderId="0" xfId="0" applyNumberFormat="1"/>
    <xf numFmtId="3" fontId="19" fillId="56" borderId="1" xfId="0" applyNumberFormat="1" applyFont="1" applyFill="1" applyBorder="1"/>
    <xf numFmtId="168" fontId="0" fillId="0" borderId="1" xfId="1" applyNumberFormat="1" applyFont="1" applyBorder="1"/>
    <xf numFmtId="169" fontId="15" fillId="56" borderId="1" xfId="1" applyNumberFormat="1" applyFont="1" applyFill="1" applyBorder="1" applyAlignment="1">
      <alignment horizontal="right"/>
    </xf>
    <xf numFmtId="169" fontId="1" fillId="56" borderId="1" xfId="1" applyNumberFormat="1" applyFont="1" applyFill="1" applyBorder="1" applyAlignment="1">
      <alignment horizontal="right"/>
    </xf>
    <xf numFmtId="0" fontId="15" fillId="56" borderId="1" xfId="5" applyFont="1" applyFill="1" applyBorder="1" applyAlignment="1">
      <alignment horizontal="left"/>
    </xf>
    <xf numFmtId="0" fontId="14" fillId="7" borderId="1" xfId="18" applyFont="1" applyFill="1" applyBorder="1" applyAlignment="1">
      <alignment wrapText="1"/>
    </xf>
    <xf numFmtId="3" fontId="15" fillId="5" borderId="1" xfId="18" applyNumberFormat="1" applyFont="1" applyFill="1" applyBorder="1"/>
    <xf numFmtId="0" fontId="1" fillId="0" borderId="0" xfId="0" applyFont="1"/>
    <xf numFmtId="0" fontId="19" fillId="0" borderId="1" xfId="0" applyFont="1" applyBorder="1"/>
    <xf numFmtId="3" fontId="15" fillId="5" borderId="1" xfId="18" applyNumberFormat="1" applyFont="1" applyFill="1" applyBorder="1" applyAlignment="1">
      <alignment horizontal="right"/>
    </xf>
    <xf numFmtId="3" fontId="15" fillId="5" borderId="1" xfId="1" applyNumberFormat="1" applyFont="1" applyFill="1" applyBorder="1" applyAlignment="1">
      <alignment horizontal="right"/>
    </xf>
    <xf numFmtId="3" fontId="15" fillId="5" borderId="1" xfId="0" applyNumberFormat="1" applyFont="1" applyFill="1" applyBorder="1" applyAlignment="1">
      <alignment horizontal="right" vertical="center"/>
    </xf>
    <xf numFmtId="3" fontId="15" fillId="5" borderId="1" xfId="18" applyNumberFormat="1" applyFont="1" applyFill="1" applyBorder="1" applyAlignment="1">
      <alignment horizontal="right" vertical="center"/>
    </xf>
    <xf numFmtId="3" fontId="15" fillId="5" borderId="1" xfId="75" applyNumberFormat="1" applyFont="1" applyFill="1" applyBorder="1" applyAlignment="1">
      <alignment horizontal="right" vertical="center"/>
    </xf>
    <xf numFmtId="0" fontId="14" fillId="56" borderId="1" xfId="18" applyFont="1" applyFill="1" applyBorder="1" applyAlignment="1">
      <alignment wrapText="1"/>
    </xf>
    <xf numFmtId="168" fontId="5" fillId="5" borderId="1" xfId="18" applyNumberFormat="1" applyFont="1" applyFill="1" applyBorder="1" applyAlignment="1">
      <alignment horizontal="center" vertical="center"/>
    </xf>
    <xf numFmtId="168" fontId="5" fillId="5" borderId="1" xfId="83" applyNumberFormat="1" applyFont="1" applyFill="1" applyBorder="1" applyAlignment="1">
      <alignment horizontal="center" vertical="center"/>
    </xf>
    <xf numFmtId="168" fontId="0" fillId="0" borderId="1" xfId="0" applyNumberFormat="1" applyBorder="1"/>
    <xf numFmtId="0" fontId="4" fillId="14" borderId="2" xfId="5" applyFont="1" applyFill="1" applyBorder="1" applyAlignment="1">
      <alignment horizontal="center"/>
    </xf>
    <xf numFmtId="0" fontId="7" fillId="14" borderId="2" xfId="5" applyFont="1" applyFill="1" applyBorder="1" applyAlignment="1">
      <alignment horizontal="center"/>
    </xf>
    <xf numFmtId="1" fontId="7" fillId="14" borderId="2" xfId="75" applyNumberFormat="1" applyFont="1" applyFill="1" applyBorder="1" applyAlignment="1">
      <alignment horizontal="center" vertical="center"/>
    </xf>
    <xf numFmtId="3" fontId="7" fillId="6" borderId="2" xfId="75" applyNumberFormat="1" applyFont="1" applyFill="1" applyBorder="1" applyAlignment="1">
      <alignment horizontal="center"/>
    </xf>
    <xf numFmtId="3" fontId="8" fillId="5" borderId="0" xfId="75" applyNumberFormat="1" applyFont="1" applyFill="1"/>
    <xf numFmtId="0" fontId="8" fillId="5" borderId="0" xfId="75" applyFont="1" applyFill="1"/>
    <xf numFmtId="0" fontId="8" fillId="5" borderId="0" xfId="17" applyFont="1" applyFill="1"/>
    <xf numFmtId="1" fontId="7" fillId="14" borderId="2" xfId="17" applyNumberFormat="1" applyFont="1" applyFill="1" applyBorder="1" applyAlignment="1">
      <alignment horizontal="center"/>
    </xf>
    <xf numFmtId="0" fontId="9" fillId="0" borderId="1" xfId="5" applyFont="1" applyBorder="1" applyAlignment="1">
      <alignment horizontal="right" vertical="center"/>
    </xf>
    <xf numFmtId="3" fontId="9" fillId="0" borderId="1" xfId="5" applyNumberFormat="1" applyFont="1" applyBorder="1" applyAlignment="1">
      <alignment horizontal="right" vertical="center"/>
    </xf>
    <xf numFmtId="3" fontId="9" fillId="54" borderId="1" xfId="75" applyNumberFormat="1" applyFont="1" applyFill="1" applyBorder="1" applyAlignment="1">
      <alignment horizontal="right" vertical="center"/>
    </xf>
    <xf numFmtId="3" fontId="9" fillId="55" borderId="1" xfId="75" applyNumberFormat="1" applyFont="1" applyFill="1" applyBorder="1" applyAlignment="1">
      <alignment horizontal="right" vertical="center"/>
    </xf>
    <xf numFmtId="3" fontId="9" fillId="0" borderId="1" xfId="75" applyNumberFormat="1" applyFont="1" applyBorder="1" applyAlignment="1">
      <alignment horizontal="right" vertical="center"/>
    </xf>
    <xf numFmtId="2" fontId="9" fillId="54" borderId="1" xfId="75" applyNumberFormat="1" applyFont="1" applyFill="1" applyBorder="1" applyAlignment="1">
      <alignment horizontal="right" vertical="center"/>
    </xf>
    <xf numFmtId="2" fontId="9" fillId="55" borderId="1" xfId="75" applyNumberFormat="1" applyFont="1" applyFill="1" applyBorder="1" applyAlignment="1">
      <alignment horizontal="right" vertical="center"/>
    </xf>
    <xf numFmtId="3" fontId="9" fillId="0" borderId="1" xfId="75" applyNumberFormat="1" applyFont="1" applyFill="1" applyBorder="1" applyAlignment="1">
      <alignment horizontal="right" vertical="center"/>
    </xf>
    <xf numFmtId="2" fontId="9" fillId="0" borderId="1" xfId="75" applyNumberFormat="1" applyFont="1" applyFill="1" applyBorder="1" applyAlignment="1">
      <alignment horizontal="right" vertical="center"/>
    </xf>
    <xf numFmtId="4" fontId="9" fillId="55" borderId="1" xfId="75" applyNumberFormat="1" applyFont="1" applyFill="1" applyBorder="1" applyAlignment="1">
      <alignment horizontal="right" vertical="center"/>
    </xf>
    <xf numFmtId="4" fontId="9" fillId="0" borderId="1" xfId="5" applyNumberFormat="1" applyFont="1" applyBorder="1" applyAlignment="1">
      <alignment horizontal="right"/>
    </xf>
    <xf numFmtId="4" fontId="9" fillId="0" borderId="1" xfId="75" applyNumberFormat="1" applyFont="1" applyBorder="1" applyAlignment="1">
      <alignment horizontal="right" vertical="center"/>
    </xf>
    <xf numFmtId="0" fontId="2" fillId="14" borderId="1" xfId="0" applyFont="1" applyFill="1" applyBorder="1" applyAlignment="1">
      <alignment horizontal="center"/>
    </xf>
    <xf numFmtId="0" fontId="15" fillId="0" borderId="1" xfId="5" applyFont="1" applyFill="1" applyBorder="1" applyAlignment="1">
      <alignment horizontal="left"/>
    </xf>
    <xf numFmtId="3" fontId="1" fillId="0" borderId="1" xfId="0" applyNumberFormat="1" applyFont="1" applyBorder="1"/>
    <xf numFmtId="3" fontId="15" fillId="5" borderId="1" xfId="0" applyNumberFormat="1" applyFont="1" applyFill="1" applyBorder="1"/>
    <xf numFmtId="0" fontId="15" fillId="5" borderId="0" xfId="2" applyFont="1" applyFill="1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Alignment="1">
      <alignment horizontal="right"/>
    </xf>
    <xf numFmtId="0" fontId="33" fillId="0" borderId="0" xfId="0" applyFont="1"/>
    <xf numFmtId="0" fontId="0" fillId="0" borderId="0" xfId="0"/>
    <xf numFmtId="0" fontId="19" fillId="0" borderId="0" xfId="0" applyFont="1" applyAlignment="1">
      <alignment horizontal="left" vertical="center" readingOrder="1"/>
    </xf>
    <xf numFmtId="0" fontId="9" fillId="0" borderId="1" xfId="5" applyFont="1" applyFill="1" applyBorder="1" applyAlignment="1">
      <alignment horizontal="right" vertical="center"/>
    </xf>
    <xf numFmtId="3" fontId="9" fillId="0" borderId="1" xfId="5" applyNumberFormat="1" applyFont="1" applyFill="1" applyBorder="1" applyAlignment="1">
      <alignment horizontal="right" vertical="center"/>
    </xf>
    <xf numFmtId="4" fontId="9" fillId="0" borderId="1" xfId="5" applyNumberFormat="1" applyFont="1" applyFill="1" applyBorder="1" applyAlignment="1">
      <alignment horizontal="right" vertical="center"/>
    </xf>
    <xf numFmtId="4" fontId="9" fillId="0" borderId="1" xfId="5" applyNumberFormat="1" applyFont="1" applyFill="1" applyBorder="1" applyAlignment="1">
      <alignment horizontal="right"/>
    </xf>
    <xf numFmtId="0" fontId="9" fillId="0" borderId="0" xfId="5" applyFont="1" applyFill="1" applyAlignment="1">
      <alignment horizontal="center"/>
    </xf>
    <xf numFmtId="0" fontId="10" fillId="0" borderId="0" xfId="5" applyFont="1" applyFill="1" applyAlignment="1">
      <alignment horizontal="center"/>
    </xf>
    <xf numFmtId="0" fontId="9" fillId="57" borderId="1" xfId="5" applyFont="1" applyFill="1" applyBorder="1" applyAlignment="1">
      <alignment horizontal="right" wrapText="1"/>
    </xf>
    <xf numFmtId="0" fontId="19" fillId="14" borderId="1" xfId="0" applyFont="1" applyFill="1" applyBorder="1"/>
    <xf numFmtId="0" fontId="18" fillId="57" borderId="1" xfId="0" applyFont="1" applyFill="1" applyBorder="1"/>
    <xf numFmtId="0" fontId="18" fillId="57" borderId="1" xfId="0" applyFont="1" applyFill="1" applyBorder="1" applyAlignment="1">
      <alignment wrapText="1"/>
    </xf>
    <xf numFmtId="0" fontId="19" fillId="0" borderId="1" xfId="0" applyFont="1" applyBorder="1" applyAlignment="1">
      <alignment horizontal="right"/>
    </xf>
    <xf numFmtId="3" fontId="35" fillId="5" borderId="1" xfId="69" applyNumberFormat="1" applyFont="1" applyFill="1" applyBorder="1" applyAlignment="1">
      <alignment horizontal="right" vertical="center"/>
    </xf>
    <xf numFmtId="3" fontId="35" fillId="5" borderId="1" xfId="0" applyNumberFormat="1" applyFont="1" applyFill="1" applyBorder="1" applyAlignment="1">
      <alignment horizontal="right" vertical="center"/>
    </xf>
    <xf numFmtId="3" fontId="15" fillId="5" borderId="1" xfId="69" applyNumberFormat="1" applyFont="1" applyFill="1" applyBorder="1" applyAlignment="1">
      <alignment horizontal="right" vertical="center"/>
    </xf>
    <xf numFmtId="3" fontId="15" fillId="0" borderId="1" xfId="75" applyNumberFormat="1" applyFont="1" applyFill="1" applyBorder="1" applyAlignment="1">
      <alignment horizontal="right" vertical="center"/>
    </xf>
    <xf numFmtId="3" fontId="15" fillId="0" borderId="1" xfId="191" applyNumberFormat="1" applyFont="1" applyFill="1" applyBorder="1" applyAlignment="1" applyProtection="1">
      <alignment horizontal="right"/>
    </xf>
    <xf numFmtId="0" fontId="18" fillId="14" borderId="12" xfId="0" applyFont="1" applyFill="1" applyBorder="1" applyAlignment="1">
      <alignment horizontal="center"/>
    </xf>
    <xf numFmtId="164" fontId="19" fillId="56" borderId="12" xfId="1" applyFont="1" applyFill="1" applyBorder="1"/>
    <xf numFmtId="0" fontId="18" fillId="14" borderId="2" xfId="0" applyFont="1" applyFill="1" applyBorder="1" applyAlignment="1">
      <alignment horizontal="center"/>
    </xf>
    <xf numFmtId="164" fontId="19" fillId="56" borderId="13" xfId="1" applyFont="1" applyFill="1" applyBorder="1"/>
    <xf numFmtId="0" fontId="0" fillId="0" borderId="1" xfId="0" applyBorder="1"/>
    <xf numFmtId="3" fontId="5" fillId="58" borderId="1" xfId="75" applyNumberFormat="1" applyFont="1" applyFill="1" applyBorder="1" applyAlignment="1">
      <alignment horizontal="right" vertical="center"/>
    </xf>
    <xf numFmtId="4" fontId="5" fillId="58" borderId="1" xfId="75" applyNumberFormat="1" applyFont="1" applyFill="1" applyBorder="1" applyAlignment="1">
      <alignment horizontal="right" vertical="center"/>
    </xf>
    <xf numFmtId="3" fontId="5" fillId="58" borderId="1" xfId="75" applyNumberFormat="1" applyFont="1" applyFill="1" applyBorder="1" applyAlignment="1">
      <alignment vertical="center"/>
    </xf>
    <xf numFmtId="4" fontId="5" fillId="58" borderId="1" xfId="75" applyNumberFormat="1" applyFont="1" applyFill="1" applyBorder="1" applyAlignment="1">
      <alignment vertical="center"/>
    </xf>
    <xf numFmtId="0" fontId="19" fillId="14" borderId="12" xfId="0" applyFont="1" applyFill="1" applyBorder="1"/>
    <xf numFmtId="3" fontId="19" fillId="0" borderId="1" xfId="75" applyNumberFormat="1" applyFont="1" applyFill="1" applyBorder="1" applyAlignment="1">
      <alignment horizontal="right" vertical="center"/>
    </xf>
    <xf numFmtId="169" fontId="19" fillId="0" borderId="1" xfId="1" applyNumberFormat="1" applyFont="1" applyBorder="1"/>
    <xf numFmtId="169" fontId="19" fillId="56" borderId="1" xfId="0" applyNumberFormat="1" applyFont="1" applyFill="1" applyBorder="1"/>
    <xf numFmtId="1" fontId="19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3" fontId="15" fillId="5" borderId="1" xfId="188" applyNumberFormat="1" applyFont="1" applyFill="1" applyBorder="1" applyAlignment="1" applyProtection="1">
      <alignment horizontal="right" vertical="center"/>
    </xf>
    <xf numFmtId="3" fontId="15" fillId="5" borderId="1" xfId="191" applyNumberFormat="1" applyFont="1" applyFill="1" applyBorder="1" applyAlignment="1" applyProtection="1">
      <alignment horizontal="right" vertical="center"/>
    </xf>
    <xf numFmtId="3" fontId="15" fillId="0" borderId="1" xfId="191" applyNumberFormat="1" applyFont="1" applyFill="1" applyBorder="1" applyAlignment="1" applyProtection="1">
      <alignment horizontal="right" vertical="center"/>
    </xf>
    <xf numFmtId="3" fontId="19" fillId="0" borderId="1" xfId="191" applyNumberFormat="1" applyFont="1" applyFill="1" applyBorder="1" applyAlignment="1" applyProtection="1">
      <alignment horizontal="right" vertical="center"/>
    </xf>
    <xf numFmtId="0" fontId="4" fillId="6" borderId="0" xfId="5" applyFont="1" applyFill="1" applyBorder="1" applyAlignment="1">
      <alignment horizontal="center" vertical="justify"/>
    </xf>
    <xf numFmtId="0" fontId="4" fillId="8" borderId="1" xfId="5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8" borderId="1" xfId="18" applyFont="1" applyFill="1" applyBorder="1" applyAlignment="1">
      <alignment horizontal="center" vertical="center"/>
    </xf>
    <xf numFmtId="0" fontId="3" fillId="8" borderId="1" xfId="5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10" borderId="3" xfId="5" applyFont="1" applyFill="1" applyBorder="1" applyAlignment="1">
      <alignment horizontal="center"/>
    </xf>
    <xf numFmtId="0" fontId="7" fillId="10" borderId="5" xfId="5" applyFont="1" applyFill="1" applyBorder="1" applyAlignment="1">
      <alignment horizontal="center"/>
    </xf>
    <xf numFmtId="0" fontId="7" fillId="10" borderId="4" xfId="5" applyFont="1" applyFill="1" applyBorder="1" applyAlignment="1">
      <alignment horizontal="center"/>
    </xf>
    <xf numFmtId="0" fontId="12" fillId="11" borderId="3" xfId="5" applyFont="1" applyFill="1" applyBorder="1" applyAlignment="1">
      <alignment horizontal="center"/>
    </xf>
    <xf numFmtId="0" fontId="12" fillId="11" borderId="5" xfId="5" applyFont="1" applyFill="1" applyBorder="1" applyAlignment="1">
      <alignment horizontal="center"/>
    </xf>
    <xf numFmtId="0" fontId="12" fillId="11" borderId="4" xfId="5" applyFont="1" applyFill="1" applyBorder="1" applyAlignment="1">
      <alignment horizontal="center"/>
    </xf>
    <xf numFmtId="0" fontId="12" fillId="12" borderId="3" xfId="5" applyFont="1" applyFill="1" applyBorder="1" applyAlignment="1">
      <alignment horizontal="center"/>
    </xf>
    <xf numFmtId="0" fontId="12" fillId="12" borderId="5" xfId="5" applyFont="1" applyFill="1" applyBorder="1" applyAlignment="1">
      <alignment horizontal="center"/>
    </xf>
    <xf numFmtId="0" fontId="12" fillId="12" borderId="4" xfId="5" applyFont="1" applyFill="1" applyBorder="1" applyAlignment="1">
      <alignment horizontal="center"/>
    </xf>
    <xf numFmtId="0" fontId="30" fillId="13" borderId="3" xfId="5" applyFont="1" applyFill="1" applyBorder="1" applyAlignment="1">
      <alignment horizontal="center"/>
    </xf>
    <xf numFmtId="0" fontId="30" fillId="13" borderId="5" xfId="5" applyFont="1" applyFill="1" applyBorder="1" applyAlignment="1">
      <alignment horizontal="center"/>
    </xf>
    <xf numFmtId="0" fontId="30" fillId="13" borderId="4" xfId="5" applyFont="1" applyFill="1" applyBorder="1" applyAlignment="1">
      <alignment horizontal="center"/>
    </xf>
    <xf numFmtId="0" fontId="31" fillId="9" borderId="3" xfId="5" applyFont="1" applyFill="1" applyBorder="1" applyAlignment="1">
      <alignment horizontal="center"/>
    </xf>
    <xf numFmtId="0" fontId="31" fillId="9" borderId="5" xfId="5" applyFont="1" applyFill="1" applyBorder="1" applyAlignment="1">
      <alignment horizontal="center"/>
    </xf>
    <xf numFmtId="0" fontId="31" fillId="9" borderId="4" xfId="5" applyFont="1" applyFill="1" applyBorder="1" applyAlignment="1">
      <alignment horizontal="center"/>
    </xf>
  </cellXfs>
  <cellStyles count="192">
    <cellStyle name="Accent1 - 20%" xfId="47"/>
    <cellStyle name="Accent1 - 40%" xfId="46"/>
    <cellStyle name="Accent1 - 60%" xfId="42"/>
    <cellStyle name="Accent2 - 20%" xfId="41"/>
    <cellStyle name="Accent2 - 40%" xfId="49"/>
    <cellStyle name="Accent2 - 60%" xfId="56"/>
    <cellStyle name="Accent3 - 20%" xfId="37"/>
    <cellStyle name="Accent3 - 40%" xfId="36"/>
    <cellStyle name="Accent3 - 60%" xfId="26"/>
    <cellStyle name="Accent4 - 20%" xfId="28"/>
    <cellStyle name="Accent4 - 40%" xfId="38"/>
    <cellStyle name="Accent4 - 60%" xfId="34"/>
    <cellStyle name="Accent5 - 20%" xfId="40"/>
    <cellStyle name="Accent5 - 40%" xfId="27"/>
    <cellStyle name="Accent5 - 60%" xfId="57"/>
    <cellStyle name="Accent6 - 20%" xfId="55"/>
    <cellStyle name="Accent6 - 40%" xfId="30"/>
    <cellStyle name="Accent6 - 60%" xfId="39"/>
    <cellStyle name="Emphasis 1" xfId="53"/>
    <cellStyle name="Emphasis 2" xfId="54"/>
    <cellStyle name="Emphasis 3" xfId="58"/>
    <cellStyle name="Euro" xfId="3"/>
    <cellStyle name="Euro 2" xfId="13"/>
    <cellStyle name="Hipervínculo 2" xfId="14"/>
    <cellStyle name="Millares" xfId="1" builtinId="3"/>
    <cellStyle name="Millares 10" xfId="43"/>
    <cellStyle name="Millares 11" xfId="51"/>
    <cellStyle name="Millares 12" xfId="59"/>
    <cellStyle name="Millares 13" xfId="87"/>
    <cellStyle name="Millares 14" xfId="185"/>
    <cellStyle name="Millares 15" xfId="186"/>
    <cellStyle name="Millares 16" xfId="187"/>
    <cellStyle name="Millares 17" xfId="190"/>
    <cellStyle name="Millares 18" xfId="189"/>
    <cellStyle name="Millares 2" xfId="31"/>
    <cellStyle name="Millares 3" xfId="33"/>
    <cellStyle name="Millares 4" xfId="35"/>
    <cellStyle name="Millares 5" xfId="24"/>
    <cellStyle name="Millares 6" xfId="25"/>
    <cellStyle name="Millares 7" xfId="29"/>
    <cellStyle name="Millares 8" xfId="45"/>
    <cellStyle name="Millares 9" xfId="52"/>
    <cellStyle name="Moneda 2" xfId="4"/>
    <cellStyle name="Moneda 2 2" xfId="15"/>
    <cellStyle name="Moneda 2 2 2" xfId="60"/>
    <cellStyle name="Moneda 2 3" xfId="61"/>
    <cellStyle name="Moneda 2 4" xfId="62"/>
    <cellStyle name="Moneda 2 5" xfId="63"/>
    <cellStyle name="Moneda 3" xfId="8"/>
    <cellStyle name="Moneda 3 2" xfId="16"/>
    <cellStyle name="Moneda 3 2 2" xfId="64"/>
    <cellStyle name="Moneda 3 3" xfId="65"/>
    <cellStyle name="Moneda 3 4" xfId="66"/>
    <cellStyle name="Moneda 3 5" xfId="67"/>
    <cellStyle name="Neutral 2" xfId="68"/>
    <cellStyle name="Normal" xfId="0" builtinId="0"/>
    <cellStyle name="Normal 10" xfId="69"/>
    <cellStyle name="Normal 10 2" xfId="70"/>
    <cellStyle name="Normal 10 3" xfId="71"/>
    <cellStyle name="Normal 10 4" xfId="72"/>
    <cellStyle name="Normal 10 5" xfId="73"/>
    <cellStyle name="Normal 11" xfId="74"/>
    <cellStyle name="Normal 11 2" xfId="75"/>
    <cellStyle name="Normal 12" xfId="76"/>
    <cellStyle name="Normal 12 2" xfId="77"/>
    <cellStyle name="Normal 13" xfId="78"/>
    <cellStyle name="Normal 13 2" xfId="79"/>
    <cellStyle name="Normal 14" xfId="80"/>
    <cellStyle name="Normal 14 2" xfId="81"/>
    <cellStyle name="Normal 15" xfId="82"/>
    <cellStyle name="Normal 16" xfId="83"/>
    <cellStyle name="Normal 2" xfId="5"/>
    <cellStyle name="Normal 2 10" xfId="84"/>
    <cellStyle name="Normal 2 11" xfId="85"/>
    <cellStyle name="Normal 2 12" xfId="86"/>
    <cellStyle name="Normal 2 2" xfId="9"/>
    <cellStyle name="Normal 2 2 2" xfId="18"/>
    <cellStyle name="Normal 2 2 3" xfId="88"/>
    <cellStyle name="Normal 2 2_Copia de 1.9 MedioForestal_15" xfId="32"/>
    <cellStyle name="Normal 2 3" xfId="17"/>
    <cellStyle name="Normal 2 3 2" xfId="89"/>
    <cellStyle name="Normal 2 4" xfId="90"/>
    <cellStyle name="Normal 2 4 2" xfId="91"/>
    <cellStyle name="Normal 2 5" xfId="92"/>
    <cellStyle name="Normal 2 6" xfId="93"/>
    <cellStyle name="Normal 2 7" xfId="94"/>
    <cellStyle name="Normal 2 8" xfId="95"/>
    <cellStyle name="Normal 2 9" xfId="96"/>
    <cellStyle name="Normal 3" xfId="2"/>
    <cellStyle name="Normal 3 2" xfId="23"/>
    <cellStyle name="Normal 3 2 2" xfId="97"/>
    <cellStyle name="Normal 3 2 2 2" xfId="98"/>
    <cellStyle name="Normal 3 3" xfId="99"/>
    <cellStyle name="Normal 3 4" xfId="100"/>
    <cellStyle name="Normal 3 5" xfId="101"/>
    <cellStyle name="Normal 3 6" xfId="102"/>
    <cellStyle name="Normal 4" xfId="12"/>
    <cellStyle name="Normal 4 2" xfId="103"/>
    <cellStyle name="Normal 4 2 2" xfId="104"/>
    <cellStyle name="Normal 4 3" xfId="105"/>
    <cellStyle name="Normal 4 4" xfId="106"/>
    <cellStyle name="Normal 4 5" xfId="107"/>
    <cellStyle name="Normal 4 6" xfId="108"/>
    <cellStyle name="Normal 5" xfId="134"/>
    <cellStyle name="Normal 5 2" xfId="109"/>
    <cellStyle name="Normal 5 2 2" xfId="110"/>
    <cellStyle name="Normal 5 3" xfId="111"/>
    <cellStyle name="Normal 5 4" xfId="112"/>
    <cellStyle name="Normal 5 5" xfId="113"/>
    <cellStyle name="Normal 6" xfId="136"/>
    <cellStyle name="Normal 6 2" xfId="114"/>
    <cellStyle name="Normal 6 2 2" xfId="115"/>
    <cellStyle name="Normal 6 3" xfId="116"/>
    <cellStyle name="Normal 6 4" xfId="117"/>
    <cellStyle name="Normal 6 5" xfId="118"/>
    <cellStyle name="Normal 7" xfId="119"/>
    <cellStyle name="Normal 7 2" xfId="120"/>
    <cellStyle name="Normal 7 3" xfId="121"/>
    <cellStyle name="Normal 7 4" xfId="122"/>
    <cellStyle name="Normal 7 5" xfId="123"/>
    <cellStyle name="Normal 8" xfId="124"/>
    <cellStyle name="Normal 8 2" xfId="125"/>
    <cellStyle name="Normal 8 3" xfId="126"/>
    <cellStyle name="Normal 8 4" xfId="127"/>
    <cellStyle name="Normal 8 5" xfId="128"/>
    <cellStyle name="Normal 9" xfId="129"/>
    <cellStyle name="Normal 9 2" xfId="130"/>
    <cellStyle name="Normal 9 3" xfId="131"/>
    <cellStyle name="Normal 9 4" xfId="132"/>
    <cellStyle name="Normal 9 5" xfId="133"/>
    <cellStyle name="Normal_informe 15 sep" xfId="188"/>
    <cellStyle name="Normal_informe 15 sep 2" xfId="191"/>
    <cellStyle name="Porcentaje 2" xfId="6"/>
    <cellStyle name="Porcentaje 2 2" xfId="44"/>
    <cellStyle name="Porcentaje 3" xfId="19"/>
    <cellStyle name="Porcentual 2" xfId="7"/>
    <cellStyle name="Porcentual 2 2" xfId="10"/>
    <cellStyle name="Porcentual 2 2 2" xfId="21"/>
    <cellStyle name="Porcentual 2 2 2 2" xfId="135"/>
    <cellStyle name="Porcentual 2 3" xfId="20"/>
    <cellStyle name="Porcentual 2 4" xfId="48"/>
    <cellStyle name="Porcentual 2 4 2" xfId="137"/>
    <cellStyle name="Porcentual 3" xfId="11"/>
    <cellStyle name="Porcentual 3 2" xfId="22"/>
    <cellStyle name="Porcentual 3 2 2" xfId="138"/>
    <cellStyle name="Porcentual 3 3" xfId="139"/>
    <cellStyle name="Porcentual 3 4" xfId="140"/>
    <cellStyle name="Porcentual 3 5" xfId="141"/>
    <cellStyle name="Porcentual 4" xfId="50"/>
    <cellStyle name="SAPBEXaggData" xfId="142"/>
    <cellStyle name="SAPBEXaggDataEmph" xfId="143"/>
    <cellStyle name="SAPBEXaggItem" xfId="144"/>
    <cellStyle name="SAPBEXaggItemX" xfId="145"/>
    <cellStyle name="SAPBEXchaText" xfId="146"/>
    <cellStyle name="SAPBEXexcBad7" xfId="147"/>
    <cellStyle name="SAPBEXexcBad8" xfId="148"/>
    <cellStyle name="SAPBEXexcBad9" xfId="149"/>
    <cellStyle name="SAPBEXexcCritical4" xfId="150"/>
    <cellStyle name="SAPBEXexcCritical5" xfId="151"/>
    <cellStyle name="SAPBEXexcCritical6" xfId="152"/>
    <cellStyle name="SAPBEXexcGood1" xfId="153"/>
    <cellStyle name="SAPBEXexcGood2" xfId="154"/>
    <cellStyle name="SAPBEXexcGood3" xfId="155"/>
    <cellStyle name="SAPBEXfilterDrill" xfId="156"/>
    <cellStyle name="SAPBEXfilterItem" xfId="157"/>
    <cellStyle name="SAPBEXfilterText" xfId="158"/>
    <cellStyle name="SAPBEXformats" xfId="159"/>
    <cellStyle name="SAPBEXheaderItem" xfId="160"/>
    <cellStyle name="SAPBEXheaderText" xfId="161"/>
    <cellStyle name="SAPBEXHLevel0" xfId="162"/>
    <cellStyle name="SAPBEXHLevel0X" xfId="163"/>
    <cellStyle name="SAPBEXHLevel1" xfId="164"/>
    <cellStyle name="SAPBEXHLevel1X" xfId="165"/>
    <cellStyle name="SAPBEXHLevel2" xfId="166"/>
    <cellStyle name="SAPBEXHLevel2X" xfId="167"/>
    <cellStyle name="SAPBEXHLevel3" xfId="168"/>
    <cellStyle name="SAPBEXHLevel3X" xfId="169"/>
    <cellStyle name="SAPBEXinputData" xfId="170"/>
    <cellStyle name="SAPBEXItemHeader" xfId="171"/>
    <cellStyle name="SAPBEXresData" xfId="172"/>
    <cellStyle name="SAPBEXresDataEmph" xfId="173"/>
    <cellStyle name="SAPBEXresItem" xfId="174"/>
    <cellStyle name="SAPBEXresItemX" xfId="175"/>
    <cellStyle name="SAPBEXstdData" xfId="176"/>
    <cellStyle name="SAPBEXstdDataEmph" xfId="177"/>
    <cellStyle name="SAPBEXstdItem" xfId="178"/>
    <cellStyle name="SAPBEXstdItemX" xfId="179"/>
    <cellStyle name="SAPBEXtitle" xfId="180"/>
    <cellStyle name="SAPBEXunassignedItem" xfId="181"/>
    <cellStyle name="SAPBEXundefined" xfId="182"/>
    <cellStyle name="Sheet Title" xfId="183"/>
    <cellStyle name="Total 2" xfId="1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chartsheet" Target="chartsheets/sheet3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baseline="0">
                <a:effectLst/>
              </a:rPr>
              <a:t>Cortas en Montes gestionados por la DGA.  m</a:t>
            </a:r>
            <a:r>
              <a:rPr lang="es-ES" sz="1400" b="1" i="0" u="none" strike="noStrike" baseline="30000">
                <a:effectLst/>
              </a:rPr>
              <a:t>3 </a:t>
            </a:r>
            <a:r>
              <a:rPr lang="es-ES" sz="1400" b="1" i="0" u="none" strike="noStrike" baseline="0">
                <a:effectLst/>
              </a:rPr>
              <a:t>con corteza</a:t>
            </a:r>
            <a:r>
              <a:rPr lang="es-E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T.2!$A$10:$B$10</c:f>
              <c:strCache>
                <c:ptCount val="2"/>
                <c:pt idx="0">
                  <c:v>Zaragoza</c:v>
                </c:pt>
                <c:pt idx="1">
                  <c:v>TOTAL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T.2!$C$3:$N$3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T.2!$C$10:$N$10</c:f>
              <c:numCache>
                <c:formatCode>_-* #,##0.00_-;\-* #,##0.00_-;_-* "-"??_-;_-@_-</c:formatCode>
                <c:ptCount val="12"/>
                <c:pt idx="0">
                  <c:v>62476.36</c:v>
                </c:pt>
                <c:pt idx="1">
                  <c:v>160763.34000000003</c:v>
                </c:pt>
                <c:pt idx="2">
                  <c:v>94585.559000000008</c:v>
                </c:pt>
                <c:pt idx="3">
                  <c:v>131549</c:v>
                </c:pt>
                <c:pt idx="4">
                  <c:v>127411.70000000001</c:v>
                </c:pt>
                <c:pt idx="5">
                  <c:v>177276.38</c:v>
                </c:pt>
                <c:pt idx="6">
                  <c:v>136450.22</c:v>
                </c:pt>
                <c:pt idx="7">
                  <c:v>169998.99</c:v>
                </c:pt>
                <c:pt idx="8">
                  <c:v>137815.54999999999</c:v>
                </c:pt>
                <c:pt idx="9">
                  <c:v>121372.60999999999</c:v>
                </c:pt>
                <c:pt idx="10">
                  <c:v>151803.23000000001</c:v>
                </c:pt>
                <c:pt idx="11">
                  <c:v>122593.51000000001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C8-4E3E-8650-D3C8E5835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25508752"/>
        <c:axId val="6255153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T.2!$A$4:$B$4</c15:sqref>
                        </c15:formulaRef>
                      </c:ext>
                    </c:extLst>
                    <c:strCache>
                      <c:ptCount val="2"/>
                      <c:pt idx="0">
                        <c:v>Huesca</c:v>
                      </c:pt>
                      <c:pt idx="1">
                        <c:v>Frondosas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T.2!$C$3:$N$3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T.2!$C$4:$N$4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1">
                        <c:v>37870.959999999999</c:v>
                      </c:pt>
                      <c:pt idx="2">
                        <c:v>3309.92</c:v>
                      </c:pt>
                      <c:pt idx="3">
                        <c:v>282</c:v>
                      </c:pt>
                      <c:pt idx="4">
                        <c:v>14000</c:v>
                      </c:pt>
                      <c:pt idx="5">
                        <c:v>1270.8399999999999</c:v>
                      </c:pt>
                      <c:pt idx="6">
                        <c:v>13182</c:v>
                      </c:pt>
                      <c:pt idx="9">
                        <c:v>2339</c:v>
                      </c:pt>
                      <c:pt idx="11" formatCode="General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7C8-4E3E-8650-D3C8E58354E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T.2!$A$5:$B$5</c15:sqref>
                        </c15:formulaRef>
                      </c:ext>
                    </c:extLst>
                    <c:strCache>
                      <c:ptCount val="2"/>
                      <c:pt idx="0">
                        <c:v>Huesca</c:v>
                      </c:pt>
                      <c:pt idx="1">
                        <c:v>Coníferas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T.2!$C$3:$N$3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T.2!$C$5:$N$5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21968.62</c:v>
                      </c:pt>
                      <c:pt idx="1">
                        <c:v>9600</c:v>
                      </c:pt>
                      <c:pt idx="2">
                        <c:v>15402.478999999999</c:v>
                      </c:pt>
                      <c:pt idx="3">
                        <c:v>64760</c:v>
                      </c:pt>
                      <c:pt idx="4">
                        <c:v>22200</c:v>
                      </c:pt>
                      <c:pt idx="5">
                        <c:v>58025.67</c:v>
                      </c:pt>
                      <c:pt idx="6">
                        <c:v>38415</c:v>
                      </c:pt>
                      <c:pt idx="7">
                        <c:v>73619.289999999994</c:v>
                      </c:pt>
                      <c:pt idx="8">
                        <c:v>65006</c:v>
                      </c:pt>
                      <c:pt idx="9">
                        <c:v>48500</c:v>
                      </c:pt>
                      <c:pt idx="10">
                        <c:v>85000</c:v>
                      </c:pt>
                      <c:pt idx="11">
                        <c:v>45502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7C8-4E3E-8650-D3C8E58354E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T.2!$A$6:$B$6</c15:sqref>
                        </c15:formulaRef>
                      </c:ext>
                    </c:extLst>
                    <c:strCache>
                      <c:ptCount val="2"/>
                      <c:pt idx="0">
                        <c:v>Teruel</c:v>
                      </c:pt>
                      <c:pt idx="1">
                        <c:v>Frondosas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T.2!$C$3:$N$3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T.2!$C$6:$N$6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572.29</c:v>
                      </c:pt>
                      <c:pt idx="1">
                        <c:v>206.35</c:v>
                      </c:pt>
                      <c:pt idx="2">
                        <c:v>17513</c:v>
                      </c:pt>
                      <c:pt idx="3">
                        <c:v>1132</c:v>
                      </c:pt>
                      <c:pt idx="4">
                        <c:v>1076.8699999999999</c:v>
                      </c:pt>
                      <c:pt idx="5">
                        <c:v>622</c:v>
                      </c:pt>
                      <c:pt idx="6">
                        <c:v>931.35</c:v>
                      </c:pt>
                      <c:pt idx="7">
                        <c:v>1531.51</c:v>
                      </c:pt>
                      <c:pt idx="8">
                        <c:v>12302.45</c:v>
                      </c:pt>
                      <c:pt idx="11">
                        <c:v>699.9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7C8-4E3E-8650-D3C8E58354E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T.2!$A$7:$B$7</c15:sqref>
                        </c15:formulaRef>
                      </c:ext>
                    </c:extLst>
                    <c:strCache>
                      <c:ptCount val="2"/>
                      <c:pt idx="0">
                        <c:v>Teruel</c:v>
                      </c:pt>
                      <c:pt idx="1">
                        <c:v>Coníferas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T.2!$C$3:$N$3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T.2!$C$7:$N$7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17183.02</c:v>
                      </c:pt>
                      <c:pt idx="1">
                        <c:v>62440.26</c:v>
                      </c:pt>
                      <c:pt idx="2">
                        <c:v>38569</c:v>
                      </c:pt>
                      <c:pt idx="3">
                        <c:v>24374</c:v>
                      </c:pt>
                      <c:pt idx="4">
                        <c:v>29179.86</c:v>
                      </c:pt>
                      <c:pt idx="5">
                        <c:v>31534.48</c:v>
                      </c:pt>
                      <c:pt idx="6">
                        <c:v>16605.87</c:v>
                      </c:pt>
                      <c:pt idx="7">
                        <c:v>31685.17</c:v>
                      </c:pt>
                      <c:pt idx="8">
                        <c:v>26644.1</c:v>
                      </c:pt>
                      <c:pt idx="9">
                        <c:v>25086</c:v>
                      </c:pt>
                      <c:pt idx="10">
                        <c:v>31594.6</c:v>
                      </c:pt>
                      <c:pt idx="11">
                        <c:v>28950.31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7C8-4E3E-8650-D3C8E58354E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T.2!$A$8:$B$8</c15:sqref>
                        </c15:formulaRef>
                      </c:ext>
                    </c:extLst>
                    <c:strCache>
                      <c:ptCount val="2"/>
                      <c:pt idx="0">
                        <c:v>Zaragoza</c:v>
                      </c:pt>
                      <c:pt idx="1">
                        <c:v>Frondosas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T.2!$C$3:$N$3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T.2!$C$8:$N$8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348.77</c:v>
                      </c:pt>
                      <c:pt idx="1">
                        <c:v>348.77</c:v>
                      </c:pt>
                      <c:pt idx="2">
                        <c:v>17611.53</c:v>
                      </c:pt>
                      <c:pt idx="3">
                        <c:v>2586</c:v>
                      </c:pt>
                      <c:pt idx="4">
                        <c:v>13712.23</c:v>
                      </c:pt>
                      <c:pt idx="5">
                        <c:v>2156</c:v>
                      </c:pt>
                      <c:pt idx="8">
                        <c:v>1049</c:v>
                      </c:pt>
                      <c:pt idx="9">
                        <c:v>2691.04</c:v>
                      </c:pt>
                      <c:pt idx="10">
                        <c:v>3118.29</c:v>
                      </c:pt>
                      <c:pt idx="11">
                        <c:v>1382.45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7C8-4E3E-8650-D3C8E58354E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T.2!$A$9:$B$9</c15:sqref>
                        </c15:formulaRef>
                      </c:ext>
                    </c:extLst>
                    <c:strCache>
                      <c:ptCount val="2"/>
                      <c:pt idx="0">
                        <c:v>Zaragoza</c:v>
                      </c:pt>
                      <c:pt idx="1">
                        <c:v>Coníferas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T.2!$C$3:$N$3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T.2!$C$9:$N$9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20393.66</c:v>
                      </c:pt>
                      <c:pt idx="1">
                        <c:v>48286</c:v>
                      </c:pt>
                      <c:pt idx="2">
                        <c:v>167.63</c:v>
                      </c:pt>
                      <c:pt idx="3">
                        <c:v>36402</c:v>
                      </c:pt>
                      <c:pt idx="4">
                        <c:v>45228.74</c:v>
                      </c:pt>
                      <c:pt idx="5">
                        <c:v>81652.39</c:v>
                      </c:pt>
                      <c:pt idx="6">
                        <c:v>65300</c:v>
                      </c:pt>
                      <c:pt idx="7">
                        <c:v>61146.02</c:v>
                      </c:pt>
                      <c:pt idx="8">
                        <c:v>30796</c:v>
                      </c:pt>
                      <c:pt idx="9">
                        <c:v>40737.569999999992</c:v>
                      </c:pt>
                      <c:pt idx="10">
                        <c:v>30070.34</c:v>
                      </c:pt>
                      <c:pt idx="11">
                        <c:v>44037.85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7C8-4E3E-8650-D3C8E58354E0}"/>
                  </c:ext>
                </c:extLst>
              </c15:ser>
            </c15:filteredBarSeries>
          </c:ext>
        </c:extLst>
      </c:barChart>
      <c:catAx>
        <c:axId val="62550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5515312"/>
        <c:crosses val="autoZero"/>
        <c:auto val="1"/>
        <c:lblAlgn val="ctr"/>
        <c:lblOffset val="100"/>
        <c:noMultiLvlLbl val="0"/>
      </c:catAx>
      <c:valAx>
        <c:axId val="62551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550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T.1!$A$3</c:f>
              <c:strCache>
                <c:ptCount val="1"/>
                <c:pt idx="0">
                  <c:v>Provincia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T.1!$B$3:$M$3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T.1!$B$3:$M$3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4-46D9-9511-CC69E5CF84D2}"/>
            </c:ext>
          </c:extLst>
        </c:ser>
        <c:ser>
          <c:idx val="1"/>
          <c:order val="1"/>
          <c:tx>
            <c:strRef>
              <c:f>T.1!$A$4</c:f>
              <c:strCache>
                <c:ptCount val="1"/>
                <c:pt idx="0">
                  <c:v>Huesca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T.1!$B$3:$M$3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T.1!$B$4:$M$4</c:f>
              <c:numCache>
                <c:formatCode>#,##0</c:formatCode>
                <c:ptCount val="12"/>
                <c:pt idx="0">
                  <c:v>21968.62</c:v>
                </c:pt>
                <c:pt idx="1">
                  <c:v>47471</c:v>
                </c:pt>
                <c:pt idx="2">
                  <c:v>18713</c:v>
                </c:pt>
                <c:pt idx="3">
                  <c:v>65042</c:v>
                </c:pt>
                <c:pt idx="4">
                  <c:v>36200</c:v>
                </c:pt>
                <c:pt idx="5">
                  <c:v>59296.51</c:v>
                </c:pt>
                <c:pt idx="6">
                  <c:v>51597</c:v>
                </c:pt>
                <c:pt idx="7">
                  <c:v>73619.289999999994</c:v>
                </c:pt>
                <c:pt idx="8">
                  <c:v>65006</c:v>
                </c:pt>
                <c:pt idx="9">
                  <c:v>50839</c:v>
                </c:pt>
                <c:pt idx="10">
                  <c:v>85000</c:v>
                </c:pt>
                <c:pt idx="11">
                  <c:v>45502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4-46D9-9511-CC69E5CF84D2}"/>
            </c:ext>
          </c:extLst>
        </c:ser>
        <c:ser>
          <c:idx val="2"/>
          <c:order val="2"/>
          <c:tx>
            <c:strRef>
              <c:f>T.1!$A$5</c:f>
              <c:strCache>
                <c:ptCount val="1"/>
                <c:pt idx="0">
                  <c:v>Teruel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T.1!$B$3:$M$3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T.1!$B$5:$M$5</c:f>
              <c:numCache>
                <c:formatCode>#,##0</c:formatCode>
                <c:ptCount val="12"/>
                <c:pt idx="0">
                  <c:v>17755.310000000001</c:v>
                </c:pt>
                <c:pt idx="1">
                  <c:v>62646</c:v>
                </c:pt>
                <c:pt idx="2">
                  <c:v>56082</c:v>
                </c:pt>
                <c:pt idx="3">
                  <c:v>25506</c:v>
                </c:pt>
                <c:pt idx="4">
                  <c:v>30256.73</c:v>
                </c:pt>
                <c:pt idx="5">
                  <c:v>32156.48</c:v>
                </c:pt>
                <c:pt idx="6">
                  <c:v>17537</c:v>
                </c:pt>
                <c:pt idx="7">
                  <c:v>33216.68</c:v>
                </c:pt>
                <c:pt idx="8">
                  <c:v>38946.550000000003</c:v>
                </c:pt>
                <c:pt idx="9">
                  <c:v>25086</c:v>
                </c:pt>
                <c:pt idx="10">
                  <c:v>31594.6</c:v>
                </c:pt>
                <c:pt idx="11">
                  <c:v>29650.21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24-46D9-9511-CC69E5CF84D2}"/>
            </c:ext>
          </c:extLst>
        </c:ser>
        <c:ser>
          <c:idx val="3"/>
          <c:order val="3"/>
          <c:tx>
            <c:strRef>
              <c:f>T.1!$A$6</c:f>
              <c:strCache>
                <c:ptCount val="1"/>
                <c:pt idx="0">
                  <c:v>Zaragoza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T.1!$B$3:$M$3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T.1!$B$6:$M$6</c:f>
              <c:numCache>
                <c:formatCode>#,##0</c:formatCode>
                <c:ptCount val="12"/>
                <c:pt idx="0">
                  <c:v>20742.43</c:v>
                </c:pt>
                <c:pt idx="1">
                  <c:v>48635</c:v>
                </c:pt>
                <c:pt idx="2">
                  <c:v>17779.16</c:v>
                </c:pt>
                <c:pt idx="3">
                  <c:v>38988</c:v>
                </c:pt>
                <c:pt idx="4">
                  <c:v>58940.97</c:v>
                </c:pt>
                <c:pt idx="5">
                  <c:v>83808.39</c:v>
                </c:pt>
                <c:pt idx="6">
                  <c:v>65300</c:v>
                </c:pt>
                <c:pt idx="7">
                  <c:v>61146.02</c:v>
                </c:pt>
                <c:pt idx="8">
                  <c:v>31845</c:v>
                </c:pt>
                <c:pt idx="9">
                  <c:v>43428.609999999993</c:v>
                </c:pt>
                <c:pt idx="10">
                  <c:v>33189</c:v>
                </c:pt>
                <c:pt idx="11">
                  <c:v>45420.3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1-448B-B02C-420661BE4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059472"/>
        <c:axId val="487065704"/>
      </c:lineChart>
      <c:catAx>
        <c:axId val="48705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7065704"/>
        <c:crosses val="autoZero"/>
        <c:auto val="1"/>
        <c:lblAlgn val="ctr"/>
        <c:lblOffset val="100"/>
        <c:noMultiLvlLbl val="0"/>
      </c:catAx>
      <c:valAx>
        <c:axId val="487065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m3</a:t>
                </a:r>
                <a:r>
                  <a:rPr lang="en-US" b="1" baseline="0"/>
                  <a:t> con corteza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705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baseline="0">
                <a:effectLst/>
              </a:rPr>
              <a:t> Aprovechamientos de madera y leña en montes gestionados por la DGA. Estereos (t)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7396018005949654E-2"/>
          <c:y val="8.3748407541161307E-2"/>
          <c:w val="0.80132980410412658"/>
          <c:h val="0.87405721090857946"/>
        </c:manualLayout>
      </c:layout>
      <c:lineChart>
        <c:grouping val="standard"/>
        <c:varyColors val="0"/>
        <c:ser>
          <c:idx val="0"/>
          <c:order val="0"/>
          <c:tx>
            <c:strRef>
              <c:f>T.1!$A$12</c:f>
              <c:strCache>
                <c:ptCount val="1"/>
                <c:pt idx="0">
                  <c:v>Huesca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T.1!$B$11:$M$11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T.1!$B$12:$M$12</c:f>
              <c:numCache>
                <c:formatCode>#,##0</c:formatCode>
                <c:ptCount val="12"/>
                <c:pt idx="0">
                  <c:v>10045</c:v>
                </c:pt>
                <c:pt idx="1">
                  <c:v>11379</c:v>
                </c:pt>
                <c:pt idx="2">
                  <c:v>10763.74</c:v>
                </c:pt>
                <c:pt idx="3">
                  <c:v>9053</c:v>
                </c:pt>
                <c:pt idx="4">
                  <c:v>11400</c:v>
                </c:pt>
                <c:pt idx="5">
                  <c:v>10054</c:v>
                </c:pt>
                <c:pt idx="6">
                  <c:v>13162</c:v>
                </c:pt>
                <c:pt idx="7">
                  <c:v>13890</c:v>
                </c:pt>
                <c:pt idx="8">
                  <c:v>16510</c:v>
                </c:pt>
                <c:pt idx="9">
                  <c:v>20890</c:v>
                </c:pt>
                <c:pt idx="10">
                  <c:v>9500</c:v>
                </c:pt>
                <c:pt idx="11">
                  <c:v>24750.639999999999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8-41B6-8CE1-DBAF1E1AD3BB}"/>
            </c:ext>
          </c:extLst>
        </c:ser>
        <c:ser>
          <c:idx val="1"/>
          <c:order val="1"/>
          <c:tx>
            <c:strRef>
              <c:f>T.1!$A$13</c:f>
              <c:strCache>
                <c:ptCount val="1"/>
                <c:pt idx="0">
                  <c:v>Teruel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T.1!$B$11:$M$11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T.1!$B$13:$M$13</c:f>
              <c:numCache>
                <c:formatCode>#,##0</c:formatCode>
                <c:ptCount val="12"/>
                <c:pt idx="0">
                  <c:v>16815</c:v>
                </c:pt>
                <c:pt idx="1">
                  <c:v>17535</c:v>
                </c:pt>
                <c:pt idx="2">
                  <c:v>22567</c:v>
                </c:pt>
                <c:pt idx="3">
                  <c:v>16975</c:v>
                </c:pt>
                <c:pt idx="4">
                  <c:v>173140.97</c:v>
                </c:pt>
                <c:pt idx="5">
                  <c:v>38967.32</c:v>
                </c:pt>
                <c:pt idx="6">
                  <c:v>72094</c:v>
                </c:pt>
                <c:pt idx="7">
                  <c:v>34709.69</c:v>
                </c:pt>
                <c:pt idx="8">
                  <c:v>30657.439999999999</c:v>
                </c:pt>
                <c:pt idx="9">
                  <c:v>365</c:v>
                </c:pt>
                <c:pt idx="10">
                  <c:v>65265</c:v>
                </c:pt>
                <c:pt idx="11">
                  <c:v>17555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8-41B6-8CE1-DBAF1E1AD3BB}"/>
            </c:ext>
          </c:extLst>
        </c:ser>
        <c:ser>
          <c:idx val="2"/>
          <c:order val="2"/>
          <c:tx>
            <c:strRef>
              <c:f>T.1!$A$14</c:f>
              <c:strCache>
                <c:ptCount val="1"/>
                <c:pt idx="0">
                  <c:v>Zaragoza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T.1!$B$11:$M$11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T.1!$B$14:$M$14</c:f>
              <c:numCache>
                <c:formatCode>#,##0</c:formatCode>
                <c:ptCount val="12"/>
                <c:pt idx="0">
                  <c:v>10223</c:v>
                </c:pt>
                <c:pt idx="1">
                  <c:v>9641</c:v>
                </c:pt>
                <c:pt idx="2">
                  <c:v>9756</c:v>
                </c:pt>
                <c:pt idx="3">
                  <c:v>9841</c:v>
                </c:pt>
                <c:pt idx="4">
                  <c:v>9393</c:v>
                </c:pt>
                <c:pt idx="5">
                  <c:v>9513</c:v>
                </c:pt>
                <c:pt idx="6">
                  <c:v>8523</c:v>
                </c:pt>
                <c:pt idx="7">
                  <c:v>8067</c:v>
                </c:pt>
                <c:pt idx="8">
                  <c:v>5176</c:v>
                </c:pt>
                <c:pt idx="10">
                  <c:v>7426</c:v>
                </c:pt>
                <c:pt idx="11">
                  <c:v>6106.14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D8-41B6-8CE1-DBAF1E1AD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059472"/>
        <c:axId val="487065704"/>
      </c:lineChart>
      <c:catAx>
        <c:axId val="48705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7065704"/>
        <c:crosses val="autoZero"/>
        <c:auto val="1"/>
        <c:lblAlgn val="ctr"/>
        <c:lblOffset val="100"/>
        <c:noMultiLvlLbl val="0"/>
      </c:catAx>
      <c:valAx>
        <c:axId val="487065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 estéreos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705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Histórico de incendios y superficie afectada en Aragón. Período 1996-2021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3"/>
          <c:order val="13"/>
          <c:tx>
            <c:strRef>
              <c:f>T.5!$A$15</c:f>
              <c:strCache>
                <c:ptCount val="1"/>
                <c:pt idx="0">
                  <c:v>Nº INCENDIOS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T.5!$B$1:$AB$1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Media 1996-21</c:v>
                </c:pt>
              </c:strCache>
            </c:strRef>
          </c:cat>
          <c:val>
            <c:numRef>
              <c:f>T.5!$B$15:$AB$15</c:f>
              <c:numCache>
                <c:formatCode>General</c:formatCode>
                <c:ptCount val="27"/>
                <c:pt idx="0">
                  <c:v>262</c:v>
                </c:pt>
                <c:pt idx="1">
                  <c:v>241</c:v>
                </c:pt>
                <c:pt idx="2">
                  <c:v>329</c:v>
                </c:pt>
                <c:pt idx="3">
                  <c:v>366</c:v>
                </c:pt>
                <c:pt idx="4">
                  <c:v>417</c:v>
                </c:pt>
                <c:pt idx="5">
                  <c:v>406</c:v>
                </c:pt>
                <c:pt idx="6">
                  <c:v>424</c:v>
                </c:pt>
                <c:pt idx="7">
                  <c:v>335</c:v>
                </c:pt>
                <c:pt idx="8">
                  <c:v>421</c:v>
                </c:pt>
                <c:pt idx="9">
                  <c:v>711</c:v>
                </c:pt>
                <c:pt idx="10">
                  <c:v>413</c:v>
                </c:pt>
                <c:pt idx="11">
                  <c:v>415</c:v>
                </c:pt>
                <c:pt idx="12">
                  <c:v>351</c:v>
                </c:pt>
                <c:pt idx="13">
                  <c:v>443</c:v>
                </c:pt>
                <c:pt idx="14">
                  <c:v>343</c:v>
                </c:pt>
                <c:pt idx="15" formatCode="#,##0">
                  <c:v>442</c:v>
                </c:pt>
                <c:pt idx="16" formatCode="#,##0">
                  <c:v>541</c:v>
                </c:pt>
                <c:pt idx="17" formatCode="#,##0">
                  <c:v>217</c:v>
                </c:pt>
                <c:pt idx="18" formatCode="#,##0">
                  <c:v>373</c:v>
                </c:pt>
                <c:pt idx="19" formatCode="#,##0">
                  <c:v>341</c:v>
                </c:pt>
                <c:pt idx="20" formatCode="#,##0">
                  <c:v>306</c:v>
                </c:pt>
                <c:pt idx="21" formatCode="#,##0">
                  <c:v>459</c:v>
                </c:pt>
                <c:pt idx="22" formatCode="#,##0">
                  <c:v>228</c:v>
                </c:pt>
                <c:pt idx="23" formatCode="#,##0">
                  <c:v>377</c:v>
                </c:pt>
                <c:pt idx="24" formatCode="#,##0">
                  <c:v>275</c:v>
                </c:pt>
                <c:pt idx="25" formatCode="#,##0">
                  <c:v>392</c:v>
                </c:pt>
                <c:pt idx="26" formatCode="#,##0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668-4095-97E4-40C18E8DBA08}"/>
            </c:ext>
          </c:extLst>
        </c:ser>
        <c:ser>
          <c:idx val="14"/>
          <c:order val="14"/>
          <c:tx>
            <c:strRef>
              <c:f>T.5!$A$16</c:f>
              <c:strCache>
                <c:ptCount val="1"/>
                <c:pt idx="0">
                  <c:v>SUPERFICIE TOTAL (ha)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T.5!$B$1:$AB$1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Media 1996-21</c:v>
                </c:pt>
              </c:strCache>
            </c:strRef>
          </c:cat>
          <c:val>
            <c:numRef>
              <c:f>T.5!$B$16:$AB$16</c:f>
              <c:numCache>
                <c:formatCode>#,##0</c:formatCode>
                <c:ptCount val="27"/>
                <c:pt idx="0">
                  <c:v>255.5</c:v>
                </c:pt>
                <c:pt idx="1">
                  <c:v>474.9</c:v>
                </c:pt>
                <c:pt idx="2">
                  <c:v>676.02</c:v>
                </c:pt>
                <c:pt idx="3">
                  <c:v>595.47</c:v>
                </c:pt>
                <c:pt idx="4">
                  <c:v>2570.02</c:v>
                </c:pt>
                <c:pt idx="5">
                  <c:v>4570.32</c:v>
                </c:pt>
                <c:pt idx="6">
                  <c:v>1507.74</c:v>
                </c:pt>
                <c:pt idx="7">
                  <c:v>1486</c:v>
                </c:pt>
                <c:pt idx="8">
                  <c:v>1234.9000000000001</c:v>
                </c:pt>
                <c:pt idx="9">
                  <c:v>2117</c:v>
                </c:pt>
                <c:pt idx="10">
                  <c:v>2156.71</c:v>
                </c:pt>
                <c:pt idx="11">
                  <c:v>1860.38</c:v>
                </c:pt>
                <c:pt idx="12" formatCode="#,##0.00">
                  <c:v>2489.34</c:v>
                </c:pt>
                <c:pt idx="13" formatCode="General">
                  <c:v>19648.41</c:v>
                </c:pt>
                <c:pt idx="14" formatCode="General">
                  <c:v>1144.04</c:v>
                </c:pt>
                <c:pt idx="15" formatCode="0.00">
                  <c:v>900.92000000000007</c:v>
                </c:pt>
                <c:pt idx="16" formatCode="0.00">
                  <c:v>8244.51</c:v>
                </c:pt>
                <c:pt idx="17" formatCode="0.00">
                  <c:v>347.71999999999997</c:v>
                </c:pt>
                <c:pt idx="18" formatCode="0.00">
                  <c:v>438.9</c:v>
                </c:pt>
                <c:pt idx="19" formatCode="0.00">
                  <c:v>7855.87</c:v>
                </c:pt>
                <c:pt idx="20" formatCode="0.00">
                  <c:v>908.36</c:v>
                </c:pt>
                <c:pt idx="21" formatCode="0.00">
                  <c:v>805.18999999999994</c:v>
                </c:pt>
                <c:pt idx="22" formatCode="0.00">
                  <c:v>212.62</c:v>
                </c:pt>
                <c:pt idx="23" formatCode="0.00">
                  <c:v>1361.9</c:v>
                </c:pt>
                <c:pt idx="24" formatCode="#,##0.00">
                  <c:v>352.69</c:v>
                </c:pt>
                <c:pt idx="25" formatCode="#,##0.00">
                  <c:v>573.69929999999988</c:v>
                </c:pt>
                <c:pt idx="26">
                  <c:v>2491.889588461539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68-4095-97E4-40C18E8DBA08}"/>
            </c:ext>
          </c:extLst>
        </c:ser>
        <c:ser>
          <c:idx val="15"/>
          <c:order val="15"/>
          <c:tx>
            <c:strRef>
              <c:f>T.5!$A$17</c:f>
              <c:strCache>
                <c:ptCount val="1"/>
                <c:pt idx="0">
                  <c:v>SUPERFICIE ARBOLADA (ha)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T.5!$B$1:$AB$1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Media 1996-21</c:v>
                </c:pt>
              </c:strCache>
            </c:strRef>
          </c:cat>
          <c:val>
            <c:numRef>
              <c:f>T.5!$B$17:$AB$17</c:f>
              <c:numCache>
                <c:formatCode>#,##0</c:formatCode>
                <c:ptCount val="27"/>
                <c:pt idx="0">
                  <c:v>99.7</c:v>
                </c:pt>
                <c:pt idx="1">
                  <c:v>75.8</c:v>
                </c:pt>
                <c:pt idx="2">
                  <c:v>174.31</c:v>
                </c:pt>
                <c:pt idx="3">
                  <c:v>231.9</c:v>
                </c:pt>
                <c:pt idx="4">
                  <c:v>1688.54</c:v>
                </c:pt>
                <c:pt idx="5">
                  <c:v>2019.23</c:v>
                </c:pt>
                <c:pt idx="6">
                  <c:v>518.25</c:v>
                </c:pt>
                <c:pt idx="7">
                  <c:v>621</c:v>
                </c:pt>
                <c:pt idx="8">
                  <c:v>598.1</c:v>
                </c:pt>
                <c:pt idx="9">
                  <c:v>828</c:v>
                </c:pt>
                <c:pt idx="10">
                  <c:v>1558.19</c:v>
                </c:pt>
                <c:pt idx="11">
                  <c:v>740.6</c:v>
                </c:pt>
                <c:pt idx="12">
                  <c:v>1982.57</c:v>
                </c:pt>
                <c:pt idx="13" formatCode="General">
                  <c:v>12774.630000000001</c:v>
                </c:pt>
                <c:pt idx="14" formatCode="General">
                  <c:v>573.7399999999999</c:v>
                </c:pt>
                <c:pt idx="15" formatCode="0.00">
                  <c:v>201.07999999999998</c:v>
                </c:pt>
                <c:pt idx="16" formatCode="0.00">
                  <c:v>2563.79</c:v>
                </c:pt>
                <c:pt idx="17" formatCode="0.00">
                  <c:v>37.81</c:v>
                </c:pt>
                <c:pt idx="18" formatCode="0.00">
                  <c:v>103.72</c:v>
                </c:pt>
                <c:pt idx="19" formatCode="0.00">
                  <c:v>4238.62</c:v>
                </c:pt>
                <c:pt idx="20" formatCode="0.00">
                  <c:v>455.42</c:v>
                </c:pt>
                <c:pt idx="21" formatCode="0.00">
                  <c:v>286.89999999999998</c:v>
                </c:pt>
                <c:pt idx="22" formatCode="0.00">
                  <c:v>35</c:v>
                </c:pt>
                <c:pt idx="23" formatCode="0.00">
                  <c:v>689.75</c:v>
                </c:pt>
                <c:pt idx="24" formatCode="#,##0.00">
                  <c:v>131.81</c:v>
                </c:pt>
                <c:pt idx="25" formatCode="#,##0.00">
                  <c:v>203.49550000000002</c:v>
                </c:pt>
                <c:pt idx="26">
                  <c:v>1285.8444423076924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668-4095-97E4-40C18E8DB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9804688"/>
        <c:axId val="6198069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T.5!$A$2</c15:sqref>
                        </c15:formulaRef>
                      </c:ext>
                    </c:extLst>
                    <c:strCache>
                      <c:ptCount val="1"/>
                      <c:pt idx="0">
                        <c:v>,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T.5!$B$1:$AB$1</c15:sqref>
                        </c15:formulaRef>
                      </c:ext>
                    </c:extLst>
                    <c:strCache>
                      <c:ptCount val="27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  <c:pt idx="25">
                        <c:v>2021</c:v>
                      </c:pt>
                      <c:pt idx="26">
                        <c:v>Media 1996-21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T.5!$B$2:$AB$2</c15:sqref>
                        </c15:formulaRef>
                      </c:ext>
                    </c:extLst>
                    <c:numCache>
                      <c:formatCode>General</c:formatCode>
                      <c:ptCount val="2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668-4095-97E4-40C18E8DBA0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T.5!$A$3</c15:sqref>
                        </c15:formulaRef>
                      </c:ext>
                    </c:extLst>
                    <c:strCache>
                      <c:ptCount val="1"/>
                      <c:pt idx="0">
                        <c:v>Nº INCENDIOS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T.5!$B$1:$AB$1</c15:sqref>
                        </c15:formulaRef>
                      </c:ext>
                    </c:extLst>
                    <c:strCache>
                      <c:ptCount val="27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  <c:pt idx="25">
                        <c:v>2021</c:v>
                      </c:pt>
                      <c:pt idx="26">
                        <c:v>Media 1996-21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T.5!$B$3:$AB$3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69</c:v>
                      </c:pt>
                      <c:pt idx="1">
                        <c:v>88</c:v>
                      </c:pt>
                      <c:pt idx="2">
                        <c:v>93</c:v>
                      </c:pt>
                      <c:pt idx="3">
                        <c:v>124</c:v>
                      </c:pt>
                      <c:pt idx="4">
                        <c:v>133</c:v>
                      </c:pt>
                      <c:pt idx="5">
                        <c:v>77</c:v>
                      </c:pt>
                      <c:pt idx="6">
                        <c:v>90</c:v>
                      </c:pt>
                      <c:pt idx="7">
                        <c:v>83</c:v>
                      </c:pt>
                      <c:pt idx="8">
                        <c:v>87</c:v>
                      </c:pt>
                      <c:pt idx="9">
                        <c:v>227</c:v>
                      </c:pt>
                      <c:pt idx="10">
                        <c:v>120</c:v>
                      </c:pt>
                      <c:pt idx="11">
                        <c:v>99</c:v>
                      </c:pt>
                      <c:pt idx="12">
                        <c:v>85</c:v>
                      </c:pt>
                      <c:pt idx="13">
                        <c:v>98</c:v>
                      </c:pt>
                      <c:pt idx="14" formatCode="#,##0">
                        <c:v>82</c:v>
                      </c:pt>
                      <c:pt idx="15" formatCode="#,##0">
                        <c:v>124</c:v>
                      </c:pt>
                      <c:pt idx="16" formatCode="#,##0">
                        <c:v>153</c:v>
                      </c:pt>
                      <c:pt idx="17" formatCode="#,##0">
                        <c:v>49</c:v>
                      </c:pt>
                      <c:pt idx="18" formatCode="#,##0">
                        <c:v>77</c:v>
                      </c:pt>
                      <c:pt idx="19" formatCode="#,##0">
                        <c:v>126</c:v>
                      </c:pt>
                      <c:pt idx="20" formatCode="#,##0">
                        <c:v>86</c:v>
                      </c:pt>
                      <c:pt idx="21" formatCode="#,##0">
                        <c:v>111</c:v>
                      </c:pt>
                      <c:pt idx="22" formatCode="#,##0">
                        <c:v>71</c:v>
                      </c:pt>
                      <c:pt idx="23" formatCode="#,##0">
                        <c:v>118</c:v>
                      </c:pt>
                      <c:pt idx="24" formatCode="#,##0">
                        <c:v>99</c:v>
                      </c:pt>
                      <c:pt idx="25" formatCode="#,##0">
                        <c:v>165</c:v>
                      </c:pt>
                      <c:pt idx="26" formatCode="#,##0">
                        <c:v>105.15384615384616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668-4095-97E4-40C18E8DBA0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T.5!$A$4</c15:sqref>
                        </c15:formulaRef>
                      </c:ext>
                    </c:extLst>
                    <c:strCache>
                      <c:ptCount val="1"/>
                      <c:pt idx="0">
                        <c:v>SUPERFICIE TOTAL (ha)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T.5!$B$1:$AB$1</c15:sqref>
                        </c15:formulaRef>
                      </c:ext>
                    </c:extLst>
                    <c:strCache>
                      <c:ptCount val="27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  <c:pt idx="25">
                        <c:v>2021</c:v>
                      </c:pt>
                      <c:pt idx="26">
                        <c:v>Media 1996-21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T.5!$B$4:$AB$4</c15:sqref>
                        </c15:formulaRef>
                      </c:ext>
                    </c:extLst>
                    <c:numCache>
                      <c:formatCode>#,##0</c:formatCode>
                      <c:ptCount val="27"/>
                      <c:pt idx="0">
                        <c:v>124.2</c:v>
                      </c:pt>
                      <c:pt idx="1">
                        <c:v>350.3</c:v>
                      </c:pt>
                      <c:pt idx="2">
                        <c:v>202.41</c:v>
                      </c:pt>
                      <c:pt idx="3">
                        <c:v>310.91000000000003</c:v>
                      </c:pt>
                      <c:pt idx="4">
                        <c:v>1704.27</c:v>
                      </c:pt>
                      <c:pt idx="5">
                        <c:v>3541.86</c:v>
                      </c:pt>
                      <c:pt idx="6">
                        <c:v>969.1</c:v>
                      </c:pt>
                      <c:pt idx="7">
                        <c:v>327</c:v>
                      </c:pt>
                      <c:pt idx="8">
                        <c:v>207.32</c:v>
                      </c:pt>
                      <c:pt idx="9">
                        <c:v>484</c:v>
                      </c:pt>
                      <c:pt idx="10">
                        <c:v>1707.79</c:v>
                      </c:pt>
                      <c:pt idx="11">
                        <c:v>145.9</c:v>
                      </c:pt>
                      <c:pt idx="12" formatCode="#,##0.00">
                        <c:v>88.63</c:v>
                      </c:pt>
                      <c:pt idx="13">
                        <c:v>69.010000000000005</c:v>
                      </c:pt>
                      <c:pt idx="14">
                        <c:v>73.09</c:v>
                      </c:pt>
                      <c:pt idx="15" formatCode="0.00">
                        <c:v>156.86000000000001</c:v>
                      </c:pt>
                      <c:pt idx="16" formatCode="0.00">
                        <c:v>2942.37</c:v>
                      </c:pt>
                      <c:pt idx="17" formatCode="0.00">
                        <c:v>148.54</c:v>
                      </c:pt>
                      <c:pt idx="18" formatCode="0.00">
                        <c:v>95.01</c:v>
                      </c:pt>
                      <c:pt idx="19" formatCode="0.00">
                        <c:v>493.41</c:v>
                      </c:pt>
                      <c:pt idx="20" formatCode="0.00">
                        <c:v>408.43</c:v>
                      </c:pt>
                      <c:pt idx="21" formatCode="0.00">
                        <c:v>353.34</c:v>
                      </c:pt>
                      <c:pt idx="22" formatCode="0.00">
                        <c:v>73.010000000000005</c:v>
                      </c:pt>
                      <c:pt idx="23" formatCode="0.00">
                        <c:v>271.68</c:v>
                      </c:pt>
                      <c:pt idx="24" formatCode="0.00">
                        <c:v>109.17</c:v>
                      </c:pt>
                      <c:pt idx="25" formatCode="#,##0.00">
                        <c:v>346.91999999999996</c:v>
                      </c:pt>
                      <c:pt idx="26">
                        <c:v>604.02038461538473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668-4095-97E4-40C18E8DBA0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T.5!$A$5</c15:sqref>
                        </c15:formulaRef>
                      </c:ext>
                    </c:extLst>
                    <c:strCache>
                      <c:ptCount val="1"/>
                      <c:pt idx="0">
                        <c:v>SUPERFICIE ARBOLADA (ha)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T.5!$B$1:$AB$1</c15:sqref>
                        </c15:formulaRef>
                      </c:ext>
                    </c:extLst>
                    <c:strCache>
                      <c:ptCount val="27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  <c:pt idx="25">
                        <c:v>2021</c:v>
                      </c:pt>
                      <c:pt idx="26">
                        <c:v>Media 1996-21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T.5!$B$5:$AB$5</c15:sqref>
                        </c15:formulaRef>
                      </c:ext>
                    </c:extLst>
                    <c:numCache>
                      <c:formatCode>#,##0</c:formatCode>
                      <c:ptCount val="27"/>
                      <c:pt idx="0">
                        <c:v>45.4</c:v>
                      </c:pt>
                      <c:pt idx="1">
                        <c:v>45.9</c:v>
                      </c:pt>
                      <c:pt idx="2">
                        <c:v>21.58</c:v>
                      </c:pt>
                      <c:pt idx="3">
                        <c:v>93.02</c:v>
                      </c:pt>
                      <c:pt idx="4">
                        <c:v>1297.71</c:v>
                      </c:pt>
                      <c:pt idx="5">
                        <c:v>1716.86</c:v>
                      </c:pt>
                      <c:pt idx="6">
                        <c:v>181.52</c:v>
                      </c:pt>
                      <c:pt idx="7">
                        <c:v>188</c:v>
                      </c:pt>
                      <c:pt idx="8">
                        <c:v>66.75</c:v>
                      </c:pt>
                      <c:pt idx="9">
                        <c:v>95</c:v>
                      </c:pt>
                      <c:pt idx="10">
                        <c:v>1339.47</c:v>
                      </c:pt>
                      <c:pt idx="11">
                        <c:v>79.92</c:v>
                      </c:pt>
                      <c:pt idx="12">
                        <c:v>22.08</c:v>
                      </c:pt>
                      <c:pt idx="13">
                        <c:v>13.25</c:v>
                      </c:pt>
                      <c:pt idx="14">
                        <c:v>8.31</c:v>
                      </c:pt>
                      <c:pt idx="15" formatCode="0.00">
                        <c:v>58.66</c:v>
                      </c:pt>
                      <c:pt idx="16" formatCode="0.00">
                        <c:v>711.21</c:v>
                      </c:pt>
                      <c:pt idx="17" formatCode="0.00">
                        <c:v>30.57</c:v>
                      </c:pt>
                      <c:pt idx="18" formatCode="0.00">
                        <c:v>38.270000000000003</c:v>
                      </c:pt>
                      <c:pt idx="19" formatCode="0.00">
                        <c:v>199.11</c:v>
                      </c:pt>
                      <c:pt idx="20" formatCode="0.00">
                        <c:v>215.77</c:v>
                      </c:pt>
                      <c:pt idx="21" formatCode="0.00">
                        <c:v>135.41999999999999</c:v>
                      </c:pt>
                      <c:pt idx="22" formatCode="0.00">
                        <c:v>13.8</c:v>
                      </c:pt>
                      <c:pt idx="23" formatCode="0.00">
                        <c:v>155.53</c:v>
                      </c:pt>
                      <c:pt idx="24" formatCode="0.00">
                        <c:v>52.52</c:v>
                      </c:pt>
                      <c:pt idx="25" formatCode="#,##0.00">
                        <c:v>147.54000000000002</c:v>
                      </c:pt>
                      <c:pt idx="26">
                        <c:v>268.1988461538462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668-4095-97E4-40C18E8DBA0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T.5!$A$6</c15:sqref>
                        </c15:formulaRef>
                      </c:ext>
                    </c:extLst>
                    <c:strCache>
                      <c:ptCount val="1"/>
                      <c:pt idx="0">
                        <c:v>ZARAGOZA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T.5!$B$1:$AB$1</c15:sqref>
                        </c15:formulaRef>
                      </c:ext>
                    </c:extLst>
                    <c:strCache>
                      <c:ptCount val="27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  <c:pt idx="25">
                        <c:v>2021</c:v>
                      </c:pt>
                      <c:pt idx="26">
                        <c:v>Media 1996-21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T.5!$B$6:$AB$6</c15:sqref>
                        </c15:formulaRef>
                      </c:ext>
                    </c:extLst>
                    <c:numCache>
                      <c:formatCode>General</c:formatCode>
                      <c:ptCount val="2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668-4095-97E4-40C18E8DBA0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T.5!$A$7</c15:sqref>
                        </c15:formulaRef>
                      </c:ext>
                    </c:extLst>
                    <c:strCache>
                      <c:ptCount val="1"/>
                      <c:pt idx="0">
                        <c:v>Nº INCENDIOS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T.5!$B$1:$AB$1</c15:sqref>
                        </c15:formulaRef>
                      </c:ext>
                    </c:extLst>
                    <c:strCache>
                      <c:ptCount val="27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  <c:pt idx="25">
                        <c:v>2021</c:v>
                      </c:pt>
                      <c:pt idx="26">
                        <c:v>Media 1996-21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T.5!$B$7:$AB$7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107</c:v>
                      </c:pt>
                      <c:pt idx="1">
                        <c:v>71</c:v>
                      </c:pt>
                      <c:pt idx="2">
                        <c:v>113</c:v>
                      </c:pt>
                      <c:pt idx="3">
                        <c:v>137</c:v>
                      </c:pt>
                      <c:pt idx="4">
                        <c:v>170</c:v>
                      </c:pt>
                      <c:pt idx="5">
                        <c:v>175</c:v>
                      </c:pt>
                      <c:pt idx="6">
                        <c:v>226</c:v>
                      </c:pt>
                      <c:pt idx="7">
                        <c:v>134</c:v>
                      </c:pt>
                      <c:pt idx="8">
                        <c:v>202</c:v>
                      </c:pt>
                      <c:pt idx="9">
                        <c:v>276</c:v>
                      </c:pt>
                      <c:pt idx="10">
                        <c:v>183</c:v>
                      </c:pt>
                      <c:pt idx="11">
                        <c:v>197</c:v>
                      </c:pt>
                      <c:pt idx="12">
                        <c:v>184</c:v>
                      </c:pt>
                      <c:pt idx="13">
                        <c:v>224</c:v>
                      </c:pt>
                      <c:pt idx="14" formatCode="#,##0">
                        <c:v>186</c:v>
                      </c:pt>
                      <c:pt idx="15" formatCode="#,##0">
                        <c:v>219</c:v>
                      </c:pt>
                      <c:pt idx="16" formatCode="#,##0">
                        <c:v>266</c:v>
                      </c:pt>
                      <c:pt idx="17" formatCode="#,##0">
                        <c:v>112</c:v>
                      </c:pt>
                      <c:pt idx="18" formatCode="#,##0">
                        <c:v>179</c:v>
                      </c:pt>
                      <c:pt idx="19" formatCode="#,##0">
                        <c:v>131</c:v>
                      </c:pt>
                      <c:pt idx="20" formatCode="#,##0">
                        <c:v>125</c:v>
                      </c:pt>
                      <c:pt idx="21" formatCode="#,##0">
                        <c:v>227</c:v>
                      </c:pt>
                      <c:pt idx="22" formatCode="#,##0">
                        <c:v>100</c:v>
                      </c:pt>
                      <c:pt idx="23" formatCode="#,##0">
                        <c:v>189</c:v>
                      </c:pt>
                      <c:pt idx="24" formatCode="#,##0">
                        <c:v>111</c:v>
                      </c:pt>
                      <c:pt idx="25" formatCode="#,##0">
                        <c:v>153</c:v>
                      </c:pt>
                      <c:pt idx="26" formatCode="#,##0">
                        <c:v>169.11538461538461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668-4095-97E4-40C18E8DBA0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T.5!$A$8</c15:sqref>
                        </c15:formulaRef>
                      </c:ext>
                    </c:extLst>
                    <c:strCache>
                      <c:ptCount val="1"/>
                      <c:pt idx="0">
                        <c:v>SUPERFICIE TOTAL (ha)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T.5!$B$1:$AB$1</c15:sqref>
                        </c15:formulaRef>
                      </c:ext>
                    </c:extLst>
                    <c:strCache>
                      <c:ptCount val="27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  <c:pt idx="25">
                        <c:v>2021</c:v>
                      </c:pt>
                      <c:pt idx="26">
                        <c:v>Media 1996-21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T.5!$B$8:$AB$8</c15:sqref>
                        </c15:formulaRef>
                      </c:ext>
                    </c:extLst>
                    <c:numCache>
                      <c:formatCode>#,##0</c:formatCode>
                      <c:ptCount val="27"/>
                      <c:pt idx="0">
                        <c:v>111.8</c:v>
                      </c:pt>
                      <c:pt idx="1">
                        <c:v>96.6</c:v>
                      </c:pt>
                      <c:pt idx="2">
                        <c:v>243.77</c:v>
                      </c:pt>
                      <c:pt idx="3">
                        <c:v>111.82</c:v>
                      </c:pt>
                      <c:pt idx="4">
                        <c:v>426.44</c:v>
                      </c:pt>
                      <c:pt idx="5">
                        <c:v>943.27</c:v>
                      </c:pt>
                      <c:pt idx="6">
                        <c:v>446.15</c:v>
                      </c:pt>
                      <c:pt idx="7">
                        <c:v>1083</c:v>
                      </c:pt>
                      <c:pt idx="8">
                        <c:v>776.52</c:v>
                      </c:pt>
                      <c:pt idx="9">
                        <c:v>1043</c:v>
                      </c:pt>
                      <c:pt idx="10">
                        <c:v>370.36</c:v>
                      </c:pt>
                      <c:pt idx="11">
                        <c:v>183.53</c:v>
                      </c:pt>
                      <c:pt idx="12" formatCode="#,##0.00">
                        <c:v>2337.6999999999998</c:v>
                      </c:pt>
                      <c:pt idx="13">
                        <c:v>9879.5</c:v>
                      </c:pt>
                      <c:pt idx="14">
                        <c:v>998.87</c:v>
                      </c:pt>
                      <c:pt idx="15" formatCode="0.00">
                        <c:v>448.25</c:v>
                      </c:pt>
                      <c:pt idx="16" formatCode="0.00">
                        <c:v>5172.09</c:v>
                      </c:pt>
                      <c:pt idx="17" formatCode="0.00">
                        <c:v>180.78</c:v>
                      </c:pt>
                      <c:pt idx="18" formatCode="0.00">
                        <c:v>221.17</c:v>
                      </c:pt>
                      <c:pt idx="19" formatCode="0.00">
                        <c:v>7321.37</c:v>
                      </c:pt>
                      <c:pt idx="20" formatCode="0.00">
                        <c:v>274.08</c:v>
                      </c:pt>
                      <c:pt idx="21" formatCode="0.00">
                        <c:v>274.75</c:v>
                      </c:pt>
                      <c:pt idx="22" formatCode="0.00">
                        <c:v>102.87</c:v>
                      </c:pt>
                      <c:pt idx="23" formatCode="0.00">
                        <c:v>1052.83</c:v>
                      </c:pt>
                      <c:pt idx="24" formatCode="0.00">
                        <c:v>223.66</c:v>
                      </c:pt>
                      <c:pt idx="25" formatCode="#,##0.00">
                        <c:v>184.834</c:v>
                      </c:pt>
                      <c:pt idx="26">
                        <c:v>1327.2697692307693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668-4095-97E4-40C18E8DBA0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T.5!$A$9</c15:sqref>
                        </c15:formulaRef>
                      </c:ext>
                    </c:extLst>
                    <c:strCache>
                      <c:ptCount val="1"/>
                      <c:pt idx="0">
                        <c:v>SUPERFICIE ARBOLADA (ha)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T.5!$B$1:$AB$1</c15:sqref>
                        </c15:formulaRef>
                      </c:ext>
                    </c:extLst>
                    <c:strCache>
                      <c:ptCount val="27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  <c:pt idx="25">
                        <c:v>2021</c:v>
                      </c:pt>
                      <c:pt idx="26">
                        <c:v>Media 1996-21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T.5!$B$9:$AB$9</c15:sqref>
                        </c15:formulaRef>
                      </c:ext>
                    </c:extLst>
                    <c:numCache>
                      <c:formatCode>#,##0</c:formatCode>
                      <c:ptCount val="27"/>
                      <c:pt idx="0">
                        <c:v>46.1</c:v>
                      </c:pt>
                      <c:pt idx="1">
                        <c:v>10.6</c:v>
                      </c:pt>
                      <c:pt idx="2">
                        <c:v>103.91</c:v>
                      </c:pt>
                      <c:pt idx="3">
                        <c:v>38.72</c:v>
                      </c:pt>
                      <c:pt idx="4">
                        <c:v>138.37</c:v>
                      </c:pt>
                      <c:pt idx="5">
                        <c:v>239.58</c:v>
                      </c:pt>
                      <c:pt idx="6">
                        <c:v>281.60000000000002</c:v>
                      </c:pt>
                      <c:pt idx="7">
                        <c:v>416</c:v>
                      </c:pt>
                      <c:pt idx="8">
                        <c:v>346.02</c:v>
                      </c:pt>
                      <c:pt idx="9">
                        <c:v>540</c:v>
                      </c:pt>
                      <c:pt idx="10">
                        <c:v>170.01</c:v>
                      </c:pt>
                      <c:pt idx="11">
                        <c:v>38.700000000000003</c:v>
                      </c:pt>
                      <c:pt idx="12">
                        <c:v>1940.4</c:v>
                      </c:pt>
                      <c:pt idx="13">
                        <c:v>4789.6000000000004</c:v>
                      </c:pt>
                      <c:pt idx="14">
                        <c:v>528.16999999999996</c:v>
                      </c:pt>
                      <c:pt idx="15" formatCode="0.00">
                        <c:v>67.75</c:v>
                      </c:pt>
                      <c:pt idx="16" formatCode="0.00">
                        <c:v>1735.96</c:v>
                      </c:pt>
                      <c:pt idx="17" formatCode="0.00">
                        <c:v>2.68</c:v>
                      </c:pt>
                      <c:pt idx="18" formatCode="0.00">
                        <c:v>28.1</c:v>
                      </c:pt>
                      <c:pt idx="19" formatCode="0.00">
                        <c:v>4021.41</c:v>
                      </c:pt>
                      <c:pt idx="20" formatCode="0.00">
                        <c:v>85.33</c:v>
                      </c:pt>
                      <c:pt idx="21" formatCode="0.00">
                        <c:v>58.71</c:v>
                      </c:pt>
                      <c:pt idx="22" formatCode="0.00">
                        <c:v>16.98</c:v>
                      </c:pt>
                      <c:pt idx="23" formatCode="0.00">
                        <c:v>527.20000000000005</c:v>
                      </c:pt>
                      <c:pt idx="24" formatCode="0.00">
                        <c:v>75.7</c:v>
                      </c:pt>
                      <c:pt idx="25" formatCode="#,##0.00">
                        <c:v>33.962499999999999</c:v>
                      </c:pt>
                      <c:pt idx="26">
                        <c:v>626.21394230769238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668-4095-97E4-40C18E8DBA0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T.5!$A$10</c15:sqref>
                        </c15:formulaRef>
                      </c:ext>
                    </c:extLst>
                    <c:strCache>
                      <c:ptCount val="1"/>
                      <c:pt idx="0">
                        <c:v>TERUEL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T.5!$B$1:$AB$1</c15:sqref>
                        </c15:formulaRef>
                      </c:ext>
                    </c:extLst>
                    <c:strCache>
                      <c:ptCount val="27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  <c:pt idx="25">
                        <c:v>2021</c:v>
                      </c:pt>
                      <c:pt idx="26">
                        <c:v>Media 1996-21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T.5!$B$10:$AB$10</c15:sqref>
                        </c15:formulaRef>
                      </c:ext>
                    </c:extLst>
                    <c:numCache>
                      <c:formatCode>General</c:formatCode>
                      <c:ptCount val="2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668-4095-97E4-40C18E8DBA08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T.5!$A$11</c15:sqref>
                        </c15:formulaRef>
                      </c:ext>
                    </c:extLst>
                    <c:strCache>
                      <c:ptCount val="1"/>
                      <c:pt idx="0">
                        <c:v>Nº INCENDIOS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T.5!$B$1:$AB$1</c15:sqref>
                        </c15:formulaRef>
                      </c:ext>
                    </c:extLst>
                    <c:strCache>
                      <c:ptCount val="27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  <c:pt idx="25">
                        <c:v>2021</c:v>
                      </c:pt>
                      <c:pt idx="26">
                        <c:v>Media 1996-21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T.5!$B$11:$AB$11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86</c:v>
                      </c:pt>
                      <c:pt idx="1">
                        <c:v>82</c:v>
                      </c:pt>
                      <c:pt idx="2">
                        <c:v>123</c:v>
                      </c:pt>
                      <c:pt idx="3">
                        <c:v>105</c:v>
                      </c:pt>
                      <c:pt idx="4">
                        <c:v>114</c:v>
                      </c:pt>
                      <c:pt idx="5">
                        <c:v>154</c:v>
                      </c:pt>
                      <c:pt idx="6">
                        <c:v>108</c:v>
                      </c:pt>
                      <c:pt idx="7">
                        <c:v>118</c:v>
                      </c:pt>
                      <c:pt idx="8">
                        <c:v>132</c:v>
                      </c:pt>
                      <c:pt idx="9">
                        <c:v>208</c:v>
                      </c:pt>
                      <c:pt idx="10">
                        <c:v>110</c:v>
                      </c:pt>
                      <c:pt idx="11">
                        <c:v>119</c:v>
                      </c:pt>
                      <c:pt idx="12">
                        <c:v>82</c:v>
                      </c:pt>
                      <c:pt idx="13">
                        <c:v>121</c:v>
                      </c:pt>
                      <c:pt idx="14" formatCode="#,##0">
                        <c:v>75</c:v>
                      </c:pt>
                      <c:pt idx="15" formatCode="#,##0">
                        <c:v>99</c:v>
                      </c:pt>
                      <c:pt idx="16" formatCode="#,##0">
                        <c:v>122</c:v>
                      </c:pt>
                      <c:pt idx="17" formatCode="#,##0">
                        <c:v>56</c:v>
                      </c:pt>
                      <c:pt idx="18" formatCode="#,##0">
                        <c:v>117</c:v>
                      </c:pt>
                      <c:pt idx="19" formatCode="#,##0">
                        <c:v>84</c:v>
                      </c:pt>
                      <c:pt idx="20" formatCode="#,##0">
                        <c:v>95</c:v>
                      </c:pt>
                      <c:pt idx="21" formatCode="#,##0">
                        <c:v>121</c:v>
                      </c:pt>
                      <c:pt idx="22" formatCode="#,##0">
                        <c:v>57</c:v>
                      </c:pt>
                      <c:pt idx="23" formatCode="#,##0">
                        <c:v>70</c:v>
                      </c:pt>
                      <c:pt idx="24" formatCode="#,##0">
                        <c:v>65</c:v>
                      </c:pt>
                      <c:pt idx="25" formatCode="#,##0">
                        <c:v>74</c:v>
                      </c:pt>
                      <c:pt idx="26" formatCode="#,##0">
                        <c:v>103.73076923076923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668-4095-97E4-40C18E8DBA08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T.5!$A$12</c15:sqref>
                        </c15:formulaRef>
                      </c:ext>
                    </c:extLst>
                    <c:strCache>
                      <c:ptCount val="1"/>
                      <c:pt idx="0">
                        <c:v>SUPERFICIE TOTAL (ha)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T.5!$B$1:$AB$1</c15:sqref>
                        </c15:formulaRef>
                      </c:ext>
                    </c:extLst>
                    <c:strCache>
                      <c:ptCount val="27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  <c:pt idx="25">
                        <c:v>2021</c:v>
                      </c:pt>
                      <c:pt idx="26">
                        <c:v>Media 1996-21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T.5!$B$12:$AB$12</c15:sqref>
                        </c15:formulaRef>
                      </c:ext>
                    </c:extLst>
                    <c:numCache>
                      <c:formatCode>#,##0</c:formatCode>
                      <c:ptCount val="27"/>
                      <c:pt idx="0">
                        <c:v>19.5</c:v>
                      </c:pt>
                      <c:pt idx="1">
                        <c:v>28</c:v>
                      </c:pt>
                      <c:pt idx="2">
                        <c:v>229.84</c:v>
                      </c:pt>
                      <c:pt idx="3">
                        <c:v>172.74</c:v>
                      </c:pt>
                      <c:pt idx="4">
                        <c:v>439.31</c:v>
                      </c:pt>
                      <c:pt idx="5">
                        <c:v>85.19</c:v>
                      </c:pt>
                      <c:pt idx="6">
                        <c:v>92.49</c:v>
                      </c:pt>
                      <c:pt idx="7">
                        <c:v>76</c:v>
                      </c:pt>
                      <c:pt idx="8">
                        <c:v>251.06</c:v>
                      </c:pt>
                      <c:pt idx="9">
                        <c:v>590</c:v>
                      </c:pt>
                      <c:pt idx="10">
                        <c:v>78.56</c:v>
                      </c:pt>
                      <c:pt idx="11">
                        <c:v>1530.95</c:v>
                      </c:pt>
                      <c:pt idx="12" formatCode="#,##0.00">
                        <c:v>62.01</c:v>
                      </c:pt>
                      <c:pt idx="13">
                        <c:v>9699.9</c:v>
                      </c:pt>
                      <c:pt idx="14">
                        <c:v>72.08</c:v>
                      </c:pt>
                      <c:pt idx="15" formatCode="0.00">
                        <c:v>295.81</c:v>
                      </c:pt>
                      <c:pt idx="16" formatCode="0.00">
                        <c:v>130.05000000000001</c:v>
                      </c:pt>
                      <c:pt idx="17" formatCode="0.00">
                        <c:v>18.399999999999999</c:v>
                      </c:pt>
                      <c:pt idx="18" formatCode="0.00">
                        <c:v>122.72</c:v>
                      </c:pt>
                      <c:pt idx="19" formatCode="0.00">
                        <c:v>41.09</c:v>
                      </c:pt>
                      <c:pt idx="20" formatCode="0.00">
                        <c:v>225.85</c:v>
                      </c:pt>
                      <c:pt idx="21" formatCode="0.00">
                        <c:v>177.1</c:v>
                      </c:pt>
                      <c:pt idx="22" formatCode="0.00">
                        <c:v>36.74</c:v>
                      </c:pt>
                      <c:pt idx="23" formatCode="0.00">
                        <c:v>37.39</c:v>
                      </c:pt>
                      <c:pt idx="24" formatCode="0.00">
                        <c:v>19.86</c:v>
                      </c:pt>
                      <c:pt idx="25" formatCode="#,##0.00">
                        <c:v>41.945300000000003</c:v>
                      </c:pt>
                      <c:pt idx="26">
                        <c:v>560.56097307692301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668-4095-97E4-40C18E8DBA08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T.5!$A$13</c15:sqref>
                        </c15:formulaRef>
                      </c:ext>
                    </c:extLst>
                    <c:strCache>
                      <c:ptCount val="1"/>
                      <c:pt idx="0">
                        <c:v>SUPERFICIE ARBOLADA (ha)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T.5!$B$1:$AB$1</c15:sqref>
                        </c15:formulaRef>
                      </c:ext>
                    </c:extLst>
                    <c:strCache>
                      <c:ptCount val="27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  <c:pt idx="25">
                        <c:v>2021</c:v>
                      </c:pt>
                      <c:pt idx="26">
                        <c:v>Media 1996-21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T.5!$B$13:$AB$13</c15:sqref>
                        </c15:formulaRef>
                      </c:ext>
                    </c:extLst>
                    <c:numCache>
                      <c:formatCode>#,##0</c:formatCode>
                      <c:ptCount val="27"/>
                      <c:pt idx="0">
                        <c:v>8.1999999999999993</c:v>
                      </c:pt>
                      <c:pt idx="1">
                        <c:v>19.3</c:v>
                      </c:pt>
                      <c:pt idx="2">
                        <c:v>48.82</c:v>
                      </c:pt>
                      <c:pt idx="3">
                        <c:v>100.16</c:v>
                      </c:pt>
                      <c:pt idx="4">
                        <c:v>252.46</c:v>
                      </c:pt>
                      <c:pt idx="5">
                        <c:v>62.79</c:v>
                      </c:pt>
                      <c:pt idx="6">
                        <c:v>55.13</c:v>
                      </c:pt>
                      <c:pt idx="7">
                        <c:v>17</c:v>
                      </c:pt>
                      <c:pt idx="8">
                        <c:v>185.33</c:v>
                      </c:pt>
                      <c:pt idx="9">
                        <c:v>193</c:v>
                      </c:pt>
                      <c:pt idx="10">
                        <c:v>48.71</c:v>
                      </c:pt>
                      <c:pt idx="11">
                        <c:v>621.98</c:v>
                      </c:pt>
                      <c:pt idx="12">
                        <c:v>20.09</c:v>
                      </c:pt>
                      <c:pt idx="13">
                        <c:v>7971.78</c:v>
                      </c:pt>
                      <c:pt idx="14">
                        <c:v>37.26</c:v>
                      </c:pt>
                      <c:pt idx="15" formatCode="0.00">
                        <c:v>74.67</c:v>
                      </c:pt>
                      <c:pt idx="16" formatCode="0.00">
                        <c:v>116.62</c:v>
                      </c:pt>
                      <c:pt idx="17" formatCode="0.00">
                        <c:v>4.5599999999999996</c:v>
                      </c:pt>
                      <c:pt idx="18" formatCode="0.00">
                        <c:v>37.35</c:v>
                      </c:pt>
                      <c:pt idx="19" formatCode="0.00">
                        <c:v>18.100000000000001</c:v>
                      </c:pt>
                      <c:pt idx="20" formatCode="0.00">
                        <c:v>154.32</c:v>
                      </c:pt>
                      <c:pt idx="21" formatCode="0.00">
                        <c:v>92.77</c:v>
                      </c:pt>
                      <c:pt idx="22" formatCode="0.00">
                        <c:v>4.22</c:v>
                      </c:pt>
                      <c:pt idx="23" formatCode="0.00">
                        <c:v>7.02</c:v>
                      </c:pt>
                      <c:pt idx="24" formatCode="0.00">
                        <c:v>3.59</c:v>
                      </c:pt>
                      <c:pt idx="25" formatCode="#,##0.00">
                        <c:v>21.992999999999999</c:v>
                      </c:pt>
                      <c:pt idx="26">
                        <c:v>391.43165384615389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668-4095-97E4-40C18E8DBA08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T.5!$A$14</c15:sqref>
                        </c15:formulaRef>
                      </c:ext>
                    </c:extLst>
                    <c:strCache>
                      <c:ptCount val="1"/>
                      <c:pt idx="0">
                        <c:v>ARAGON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T.5!$B$1:$AB$1</c15:sqref>
                        </c15:formulaRef>
                      </c:ext>
                    </c:extLst>
                    <c:strCache>
                      <c:ptCount val="27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  <c:pt idx="25">
                        <c:v>2021</c:v>
                      </c:pt>
                      <c:pt idx="26">
                        <c:v>Media 1996-21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T.5!$B$14:$AB$14</c15:sqref>
                        </c15:formulaRef>
                      </c:ext>
                    </c:extLst>
                    <c:numCache>
                      <c:formatCode>General</c:formatCode>
                      <c:ptCount val="2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6668-4095-97E4-40C18E8DBA08}"/>
                  </c:ext>
                </c:extLst>
              </c15:ser>
            </c15:filteredBarSeries>
          </c:ext>
        </c:extLst>
      </c:barChart>
      <c:catAx>
        <c:axId val="61980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9806984"/>
        <c:crosses val="autoZero"/>
        <c:auto val="1"/>
        <c:lblAlgn val="ctr"/>
        <c:lblOffset val="100"/>
        <c:noMultiLvlLbl val="0"/>
      </c:catAx>
      <c:valAx>
        <c:axId val="61980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980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Serie histórica de las causas de los incendios forestales en Aragón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T.6!$A$2</c:f>
              <c:strCache>
                <c:ptCount val="1"/>
                <c:pt idx="0">
                  <c:v>Rayo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T.6!$B$1:$N$1</c:f>
              <c:strCache>
                <c:ptCount val="13"/>
                <c:pt idx="0">
                  <c:v>media 00-09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T.6!$B$2:$N$2</c:f>
              <c:numCache>
                <c:formatCode>General</c:formatCode>
                <c:ptCount val="13"/>
                <c:pt idx="0">
                  <c:v>112</c:v>
                </c:pt>
                <c:pt idx="1">
                  <c:v>57</c:v>
                </c:pt>
                <c:pt idx="2">
                  <c:v>88</c:v>
                </c:pt>
                <c:pt idx="3" formatCode="#,##0">
                  <c:v>87</c:v>
                </c:pt>
                <c:pt idx="4" formatCode="#,##0">
                  <c:v>59</c:v>
                </c:pt>
                <c:pt idx="5" formatCode="#,##0">
                  <c:v>78</c:v>
                </c:pt>
                <c:pt idx="6" formatCode="#,##0">
                  <c:v>86</c:v>
                </c:pt>
                <c:pt idx="7" formatCode="#,##0">
                  <c:v>62</c:v>
                </c:pt>
                <c:pt idx="8" formatCode="#,##0">
                  <c:v>113</c:v>
                </c:pt>
                <c:pt idx="9" formatCode="#,##0">
                  <c:v>52</c:v>
                </c:pt>
                <c:pt idx="10" formatCode="#,##0">
                  <c:v>57</c:v>
                </c:pt>
                <c:pt idx="11" formatCode="#,##0">
                  <c:v>130</c:v>
                </c:pt>
                <c:pt idx="12" formatCode="#,##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1-4DFA-BBB7-7C55C78234FE}"/>
            </c:ext>
          </c:extLst>
        </c:ser>
        <c:ser>
          <c:idx val="1"/>
          <c:order val="1"/>
          <c:tx>
            <c:strRef>
              <c:f>T.6!$A$3</c:f>
              <c:strCache>
                <c:ptCount val="1"/>
                <c:pt idx="0">
                  <c:v>Intencionado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T.6!$B$1:$N$1</c:f>
              <c:strCache>
                <c:ptCount val="13"/>
                <c:pt idx="0">
                  <c:v>media 00-09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T.6!$B$3:$N$3</c:f>
              <c:numCache>
                <c:formatCode>General</c:formatCode>
                <c:ptCount val="13"/>
                <c:pt idx="0">
                  <c:v>46</c:v>
                </c:pt>
                <c:pt idx="1">
                  <c:v>51</c:v>
                </c:pt>
                <c:pt idx="2">
                  <c:v>61</c:v>
                </c:pt>
                <c:pt idx="3" formatCode="#,##0">
                  <c:v>98</c:v>
                </c:pt>
                <c:pt idx="4" formatCode="#,##0">
                  <c:v>29</c:v>
                </c:pt>
                <c:pt idx="5" formatCode="#,##0">
                  <c:v>44</c:v>
                </c:pt>
                <c:pt idx="6" formatCode="#,##0">
                  <c:v>40</c:v>
                </c:pt>
                <c:pt idx="7" formatCode="#,##0">
                  <c:v>40</c:v>
                </c:pt>
                <c:pt idx="8" formatCode="#,##0">
                  <c:v>69</c:v>
                </c:pt>
                <c:pt idx="9" formatCode="#,##0">
                  <c:v>24</c:v>
                </c:pt>
                <c:pt idx="10" formatCode="#,##0">
                  <c:v>91</c:v>
                </c:pt>
                <c:pt idx="11" formatCode="#,##0">
                  <c:v>51</c:v>
                </c:pt>
                <c:pt idx="12" formatCode="#,##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B1-4DFA-BBB7-7C55C78234FE}"/>
            </c:ext>
          </c:extLst>
        </c:ser>
        <c:ser>
          <c:idx val="2"/>
          <c:order val="2"/>
          <c:tx>
            <c:strRef>
              <c:f>T.6!$A$4</c:f>
              <c:strCache>
                <c:ptCount val="1"/>
                <c:pt idx="0">
                  <c:v>Desconocida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T.6!$B$1:$N$1</c:f>
              <c:strCache>
                <c:ptCount val="13"/>
                <c:pt idx="0">
                  <c:v>media 00-09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T.6!$B$4:$N$4</c:f>
              <c:numCache>
                <c:formatCode>General</c:formatCode>
                <c:ptCount val="13"/>
                <c:pt idx="0">
                  <c:v>30</c:v>
                </c:pt>
                <c:pt idx="1">
                  <c:v>31</c:v>
                </c:pt>
                <c:pt idx="2">
                  <c:v>44</c:v>
                </c:pt>
                <c:pt idx="3" formatCode="#,##0">
                  <c:v>71</c:v>
                </c:pt>
                <c:pt idx="4" formatCode="#,##0">
                  <c:v>24</c:v>
                </c:pt>
                <c:pt idx="5" formatCode="#,##0">
                  <c:v>48</c:v>
                </c:pt>
                <c:pt idx="6" formatCode="#,##0">
                  <c:v>34</c:v>
                </c:pt>
                <c:pt idx="7" formatCode="#,##0">
                  <c:v>45</c:v>
                </c:pt>
                <c:pt idx="8" formatCode="#,##0">
                  <c:v>80</c:v>
                </c:pt>
                <c:pt idx="9" formatCode="#,##0">
                  <c:v>37</c:v>
                </c:pt>
                <c:pt idx="10" formatCode="#,##0">
                  <c:v>56</c:v>
                </c:pt>
                <c:pt idx="11" formatCode="#,##0">
                  <c:v>47</c:v>
                </c:pt>
                <c:pt idx="12" formatCode="#,##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B1-4DFA-BBB7-7C55C78234FE}"/>
            </c:ext>
          </c:extLst>
        </c:ser>
        <c:ser>
          <c:idx val="3"/>
          <c:order val="3"/>
          <c:tx>
            <c:strRef>
              <c:f>T.6!$A$5</c:f>
              <c:strCache>
                <c:ptCount val="1"/>
                <c:pt idx="0">
                  <c:v>Reproducción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T.6!$B$1:$N$1</c:f>
              <c:strCache>
                <c:ptCount val="13"/>
                <c:pt idx="0">
                  <c:v>media 00-09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T.6!$B$5:$N$5</c:f>
              <c:numCache>
                <c:formatCode>General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 formatCode="#,##0">
                  <c:v>4</c:v>
                </c:pt>
                <c:pt idx="4" formatCode="#,##0">
                  <c:v>0</c:v>
                </c:pt>
                <c:pt idx="5" formatCode="#,##0">
                  <c:v>4</c:v>
                </c:pt>
                <c:pt idx="6" formatCode="#,##0">
                  <c:v>1</c:v>
                </c:pt>
                <c:pt idx="7" formatCode="#,##0">
                  <c:v>1</c:v>
                </c:pt>
                <c:pt idx="8" formatCode="#,##0">
                  <c:v>1</c:v>
                </c:pt>
                <c:pt idx="9" formatCode="#,##0">
                  <c:v>3</c:v>
                </c:pt>
                <c:pt idx="10" formatCode="#,##0">
                  <c:v>3</c:v>
                </c:pt>
                <c:pt idx="11" formatCode="#,##0">
                  <c:v>40</c:v>
                </c:pt>
                <c:pt idx="12" formatCode="#,##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B1-4DFA-BBB7-7C55C78234FE}"/>
            </c:ext>
          </c:extLst>
        </c:ser>
        <c:ser>
          <c:idx val="4"/>
          <c:order val="4"/>
          <c:tx>
            <c:strRef>
              <c:f>T.6!$A$6</c:f>
              <c:strCache>
                <c:ptCount val="1"/>
                <c:pt idx="0">
                  <c:v>Negligencia y causas accidentales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T.6!$B$1:$N$1</c:f>
              <c:strCache>
                <c:ptCount val="13"/>
                <c:pt idx="0">
                  <c:v>media 00-09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T.6!$B$6:$N$6</c:f>
              <c:numCache>
                <c:formatCode>General</c:formatCode>
                <c:ptCount val="13"/>
                <c:pt idx="0" formatCode="0">
                  <c:v>242.66</c:v>
                </c:pt>
                <c:pt idx="1">
                  <c:v>203</c:v>
                </c:pt>
                <c:pt idx="2">
                  <c:v>247</c:v>
                </c:pt>
                <c:pt idx="3" formatCode="#,##0">
                  <c:v>281</c:v>
                </c:pt>
                <c:pt idx="4" formatCode="#,##0">
                  <c:v>105</c:v>
                </c:pt>
                <c:pt idx="5" formatCode="#,##0">
                  <c:v>195</c:v>
                </c:pt>
                <c:pt idx="6" formatCode="#,##0">
                  <c:v>180</c:v>
                </c:pt>
                <c:pt idx="7" formatCode="#,##0">
                  <c:v>147</c:v>
                </c:pt>
                <c:pt idx="8" formatCode="#,##0">
                  <c:v>220</c:v>
                </c:pt>
                <c:pt idx="9" formatCode="#,##0">
                  <c:v>110</c:v>
                </c:pt>
                <c:pt idx="10" formatCode="#,##0">
                  <c:v>170</c:v>
                </c:pt>
                <c:pt idx="11" formatCode="#,##0">
                  <c:v>7</c:v>
                </c:pt>
                <c:pt idx="12" formatCode="#,##0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B1-4DFA-BBB7-7C55C7823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946472"/>
        <c:axId val="506938928"/>
      </c:barChart>
      <c:catAx>
        <c:axId val="506946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6938928"/>
        <c:crosses val="autoZero"/>
        <c:auto val="1"/>
        <c:lblAlgn val="ctr"/>
        <c:lblOffset val="100"/>
        <c:noMultiLvlLbl val="0"/>
      </c:catAx>
      <c:valAx>
        <c:axId val="50693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6946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214311</xdr:colOff>
      <xdr:row>10</xdr:row>
      <xdr:rowOff>161925</xdr:rowOff>
    </xdr:from>
    <xdr:to>
      <xdr:col>9</xdr:col>
      <xdr:colOff>590549</xdr:colOff>
      <xdr:row>30</xdr:row>
      <xdr:rowOff>123825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0.14103</cdr:x>
      <cdr:y>0</cdr:y>
    </cdr:from>
    <cdr:to>
      <cdr:x>0.81876</cdr:x>
      <cdr:y>0.05917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1777" y="0"/>
          <a:ext cx="6303810" cy="359695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tabSelected="1" workbookViewId="0">
      <selection activeCell="B21" sqref="B21"/>
    </sheetView>
  </sheetViews>
  <sheetFormatPr baseColWidth="10" defaultRowHeight="14.4" x14ac:dyDescent="0.3"/>
  <cols>
    <col min="1" max="1" width="13" customWidth="1"/>
    <col min="2" max="2" width="79.6640625" customWidth="1"/>
  </cols>
  <sheetData>
    <row r="1" spans="1:2" ht="42" customHeight="1" x14ac:dyDescent="0.3">
      <c r="A1" s="18" t="s">
        <v>32</v>
      </c>
    </row>
    <row r="2" spans="1:2" x14ac:dyDescent="0.3">
      <c r="A2" s="2" t="s">
        <v>24</v>
      </c>
      <c r="B2" s="94" t="s">
        <v>38</v>
      </c>
    </row>
    <row r="3" spans="1:2" x14ac:dyDescent="0.3">
      <c r="A3" s="2" t="s">
        <v>25</v>
      </c>
      <c r="B3" s="59" t="s">
        <v>26</v>
      </c>
    </row>
    <row r="4" spans="1:2" x14ac:dyDescent="0.3">
      <c r="A4" s="2" t="s">
        <v>28</v>
      </c>
      <c r="B4" s="59" t="s">
        <v>27</v>
      </c>
    </row>
    <row r="5" spans="1:2" x14ac:dyDescent="0.3">
      <c r="A5" s="2" t="s">
        <v>29</v>
      </c>
      <c r="B5" s="59" t="s">
        <v>23</v>
      </c>
    </row>
    <row r="6" spans="1:2" x14ac:dyDescent="0.3">
      <c r="A6" s="2" t="s">
        <v>31</v>
      </c>
      <c r="B6" s="59" t="s">
        <v>30</v>
      </c>
    </row>
    <row r="7" spans="1:2" s="99" customFormat="1" x14ac:dyDescent="0.3">
      <c r="A7" s="95" t="s">
        <v>46</v>
      </c>
      <c r="B7" s="96" t="s">
        <v>47</v>
      </c>
    </row>
    <row r="8" spans="1:2" x14ac:dyDescent="0.3">
      <c r="A8" s="2" t="s">
        <v>33</v>
      </c>
      <c r="B8" s="59" t="s">
        <v>36</v>
      </c>
    </row>
    <row r="9" spans="1:2" x14ac:dyDescent="0.3">
      <c r="A9" s="2" t="s">
        <v>34</v>
      </c>
      <c r="B9" s="96" t="s">
        <v>39</v>
      </c>
    </row>
    <row r="10" spans="1:2" x14ac:dyDescent="0.3">
      <c r="A10" s="2" t="s">
        <v>35</v>
      </c>
      <c r="B10" s="59" t="s">
        <v>37</v>
      </c>
    </row>
    <row r="11" spans="1:2" x14ac:dyDescent="0.3">
      <c r="A11" s="95" t="s">
        <v>48</v>
      </c>
      <c r="B11" s="100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M12" sqref="M12"/>
    </sheetView>
  </sheetViews>
  <sheetFormatPr baseColWidth="10" defaultRowHeight="14.4" x14ac:dyDescent="0.3"/>
  <cols>
    <col min="2" max="11" width="11.5546875" bestFit="1" customWidth="1"/>
    <col min="12" max="12" width="10.6640625" customWidth="1"/>
    <col min="13" max="13" width="10.6640625" style="99" customWidth="1"/>
  </cols>
  <sheetData>
    <row r="1" spans="1:15" x14ac:dyDescent="0.3">
      <c r="A1" s="1" t="s">
        <v>0</v>
      </c>
    </row>
    <row r="2" spans="1:15" x14ac:dyDescent="0.3">
      <c r="A2" s="136" t="s">
        <v>2</v>
      </c>
      <c r="B2" s="136"/>
      <c r="C2" s="136"/>
    </row>
    <row r="3" spans="1:15" x14ac:dyDescent="0.3">
      <c r="A3" s="17" t="s">
        <v>1</v>
      </c>
      <c r="B3" s="41">
        <v>2010</v>
      </c>
      <c r="C3" s="17">
        <v>2011</v>
      </c>
      <c r="D3" s="41">
        <v>2012</v>
      </c>
      <c r="E3" s="17">
        <v>2013</v>
      </c>
      <c r="F3" s="41">
        <v>2014</v>
      </c>
      <c r="G3" s="17">
        <v>2015</v>
      </c>
      <c r="H3" s="41">
        <v>2016</v>
      </c>
      <c r="I3" s="17">
        <v>2017</v>
      </c>
      <c r="J3" s="41">
        <v>2018</v>
      </c>
      <c r="K3" s="17">
        <v>2019</v>
      </c>
      <c r="L3" s="41">
        <v>2020</v>
      </c>
      <c r="M3" s="41">
        <v>2021</v>
      </c>
      <c r="N3" s="41" t="s">
        <v>19</v>
      </c>
    </row>
    <row r="4" spans="1:15" x14ac:dyDescent="0.3">
      <c r="A4" s="13" t="s">
        <v>3</v>
      </c>
      <c r="B4" s="28">
        <v>21968.62</v>
      </c>
      <c r="C4" s="29">
        <v>47471</v>
      </c>
      <c r="D4" s="30">
        <v>18713</v>
      </c>
      <c r="E4" s="31">
        <v>65042</v>
      </c>
      <c r="F4" s="32">
        <v>36200</v>
      </c>
      <c r="G4" s="32">
        <v>59296.51</v>
      </c>
      <c r="H4" s="33">
        <v>51597</v>
      </c>
      <c r="I4" s="32">
        <v>73619.289999999994</v>
      </c>
      <c r="J4" s="34">
        <v>65006</v>
      </c>
      <c r="K4" s="35">
        <v>50839</v>
      </c>
      <c r="L4" s="35">
        <v>85000</v>
      </c>
      <c r="M4" s="35">
        <v>45502</v>
      </c>
      <c r="N4" s="39">
        <f>SUM(B4:M4)</f>
        <v>620254.41999999993</v>
      </c>
    </row>
    <row r="5" spans="1:15" x14ac:dyDescent="0.3">
      <c r="A5" s="13" t="s">
        <v>4</v>
      </c>
      <c r="B5" s="28">
        <v>17755.310000000001</v>
      </c>
      <c r="C5" s="29">
        <v>62646</v>
      </c>
      <c r="D5" s="30">
        <v>56082</v>
      </c>
      <c r="E5" s="32">
        <v>25506</v>
      </c>
      <c r="F5" s="32">
        <v>30256.73</v>
      </c>
      <c r="G5" s="32">
        <v>32156.48</v>
      </c>
      <c r="H5" s="33">
        <v>17537</v>
      </c>
      <c r="I5" s="32">
        <v>33216.68</v>
      </c>
      <c r="J5" s="34">
        <v>38946.550000000003</v>
      </c>
      <c r="K5" s="35">
        <v>25086</v>
      </c>
      <c r="L5" s="39">
        <v>31594.6</v>
      </c>
      <c r="M5" s="39">
        <v>29650.21</v>
      </c>
      <c r="N5" s="39">
        <f t="shared" ref="N5:N6" si="0">SUM(B5:M5)</f>
        <v>400433.56</v>
      </c>
    </row>
    <row r="6" spans="1:15" x14ac:dyDescent="0.3">
      <c r="A6" s="13" t="s">
        <v>5</v>
      </c>
      <c r="B6" s="28">
        <v>20742.43</v>
      </c>
      <c r="C6" s="29">
        <v>48635</v>
      </c>
      <c r="D6" s="30">
        <v>17779.16</v>
      </c>
      <c r="E6" s="31">
        <v>38988</v>
      </c>
      <c r="F6" s="31">
        <v>58940.97</v>
      </c>
      <c r="G6" s="31">
        <v>83808.39</v>
      </c>
      <c r="H6" s="36">
        <v>65300</v>
      </c>
      <c r="I6" s="31">
        <v>61146.02</v>
      </c>
      <c r="J6" s="37">
        <v>31845</v>
      </c>
      <c r="K6" s="38">
        <v>43428.609999999993</v>
      </c>
      <c r="L6" s="40">
        <v>33189</v>
      </c>
      <c r="M6" s="40">
        <v>45420.3</v>
      </c>
      <c r="N6" s="39">
        <f t="shared" si="0"/>
        <v>549222.88</v>
      </c>
    </row>
    <row r="7" spans="1:15" x14ac:dyDescent="0.3">
      <c r="A7" s="56" t="s">
        <v>19</v>
      </c>
      <c r="B7" s="52">
        <f>SUM(B4:B6)</f>
        <v>60466.36</v>
      </c>
      <c r="C7" s="52">
        <f t="shared" ref="C7:L7" si="1">SUM(C4:C6)</f>
        <v>158752</v>
      </c>
      <c r="D7" s="52">
        <f t="shared" si="1"/>
        <v>92574.16</v>
      </c>
      <c r="E7" s="52">
        <f t="shared" si="1"/>
        <v>129536</v>
      </c>
      <c r="F7" s="52">
        <f t="shared" si="1"/>
        <v>125397.7</v>
      </c>
      <c r="G7" s="52">
        <f t="shared" si="1"/>
        <v>175261.38</v>
      </c>
      <c r="H7" s="52">
        <f t="shared" si="1"/>
        <v>134434</v>
      </c>
      <c r="I7" s="52">
        <f t="shared" si="1"/>
        <v>167981.99</v>
      </c>
      <c r="J7" s="52">
        <f t="shared" si="1"/>
        <v>135797.54999999999</v>
      </c>
      <c r="K7" s="52">
        <f t="shared" si="1"/>
        <v>119353.60999999999</v>
      </c>
      <c r="L7" s="52">
        <f t="shared" si="1"/>
        <v>149783.6</v>
      </c>
      <c r="M7" s="52">
        <f>SUM(M4:M6)</f>
        <v>120572.51</v>
      </c>
      <c r="N7" s="52">
        <f>SUM(B7:M7)</f>
        <v>1569910.86</v>
      </c>
    </row>
    <row r="10" spans="1:15" x14ac:dyDescent="0.3">
      <c r="A10" s="136" t="s">
        <v>21</v>
      </c>
      <c r="B10" s="136"/>
      <c r="C10" s="136"/>
    </row>
    <row r="11" spans="1:15" x14ac:dyDescent="0.3">
      <c r="A11" s="14"/>
      <c r="B11" s="41">
        <v>2010</v>
      </c>
      <c r="C11" s="41">
        <v>2011</v>
      </c>
      <c r="D11" s="41">
        <v>2012</v>
      </c>
      <c r="E11" s="41">
        <v>2013</v>
      </c>
      <c r="F11" s="41">
        <v>2014</v>
      </c>
      <c r="G11" s="41">
        <v>2015</v>
      </c>
      <c r="H11" s="41">
        <v>2016</v>
      </c>
      <c r="I11" s="41">
        <v>2017</v>
      </c>
      <c r="J11" s="41">
        <v>2018</v>
      </c>
      <c r="K11" s="41">
        <v>2019</v>
      </c>
      <c r="L11" s="41">
        <v>2020</v>
      </c>
      <c r="M11" s="41">
        <v>2021</v>
      </c>
      <c r="N11" s="90" t="s">
        <v>19</v>
      </c>
    </row>
    <row r="12" spans="1:15" x14ac:dyDescent="0.3">
      <c r="A12" s="91" t="s">
        <v>3</v>
      </c>
      <c r="B12" s="22">
        <v>10045</v>
      </c>
      <c r="C12" s="23">
        <v>11379</v>
      </c>
      <c r="D12" s="24">
        <v>10763.74</v>
      </c>
      <c r="E12" s="31">
        <v>9053</v>
      </c>
      <c r="F12" s="31">
        <v>11400</v>
      </c>
      <c r="G12" s="31">
        <v>10054</v>
      </c>
      <c r="H12" s="36">
        <v>13162</v>
      </c>
      <c r="I12" s="31">
        <v>13890</v>
      </c>
      <c r="J12" s="37">
        <v>16510</v>
      </c>
      <c r="K12" s="38">
        <v>20890</v>
      </c>
      <c r="L12" s="38">
        <v>9500</v>
      </c>
      <c r="M12" s="38">
        <v>24750.639999999999</v>
      </c>
      <c r="N12" s="92">
        <f>SUM(B12:M12)</f>
        <v>161397.38</v>
      </c>
      <c r="O12" s="51"/>
    </row>
    <row r="13" spans="1:15" x14ac:dyDescent="0.3">
      <c r="A13" s="91" t="s">
        <v>4</v>
      </c>
      <c r="B13" s="22">
        <v>16815</v>
      </c>
      <c r="C13" s="23">
        <v>17535</v>
      </c>
      <c r="D13" s="24">
        <v>22567</v>
      </c>
      <c r="E13" s="58">
        <v>16975</v>
      </c>
      <c r="F13" s="58">
        <v>173140.97</v>
      </c>
      <c r="G13" s="58">
        <v>38967.32</v>
      </c>
      <c r="H13" s="93">
        <v>72094</v>
      </c>
      <c r="I13" s="58">
        <v>34709.69</v>
      </c>
      <c r="J13" s="34">
        <v>30657.439999999999</v>
      </c>
      <c r="K13" s="35">
        <v>365</v>
      </c>
      <c r="L13" s="35">
        <v>65265</v>
      </c>
      <c r="M13" s="35">
        <v>17555</v>
      </c>
      <c r="N13" s="92">
        <f t="shared" ref="N13:N14" si="2">SUM(B13:M13)</f>
        <v>506646.42</v>
      </c>
      <c r="O13" s="51"/>
    </row>
    <row r="14" spans="1:15" x14ac:dyDescent="0.3">
      <c r="A14" s="91" t="s">
        <v>5</v>
      </c>
      <c r="B14" s="22">
        <v>10223</v>
      </c>
      <c r="C14" s="23">
        <v>9641</v>
      </c>
      <c r="D14" s="24">
        <v>9756</v>
      </c>
      <c r="E14" s="31">
        <v>9841</v>
      </c>
      <c r="F14" s="31">
        <v>9393</v>
      </c>
      <c r="G14" s="31">
        <v>9513</v>
      </c>
      <c r="H14" s="36">
        <v>8523</v>
      </c>
      <c r="I14" s="31">
        <v>8067</v>
      </c>
      <c r="J14" s="37">
        <v>5176</v>
      </c>
      <c r="K14" s="38"/>
      <c r="L14" s="38">
        <v>7426</v>
      </c>
      <c r="M14" s="38">
        <v>6106.14</v>
      </c>
      <c r="N14" s="92">
        <f t="shared" si="2"/>
        <v>93665.14</v>
      </c>
      <c r="O14" s="51"/>
    </row>
    <row r="15" spans="1:15" x14ac:dyDescent="0.3">
      <c r="A15" s="54" t="s">
        <v>19</v>
      </c>
      <c r="B15" s="55">
        <f>SUM(B12:B14)</f>
        <v>37083</v>
      </c>
      <c r="C15" s="55">
        <f t="shared" ref="C15:N15" si="3">SUM(C12:C14)</f>
        <v>38555</v>
      </c>
      <c r="D15" s="55">
        <f t="shared" si="3"/>
        <v>43086.74</v>
      </c>
      <c r="E15" s="55">
        <f t="shared" si="3"/>
        <v>35869</v>
      </c>
      <c r="F15" s="55">
        <f t="shared" si="3"/>
        <v>193933.97</v>
      </c>
      <c r="G15" s="55">
        <f t="shared" si="3"/>
        <v>58534.32</v>
      </c>
      <c r="H15" s="55">
        <f t="shared" si="3"/>
        <v>93779</v>
      </c>
      <c r="I15" s="55">
        <f t="shared" si="3"/>
        <v>56666.69</v>
      </c>
      <c r="J15" s="55">
        <f t="shared" si="3"/>
        <v>52343.44</v>
      </c>
      <c r="K15" s="55">
        <f t="shared" si="3"/>
        <v>21255</v>
      </c>
      <c r="L15" s="55">
        <f t="shared" si="3"/>
        <v>82191</v>
      </c>
      <c r="M15" s="55">
        <f>SUM(M12:M14)</f>
        <v>48411.78</v>
      </c>
      <c r="N15" s="55">
        <f t="shared" si="3"/>
        <v>761708.94000000006</v>
      </c>
    </row>
  </sheetData>
  <mergeCells count="2">
    <mergeCell ref="A2:C2"/>
    <mergeCell ref="A10:C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"/>
  <sheetViews>
    <sheetView workbookViewId="0">
      <selection activeCell="M21" sqref="M21"/>
    </sheetView>
  </sheetViews>
  <sheetFormatPr baseColWidth="10" defaultRowHeight="14.4" x14ac:dyDescent="0.3"/>
  <cols>
    <col min="3" max="3" width="11.5546875" bestFit="1" customWidth="1"/>
    <col min="4" max="4" width="12.6640625" bestFit="1" customWidth="1"/>
    <col min="5" max="5" width="11.5546875" bestFit="1" customWidth="1"/>
    <col min="6" max="14" width="12.6640625" bestFit="1" customWidth="1"/>
  </cols>
  <sheetData>
    <row r="2" spans="1:14" ht="16.2" x14ac:dyDescent="0.3">
      <c r="A2" s="138" t="s">
        <v>20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4" x14ac:dyDescent="0.3">
      <c r="A3" s="50"/>
      <c r="B3" s="50"/>
      <c r="C3" s="41">
        <v>2010</v>
      </c>
      <c r="D3" s="41">
        <v>2011</v>
      </c>
      <c r="E3" s="41">
        <v>2012</v>
      </c>
      <c r="F3" s="41">
        <v>2013</v>
      </c>
      <c r="G3" s="41">
        <v>2014</v>
      </c>
      <c r="H3" s="41">
        <v>2015</v>
      </c>
      <c r="I3" s="41">
        <v>2016</v>
      </c>
      <c r="J3" s="41">
        <v>2017</v>
      </c>
      <c r="K3" s="41">
        <v>2018</v>
      </c>
      <c r="L3" s="41">
        <v>2019</v>
      </c>
      <c r="M3" s="119">
        <v>2020</v>
      </c>
      <c r="N3" s="117">
        <v>2021</v>
      </c>
    </row>
    <row r="4" spans="1:14" x14ac:dyDescent="0.3">
      <c r="A4" s="137" t="s">
        <v>3</v>
      </c>
      <c r="B4" s="12" t="s">
        <v>6</v>
      </c>
      <c r="C4" s="21"/>
      <c r="D4" s="46">
        <v>37870.959999999999</v>
      </c>
      <c r="E4" s="21">
        <v>3309.92</v>
      </c>
      <c r="F4" s="21">
        <v>282</v>
      </c>
      <c r="G4" s="47">
        <v>14000</v>
      </c>
      <c r="H4" s="25">
        <v>1270.8399999999999</v>
      </c>
      <c r="I4" s="20">
        <v>13182</v>
      </c>
      <c r="J4" s="26"/>
      <c r="K4" s="20"/>
      <c r="L4" s="43">
        <v>2339</v>
      </c>
      <c r="M4" s="43"/>
      <c r="N4" s="121">
        <v>0</v>
      </c>
    </row>
    <row r="5" spans="1:14" x14ac:dyDescent="0.3">
      <c r="A5" s="137"/>
      <c r="B5" s="12" t="s">
        <v>7</v>
      </c>
      <c r="C5" s="25">
        <v>21968.62</v>
      </c>
      <c r="D5" s="48">
        <v>9600</v>
      </c>
      <c r="E5" s="25">
        <v>15402.478999999999</v>
      </c>
      <c r="F5" s="21">
        <v>64760</v>
      </c>
      <c r="G5" s="25">
        <v>22200</v>
      </c>
      <c r="H5" s="25">
        <v>58025.67</v>
      </c>
      <c r="I5" s="20">
        <v>38415</v>
      </c>
      <c r="J5" s="26">
        <v>73619.289999999994</v>
      </c>
      <c r="K5" s="20">
        <v>65006</v>
      </c>
      <c r="L5" s="43">
        <v>48500</v>
      </c>
      <c r="M5" s="43">
        <v>85000</v>
      </c>
      <c r="N5" s="43">
        <v>45502</v>
      </c>
    </row>
    <row r="6" spans="1:14" x14ac:dyDescent="0.3">
      <c r="A6" s="137" t="s">
        <v>4</v>
      </c>
      <c r="B6" s="12" t="s">
        <v>6</v>
      </c>
      <c r="C6" s="21">
        <v>572.29</v>
      </c>
      <c r="D6" s="46">
        <v>206.35</v>
      </c>
      <c r="E6" s="21">
        <v>17513</v>
      </c>
      <c r="F6" s="21">
        <v>1132</v>
      </c>
      <c r="G6" s="21">
        <v>1076.8699999999999</v>
      </c>
      <c r="H6" s="21">
        <v>622</v>
      </c>
      <c r="I6" s="20">
        <v>931.35</v>
      </c>
      <c r="J6" s="26">
        <v>1531.51</v>
      </c>
      <c r="K6" s="20">
        <v>12302.45</v>
      </c>
      <c r="L6" s="43"/>
      <c r="M6" s="43"/>
      <c r="N6" s="43">
        <v>699.9</v>
      </c>
    </row>
    <row r="7" spans="1:14" x14ac:dyDescent="0.3">
      <c r="A7" s="137"/>
      <c r="B7" s="12" t="s">
        <v>7</v>
      </c>
      <c r="C7" s="25">
        <v>17183.02</v>
      </c>
      <c r="D7" s="48">
        <v>62440.26</v>
      </c>
      <c r="E7" s="25">
        <v>38569</v>
      </c>
      <c r="F7" s="25">
        <v>24374</v>
      </c>
      <c r="G7" s="25">
        <v>29179.86</v>
      </c>
      <c r="H7" s="25">
        <v>31534.48</v>
      </c>
      <c r="I7" s="20">
        <v>16605.87</v>
      </c>
      <c r="J7" s="26">
        <v>31685.17</v>
      </c>
      <c r="K7" s="20">
        <v>26644.1</v>
      </c>
      <c r="L7" s="43">
        <v>25086</v>
      </c>
      <c r="M7" s="43">
        <v>31594.6</v>
      </c>
      <c r="N7" s="43">
        <v>28950.31</v>
      </c>
    </row>
    <row r="8" spans="1:14" x14ac:dyDescent="0.3">
      <c r="A8" s="137" t="s">
        <v>5</v>
      </c>
      <c r="B8" s="12" t="s">
        <v>6</v>
      </c>
      <c r="C8" s="21">
        <v>348.77</v>
      </c>
      <c r="D8" s="48">
        <v>348.77</v>
      </c>
      <c r="E8" s="25">
        <v>17611.53</v>
      </c>
      <c r="F8" s="25">
        <v>2586</v>
      </c>
      <c r="G8" s="25">
        <v>13712.23</v>
      </c>
      <c r="H8" s="25">
        <v>2156</v>
      </c>
      <c r="I8" s="20"/>
      <c r="J8" s="26"/>
      <c r="K8" s="20">
        <v>1049</v>
      </c>
      <c r="L8" s="43">
        <v>2691.04</v>
      </c>
      <c r="M8" s="43">
        <v>3118.29</v>
      </c>
      <c r="N8" s="43">
        <v>1382.45</v>
      </c>
    </row>
    <row r="9" spans="1:14" x14ac:dyDescent="0.3">
      <c r="A9" s="137"/>
      <c r="B9" s="12" t="s">
        <v>7</v>
      </c>
      <c r="C9" s="25">
        <v>20393.66</v>
      </c>
      <c r="D9" s="46">
        <v>48286</v>
      </c>
      <c r="E9" s="21">
        <v>167.63</v>
      </c>
      <c r="F9" s="21">
        <v>36402</v>
      </c>
      <c r="G9" s="21">
        <v>45228.74</v>
      </c>
      <c r="H9" s="21">
        <v>81652.39</v>
      </c>
      <c r="I9" s="20">
        <v>65300</v>
      </c>
      <c r="J9" s="26">
        <v>61146.02</v>
      </c>
      <c r="K9" s="20">
        <v>30796</v>
      </c>
      <c r="L9" s="43">
        <v>40737.569999999992</v>
      </c>
      <c r="M9" s="43">
        <v>30070.34</v>
      </c>
      <c r="N9" s="43">
        <v>44037.85</v>
      </c>
    </row>
    <row r="10" spans="1:14" x14ac:dyDescent="0.3">
      <c r="A10" s="49"/>
      <c r="B10" s="44" t="s">
        <v>19</v>
      </c>
      <c r="C10" s="45">
        <f>SUM(C3:C9)</f>
        <v>62476.36</v>
      </c>
      <c r="D10" s="45">
        <f t="shared" ref="D10:M10" si="0">SUM(D3:D9)</f>
        <v>160763.34000000003</v>
      </c>
      <c r="E10" s="45">
        <f t="shared" si="0"/>
        <v>94585.559000000008</v>
      </c>
      <c r="F10" s="45">
        <f t="shared" si="0"/>
        <v>131549</v>
      </c>
      <c r="G10" s="45">
        <f t="shared" si="0"/>
        <v>127411.70000000001</v>
      </c>
      <c r="H10" s="45">
        <f t="shared" si="0"/>
        <v>177276.38</v>
      </c>
      <c r="I10" s="45">
        <f t="shared" si="0"/>
        <v>136450.22</v>
      </c>
      <c r="J10" s="45">
        <f t="shared" si="0"/>
        <v>169998.99</v>
      </c>
      <c r="K10" s="45">
        <f t="shared" si="0"/>
        <v>137815.54999999999</v>
      </c>
      <c r="L10" s="45">
        <f t="shared" si="0"/>
        <v>121372.60999999999</v>
      </c>
      <c r="M10" s="120">
        <f t="shared" si="0"/>
        <v>151803.23000000001</v>
      </c>
      <c r="N10" s="118">
        <f>SUM(N3:N9)</f>
        <v>122593.51000000001</v>
      </c>
    </row>
  </sheetData>
  <mergeCells count="4">
    <mergeCell ref="A4:A5"/>
    <mergeCell ref="A6:A7"/>
    <mergeCell ref="A8:A9"/>
    <mergeCell ref="A2:M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K23" sqref="K23"/>
    </sheetView>
  </sheetViews>
  <sheetFormatPr baseColWidth="10" defaultRowHeight="14.4" x14ac:dyDescent="0.3"/>
  <cols>
    <col min="2" max="2" width="17.44140625" customWidth="1"/>
  </cols>
  <sheetData>
    <row r="1" spans="1:14" x14ac:dyDescent="0.3">
      <c r="A1" s="138" t="s">
        <v>22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x14ac:dyDescent="0.3">
      <c r="C2" s="16">
        <v>2010</v>
      </c>
      <c r="D2" s="16">
        <v>2011</v>
      </c>
      <c r="E2" s="16">
        <v>2012</v>
      </c>
      <c r="F2" s="16">
        <v>2013</v>
      </c>
      <c r="G2" s="16">
        <v>2014</v>
      </c>
      <c r="H2" s="16">
        <v>2015</v>
      </c>
      <c r="I2" s="16">
        <v>2016</v>
      </c>
      <c r="J2" s="16">
        <v>2017</v>
      </c>
      <c r="K2" s="16">
        <v>2018</v>
      </c>
      <c r="L2" s="16">
        <v>2019</v>
      </c>
      <c r="M2" s="16">
        <v>2020</v>
      </c>
      <c r="N2" s="16">
        <v>2021</v>
      </c>
    </row>
    <row r="3" spans="1:14" x14ac:dyDescent="0.3">
      <c r="A3" s="139" t="s">
        <v>3</v>
      </c>
      <c r="B3" s="57" t="s">
        <v>6</v>
      </c>
      <c r="C3" s="32">
        <v>6021</v>
      </c>
      <c r="D3" s="32">
        <v>7060</v>
      </c>
      <c r="E3" s="61">
        <v>7125.74</v>
      </c>
      <c r="F3" s="62">
        <v>5439</v>
      </c>
      <c r="G3" s="61">
        <v>11400</v>
      </c>
      <c r="H3" s="61">
        <v>6440</v>
      </c>
      <c r="I3" s="63">
        <v>9218</v>
      </c>
      <c r="J3" s="64">
        <v>0</v>
      </c>
      <c r="K3" s="63">
        <v>16510</v>
      </c>
      <c r="L3" s="65">
        <v>16510</v>
      </c>
      <c r="M3" s="128">
        <v>0</v>
      </c>
      <c r="N3" s="65">
        <v>10333</v>
      </c>
    </row>
    <row r="4" spans="1:14" x14ac:dyDescent="0.3">
      <c r="A4" s="139"/>
      <c r="B4" s="57" t="s">
        <v>7</v>
      </c>
      <c r="C4" s="58">
        <v>3159</v>
      </c>
      <c r="D4" s="58">
        <v>4319.08</v>
      </c>
      <c r="E4" s="61">
        <v>3638</v>
      </c>
      <c r="F4" s="62">
        <v>3614</v>
      </c>
      <c r="G4" s="61">
        <v>0</v>
      </c>
      <c r="H4" s="61">
        <v>3614</v>
      </c>
      <c r="I4" s="63">
        <v>3944</v>
      </c>
      <c r="J4" s="64">
        <v>13890</v>
      </c>
      <c r="K4" s="63">
        <v>0</v>
      </c>
      <c r="L4" s="65">
        <v>4380</v>
      </c>
      <c r="M4" s="128">
        <v>9500</v>
      </c>
      <c r="N4" s="65">
        <v>14457.64</v>
      </c>
    </row>
    <row r="5" spans="1:14" x14ac:dyDescent="0.3">
      <c r="A5" s="139" t="s">
        <v>4</v>
      </c>
      <c r="B5" s="57" t="s">
        <v>6</v>
      </c>
      <c r="C5" s="32">
        <v>15795</v>
      </c>
      <c r="D5" s="32">
        <v>17535.13</v>
      </c>
      <c r="E5" s="61">
        <v>22367</v>
      </c>
      <c r="F5" s="62">
        <v>14155</v>
      </c>
      <c r="G5" s="61">
        <v>17225.7</v>
      </c>
      <c r="H5" s="61">
        <v>16988.28</v>
      </c>
      <c r="I5" s="63">
        <v>44985</v>
      </c>
      <c r="J5" s="64">
        <v>19000</v>
      </c>
      <c r="K5" s="63">
        <v>10715</v>
      </c>
      <c r="L5" s="65">
        <v>365</v>
      </c>
      <c r="M5" s="128">
        <v>0</v>
      </c>
      <c r="N5" s="65">
        <v>0</v>
      </c>
    </row>
    <row r="6" spans="1:14" x14ac:dyDescent="0.3">
      <c r="A6" s="139"/>
      <c r="B6" s="57" t="s">
        <v>7</v>
      </c>
      <c r="C6" s="58">
        <v>660</v>
      </c>
      <c r="D6" s="58">
        <v>0</v>
      </c>
      <c r="E6" s="61">
        <v>200</v>
      </c>
      <c r="F6" s="62">
        <v>2820</v>
      </c>
      <c r="G6" s="61">
        <v>155915.26999999999</v>
      </c>
      <c r="H6" s="61">
        <v>21979.040000000001</v>
      </c>
      <c r="I6" s="63">
        <v>27108.839999999997</v>
      </c>
      <c r="J6" s="64">
        <v>15709.69</v>
      </c>
      <c r="K6" s="63">
        <v>19942.439999999999</v>
      </c>
      <c r="L6" s="65">
        <v>0</v>
      </c>
      <c r="M6" s="128">
        <v>65265.16</v>
      </c>
      <c r="N6" s="65">
        <v>17755</v>
      </c>
    </row>
    <row r="7" spans="1:14" x14ac:dyDescent="0.3">
      <c r="A7" s="139" t="s">
        <v>5</v>
      </c>
      <c r="B7" s="57" t="s">
        <v>6</v>
      </c>
      <c r="C7" s="32">
        <v>5046</v>
      </c>
      <c r="D7" s="32">
        <v>5676</v>
      </c>
      <c r="E7" s="61">
        <v>6711</v>
      </c>
      <c r="F7" s="62">
        <v>6266</v>
      </c>
      <c r="G7" s="61">
        <v>6268</v>
      </c>
      <c r="H7" s="61">
        <v>6038</v>
      </c>
      <c r="I7" s="63">
        <v>7123</v>
      </c>
      <c r="J7" s="64">
        <v>6767</v>
      </c>
      <c r="K7" s="63">
        <v>3825</v>
      </c>
      <c r="L7" s="65">
        <v>0</v>
      </c>
      <c r="M7" s="128">
        <v>5981.61</v>
      </c>
      <c r="N7" s="65">
        <v>4336.5</v>
      </c>
    </row>
    <row r="8" spans="1:14" x14ac:dyDescent="0.3">
      <c r="A8" s="139"/>
      <c r="B8" s="57" t="s">
        <v>7</v>
      </c>
      <c r="C8" s="58">
        <v>3645</v>
      </c>
      <c r="D8" s="58">
        <v>3965</v>
      </c>
      <c r="E8" s="61">
        <v>3045</v>
      </c>
      <c r="F8" s="62">
        <v>3575</v>
      </c>
      <c r="G8" s="61">
        <v>3125</v>
      </c>
      <c r="H8" s="61">
        <v>3475</v>
      </c>
      <c r="I8" s="63">
        <v>1400</v>
      </c>
      <c r="J8" s="64">
        <v>1300</v>
      </c>
      <c r="K8" s="63">
        <v>1351</v>
      </c>
      <c r="L8" s="65">
        <v>0</v>
      </c>
      <c r="M8" s="128">
        <v>1444.22</v>
      </c>
      <c r="N8" s="65">
        <v>1769.64</v>
      </c>
    </row>
    <row r="9" spans="1:14" x14ac:dyDescent="0.3">
      <c r="A9" s="60"/>
      <c r="B9" s="66" t="s">
        <v>19</v>
      </c>
      <c r="C9" s="52">
        <f>SUM(C3:C8)</f>
        <v>34326</v>
      </c>
      <c r="D9" s="52">
        <f t="shared" ref="D9:L9" si="0">SUM(D3:D8)</f>
        <v>38555.21</v>
      </c>
      <c r="E9" s="52">
        <f t="shared" si="0"/>
        <v>43086.74</v>
      </c>
      <c r="F9" s="52">
        <f t="shared" si="0"/>
        <v>35869</v>
      </c>
      <c r="G9" s="52">
        <f t="shared" si="0"/>
        <v>193933.97</v>
      </c>
      <c r="H9" s="52">
        <f t="shared" si="0"/>
        <v>58534.32</v>
      </c>
      <c r="I9" s="52">
        <f t="shared" si="0"/>
        <v>93778.84</v>
      </c>
      <c r="J9" s="52">
        <f t="shared" si="0"/>
        <v>56666.69</v>
      </c>
      <c r="K9" s="52">
        <f t="shared" si="0"/>
        <v>52343.44</v>
      </c>
      <c r="L9" s="52">
        <f t="shared" si="0"/>
        <v>21255</v>
      </c>
      <c r="M9" s="129">
        <f>SUM(M3:M8)</f>
        <v>82190.990000000005</v>
      </c>
      <c r="N9" s="52">
        <f>SUM(N3:N8)</f>
        <v>48651.78</v>
      </c>
    </row>
  </sheetData>
  <mergeCells count="4">
    <mergeCell ref="A3:A4"/>
    <mergeCell ref="A5:A6"/>
    <mergeCell ref="A7:A8"/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G28" sqref="G28"/>
    </sheetView>
  </sheetViews>
  <sheetFormatPr baseColWidth="10" defaultRowHeight="14.4" x14ac:dyDescent="0.3"/>
  <cols>
    <col min="2" max="2" width="15.5546875" customWidth="1"/>
  </cols>
  <sheetData>
    <row r="1" spans="1:14" x14ac:dyDescent="0.3">
      <c r="A1" s="141" t="s">
        <v>23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4" x14ac:dyDescent="0.3">
      <c r="A2" s="3"/>
      <c r="B2" s="3"/>
      <c r="C2" s="15">
        <v>2010</v>
      </c>
      <c r="D2" s="16">
        <v>2011</v>
      </c>
      <c r="E2" s="15">
        <v>2012</v>
      </c>
      <c r="F2" s="16">
        <v>2013</v>
      </c>
      <c r="G2" s="15">
        <v>2014</v>
      </c>
      <c r="H2" s="16">
        <v>2015</v>
      </c>
      <c r="I2" s="15">
        <v>2016</v>
      </c>
      <c r="J2" s="16">
        <v>2017</v>
      </c>
      <c r="K2" s="15">
        <v>2018</v>
      </c>
      <c r="L2" s="16">
        <v>2019</v>
      </c>
      <c r="M2" s="15">
        <v>2020</v>
      </c>
      <c r="N2" s="16">
        <v>2021</v>
      </c>
    </row>
    <row r="3" spans="1:14" x14ac:dyDescent="0.3">
      <c r="A3" s="140" t="s">
        <v>3</v>
      </c>
      <c r="B3" s="4" t="s">
        <v>6</v>
      </c>
      <c r="C3" s="11">
        <v>10.18</v>
      </c>
      <c r="D3" s="10">
        <v>32.5</v>
      </c>
      <c r="E3" s="19"/>
      <c r="F3" s="69"/>
      <c r="G3" s="69"/>
      <c r="H3" s="19">
        <v>0</v>
      </c>
      <c r="I3" s="53"/>
      <c r="J3" s="67">
        <v>42.5</v>
      </c>
      <c r="K3" s="53"/>
      <c r="L3" s="68">
        <v>0</v>
      </c>
      <c r="M3" s="69">
        <v>0</v>
      </c>
      <c r="N3" s="121">
        <v>0</v>
      </c>
    </row>
    <row r="4" spans="1:14" x14ac:dyDescent="0.3">
      <c r="A4" s="140"/>
      <c r="B4" s="4" t="s">
        <v>7</v>
      </c>
      <c r="C4" s="9">
        <v>40.71</v>
      </c>
      <c r="D4" s="10">
        <v>32.5</v>
      </c>
      <c r="E4" s="19">
        <v>59.45</v>
      </c>
      <c r="F4" s="69"/>
      <c r="G4" s="19">
        <v>0</v>
      </c>
      <c r="H4" s="19">
        <v>0</v>
      </c>
      <c r="I4" s="53"/>
      <c r="J4" s="67">
        <v>42.5</v>
      </c>
      <c r="K4" s="53"/>
      <c r="L4" s="68">
        <v>56.35</v>
      </c>
      <c r="M4" s="69">
        <v>0</v>
      </c>
      <c r="N4" s="121">
        <v>0</v>
      </c>
    </row>
    <row r="5" spans="1:14" x14ac:dyDescent="0.3">
      <c r="A5" s="140" t="s">
        <v>4</v>
      </c>
      <c r="B5" s="4" t="s">
        <v>6</v>
      </c>
      <c r="C5" s="11">
        <v>15</v>
      </c>
      <c r="D5" s="10">
        <v>35.6</v>
      </c>
      <c r="E5" s="19">
        <v>45</v>
      </c>
      <c r="F5" s="69"/>
      <c r="G5" s="19">
        <v>0</v>
      </c>
      <c r="H5" s="19">
        <v>13.66</v>
      </c>
      <c r="I5" s="53"/>
      <c r="J5" s="67">
        <v>2.7360000000000002</v>
      </c>
      <c r="K5" s="53"/>
      <c r="L5" s="68">
        <v>0</v>
      </c>
      <c r="M5" s="69">
        <v>12.08</v>
      </c>
      <c r="N5" s="121">
        <v>7.27</v>
      </c>
    </row>
    <row r="6" spans="1:14" x14ac:dyDescent="0.3">
      <c r="A6" s="140"/>
      <c r="B6" s="4" t="s">
        <v>7</v>
      </c>
      <c r="C6" s="9">
        <v>85</v>
      </c>
      <c r="D6" s="10">
        <v>53</v>
      </c>
      <c r="E6" s="19">
        <v>28</v>
      </c>
      <c r="F6" s="69"/>
      <c r="G6" s="19">
        <v>0</v>
      </c>
      <c r="H6" s="19">
        <v>39.840000000000003</v>
      </c>
      <c r="I6" s="53"/>
      <c r="J6" s="67">
        <v>0.68</v>
      </c>
      <c r="K6" s="53"/>
      <c r="L6" s="68">
        <v>0</v>
      </c>
      <c r="M6" s="69">
        <v>28.37</v>
      </c>
      <c r="N6" s="121">
        <v>29.92</v>
      </c>
    </row>
    <row r="7" spans="1:14" x14ac:dyDescent="0.3">
      <c r="A7" s="140" t="s">
        <v>5</v>
      </c>
      <c r="B7" s="4" t="s">
        <v>6</v>
      </c>
      <c r="C7" s="11">
        <v>0.88</v>
      </c>
      <c r="D7" s="10">
        <v>4.5</v>
      </c>
      <c r="E7" s="19"/>
      <c r="F7" s="69"/>
      <c r="G7" s="19">
        <v>0</v>
      </c>
      <c r="H7" s="19">
        <v>0</v>
      </c>
      <c r="I7" s="53"/>
      <c r="J7" s="67">
        <v>0</v>
      </c>
      <c r="K7" s="53"/>
      <c r="L7" s="68">
        <v>9</v>
      </c>
      <c r="M7" s="69">
        <v>28.18</v>
      </c>
      <c r="N7" s="121">
        <v>42.32</v>
      </c>
    </row>
    <row r="8" spans="1:14" x14ac:dyDescent="0.3">
      <c r="A8" s="140"/>
      <c r="B8" s="4" t="s">
        <v>8</v>
      </c>
      <c r="C8" s="9">
        <v>235.01</v>
      </c>
      <c r="D8" s="10">
        <v>70</v>
      </c>
      <c r="E8" s="19"/>
      <c r="F8" s="69"/>
      <c r="G8" s="19">
        <v>170.5</v>
      </c>
      <c r="H8" s="19">
        <v>0</v>
      </c>
      <c r="I8" s="53"/>
      <c r="J8" s="67">
        <v>0</v>
      </c>
      <c r="K8" s="53"/>
      <c r="L8" s="68">
        <v>21</v>
      </c>
      <c r="M8" s="69">
        <v>112.7</v>
      </c>
      <c r="N8" s="121">
        <v>75.900000000000006</v>
      </c>
    </row>
  </sheetData>
  <mergeCells count="4">
    <mergeCell ref="A5:A6"/>
    <mergeCell ref="A3:A4"/>
    <mergeCell ref="A7:A8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opLeftCell="J1" workbookViewId="0">
      <selection activeCell="A2" sqref="A2:AB2"/>
    </sheetView>
  </sheetViews>
  <sheetFormatPr baseColWidth="10" defaultRowHeight="14.4" x14ac:dyDescent="0.3"/>
  <cols>
    <col min="1" max="1" width="18.88671875" customWidth="1"/>
    <col min="27" max="27" width="11.44140625" style="99"/>
    <col min="28" max="28" width="14" customWidth="1"/>
  </cols>
  <sheetData>
    <row r="1" spans="1:28" x14ac:dyDescent="0.3">
      <c r="A1" s="6" t="s">
        <v>9</v>
      </c>
      <c r="B1" s="71">
        <v>1996</v>
      </c>
      <c r="C1" s="71">
        <v>1997</v>
      </c>
      <c r="D1" s="71">
        <v>1998</v>
      </c>
      <c r="E1" s="71">
        <v>1999</v>
      </c>
      <c r="F1" s="71">
        <v>2000</v>
      </c>
      <c r="G1" s="71">
        <v>2001</v>
      </c>
      <c r="H1" s="71">
        <v>2002</v>
      </c>
      <c r="I1" s="71">
        <v>2003</v>
      </c>
      <c r="J1" s="71">
        <v>2004</v>
      </c>
      <c r="K1" s="71">
        <v>2005</v>
      </c>
      <c r="L1" s="71">
        <v>2006</v>
      </c>
      <c r="M1" s="71">
        <v>2007</v>
      </c>
      <c r="N1" s="71">
        <v>2008</v>
      </c>
      <c r="O1" s="70">
        <v>2009</v>
      </c>
      <c r="P1" s="70">
        <v>2010</v>
      </c>
      <c r="Q1" s="77">
        <v>2011</v>
      </c>
      <c r="R1" s="77">
        <v>2012</v>
      </c>
      <c r="S1" s="77">
        <v>2013</v>
      </c>
      <c r="T1" s="77">
        <v>2014</v>
      </c>
      <c r="U1" s="77">
        <v>2015</v>
      </c>
      <c r="V1" s="77">
        <v>2016</v>
      </c>
      <c r="W1" s="77">
        <v>2017</v>
      </c>
      <c r="X1" s="77">
        <v>2018</v>
      </c>
      <c r="Y1" s="72">
        <v>2019</v>
      </c>
      <c r="Z1" s="72">
        <v>2020</v>
      </c>
      <c r="AA1" s="72">
        <v>2021</v>
      </c>
      <c r="AB1" s="73" t="s">
        <v>50</v>
      </c>
    </row>
    <row r="2" spans="1:28" x14ac:dyDescent="0.3">
      <c r="A2" s="142" t="s">
        <v>49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4"/>
    </row>
    <row r="3" spans="1:28" x14ac:dyDescent="0.3">
      <c r="A3" s="107" t="s">
        <v>10</v>
      </c>
      <c r="B3" s="101">
        <v>69</v>
      </c>
      <c r="C3" s="101">
        <v>88</v>
      </c>
      <c r="D3" s="101">
        <v>93</v>
      </c>
      <c r="E3" s="101">
        <v>124</v>
      </c>
      <c r="F3" s="101">
        <v>133</v>
      </c>
      <c r="G3" s="101">
        <v>77</v>
      </c>
      <c r="H3" s="101">
        <v>90</v>
      </c>
      <c r="I3" s="101">
        <v>83</v>
      </c>
      <c r="J3" s="101">
        <v>87</v>
      </c>
      <c r="K3" s="101">
        <v>227</v>
      </c>
      <c r="L3" s="101">
        <v>120</v>
      </c>
      <c r="M3" s="101">
        <v>99</v>
      </c>
      <c r="N3" s="101">
        <v>85</v>
      </c>
      <c r="O3" s="78">
        <v>98</v>
      </c>
      <c r="P3" s="79">
        <v>82</v>
      </c>
      <c r="Q3" s="80">
        <v>124</v>
      </c>
      <c r="R3" s="80">
        <v>153</v>
      </c>
      <c r="S3" s="80">
        <v>49</v>
      </c>
      <c r="T3" s="80">
        <v>77</v>
      </c>
      <c r="U3" s="80">
        <v>126</v>
      </c>
      <c r="V3" s="80">
        <v>86</v>
      </c>
      <c r="W3" s="80">
        <v>111</v>
      </c>
      <c r="X3" s="80">
        <v>71</v>
      </c>
      <c r="Y3" s="80">
        <v>118</v>
      </c>
      <c r="Z3" s="81">
        <v>99</v>
      </c>
      <c r="AA3" s="122">
        <v>165</v>
      </c>
      <c r="AB3" s="82">
        <f>AVERAGE(B3:AA3)</f>
        <v>105.15384615384616</v>
      </c>
    </row>
    <row r="4" spans="1:28" ht="24" x14ac:dyDescent="0.3">
      <c r="A4" s="107" t="s">
        <v>11</v>
      </c>
      <c r="B4" s="102">
        <v>124.2</v>
      </c>
      <c r="C4" s="102">
        <v>350.3</v>
      </c>
      <c r="D4" s="102">
        <v>202.41</v>
      </c>
      <c r="E4" s="102">
        <v>310.91000000000003</v>
      </c>
      <c r="F4" s="102">
        <v>1704.27</v>
      </c>
      <c r="G4" s="102">
        <v>3541.86</v>
      </c>
      <c r="H4" s="102">
        <v>969.1</v>
      </c>
      <c r="I4" s="102">
        <v>327</v>
      </c>
      <c r="J4" s="102">
        <v>207.32</v>
      </c>
      <c r="K4" s="102">
        <v>484</v>
      </c>
      <c r="L4" s="102">
        <v>1707.79</v>
      </c>
      <c r="M4" s="102">
        <v>145.9</v>
      </c>
      <c r="N4" s="103">
        <v>88.63</v>
      </c>
      <c r="O4" s="79">
        <v>69.010000000000005</v>
      </c>
      <c r="P4" s="79">
        <v>73.09</v>
      </c>
      <c r="Q4" s="83">
        <v>156.86000000000001</v>
      </c>
      <c r="R4" s="83">
        <v>2942.37</v>
      </c>
      <c r="S4" s="83">
        <v>148.54</v>
      </c>
      <c r="T4" s="83">
        <v>95.01</v>
      </c>
      <c r="U4" s="83">
        <v>493.41</v>
      </c>
      <c r="V4" s="83">
        <v>408.43</v>
      </c>
      <c r="W4" s="83">
        <v>353.34</v>
      </c>
      <c r="X4" s="83">
        <v>73.010000000000005</v>
      </c>
      <c r="Y4" s="83">
        <v>271.68</v>
      </c>
      <c r="Z4" s="84">
        <v>109.17</v>
      </c>
      <c r="AA4" s="123">
        <v>346.91999999999996</v>
      </c>
      <c r="AB4" s="82">
        <f t="shared" ref="AB4:AB5" si="0">AVERAGE(B4:AA4)</f>
        <v>604.02038461538473</v>
      </c>
    </row>
    <row r="5" spans="1:28" ht="24" x14ac:dyDescent="0.3">
      <c r="A5" s="107" t="s">
        <v>12</v>
      </c>
      <c r="B5" s="102">
        <v>45.4</v>
      </c>
      <c r="C5" s="102">
        <v>45.9</v>
      </c>
      <c r="D5" s="102">
        <v>21.58</v>
      </c>
      <c r="E5" s="102">
        <v>93.02</v>
      </c>
      <c r="F5" s="102">
        <v>1297.71</v>
      </c>
      <c r="G5" s="102">
        <v>1716.86</v>
      </c>
      <c r="H5" s="102">
        <v>181.52</v>
      </c>
      <c r="I5" s="102">
        <v>188</v>
      </c>
      <c r="J5" s="102">
        <v>66.75</v>
      </c>
      <c r="K5" s="102">
        <v>95</v>
      </c>
      <c r="L5" s="102">
        <v>1339.47</v>
      </c>
      <c r="M5" s="102">
        <v>79.92</v>
      </c>
      <c r="N5" s="102">
        <v>22.08</v>
      </c>
      <c r="O5" s="79">
        <v>13.25</v>
      </c>
      <c r="P5" s="79">
        <v>8.31</v>
      </c>
      <c r="Q5" s="83">
        <v>58.66</v>
      </c>
      <c r="R5" s="83">
        <v>711.21</v>
      </c>
      <c r="S5" s="83">
        <v>30.57</v>
      </c>
      <c r="T5" s="83">
        <v>38.270000000000003</v>
      </c>
      <c r="U5" s="83">
        <v>199.11</v>
      </c>
      <c r="V5" s="83">
        <v>215.77</v>
      </c>
      <c r="W5" s="83">
        <v>135.41999999999999</v>
      </c>
      <c r="X5" s="83">
        <v>13.8</v>
      </c>
      <c r="Y5" s="83">
        <v>155.53</v>
      </c>
      <c r="Z5" s="84">
        <v>52.52</v>
      </c>
      <c r="AA5" s="123">
        <v>147.54000000000002</v>
      </c>
      <c r="AB5" s="82">
        <f t="shared" si="0"/>
        <v>268.1988461538462</v>
      </c>
    </row>
    <row r="6" spans="1:28" x14ac:dyDescent="0.3">
      <c r="A6" s="145" t="s">
        <v>13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7"/>
    </row>
    <row r="7" spans="1:28" x14ac:dyDescent="0.3">
      <c r="A7" s="107" t="s">
        <v>10</v>
      </c>
      <c r="B7" s="101">
        <v>107</v>
      </c>
      <c r="C7" s="101">
        <v>71</v>
      </c>
      <c r="D7" s="101">
        <v>113</v>
      </c>
      <c r="E7" s="101">
        <v>137</v>
      </c>
      <c r="F7" s="101">
        <v>170</v>
      </c>
      <c r="G7" s="101">
        <v>175</v>
      </c>
      <c r="H7" s="101">
        <v>226</v>
      </c>
      <c r="I7" s="101">
        <v>134</v>
      </c>
      <c r="J7" s="101">
        <v>202</v>
      </c>
      <c r="K7" s="101">
        <v>276</v>
      </c>
      <c r="L7" s="101">
        <v>183</v>
      </c>
      <c r="M7" s="101">
        <v>197</v>
      </c>
      <c r="N7" s="101">
        <v>184</v>
      </c>
      <c r="O7" s="101">
        <v>224</v>
      </c>
      <c r="P7" s="79">
        <v>186</v>
      </c>
      <c r="Q7" s="80">
        <v>219</v>
      </c>
      <c r="R7" s="80">
        <v>266</v>
      </c>
      <c r="S7" s="80">
        <v>112</v>
      </c>
      <c r="T7" s="80">
        <v>179</v>
      </c>
      <c r="U7" s="80">
        <v>131</v>
      </c>
      <c r="V7" s="80">
        <v>125</v>
      </c>
      <c r="W7" s="80">
        <v>227</v>
      </c>
      <c r="X7" s="80">
        <v>100</v>
      </c>
      <c r="Y7" s="80">
        <v>189</v>
      </c>
      <c r="Z7" s="81">
        <v>111</v>
      </c>
      <c r="AA7" s="124">
        <v>153</v>
      </c>
      <c r="AB7" s="82">
        <f>AVERAGE(B7:AA7)</f>
        <v>169.11538461538461</v>
      </c>
    </row>
    <row r="8" spans="1:28" ht="24" x14ac:dyDescent="0.3">
      <c r="A8" s="107" t="s">
        <v>11</v>
      </c>
      <c r="B8" s="102">
        <v>111.8</v>
      </c>
      <c r="C8" s="102">
        <v>96.6</v>
      </c>
      <c r="D8" s="102">
        <v>243.77</v>
      </c>
      <c r="E8" s="102">
        <v>111.82</v>
      </c>
      <c r="F8" s="102">
        <v>426.44</v>
      </c>
      <c r="G8" s="102">
        <v>943.27</v>
      </c>
      <c r="H8" s="102">
        <v>446.15</v>
      </c>
      <c r="I8" s="102">
        <v>1083</v>
      </c>
      <c r="J8" s="102">
        <v>776.52</v>
      </c>
      <c r="K8" s="102">
        <v>1043</v>
      </c>
      <c r="L8" s="102">
        <v>370.36</v>
      </c>
      <c r="M8" s="102">
        <v>183.53</v>
      </c>
      <c r="N8" s="103">
        <v>2337.6999999999998</v>
      </c>
      <c r="O8" s="102">
        <v>9879.5</v>
      </c>
      <c r="P8" s="79">
        <v>998.87</v>
      </c>
      <c r="Q8" s="83">
        <v>448.25</v>
      </c>
      <c r="R8" s="83">
        <v>5172.09</v>
      </c>
      <c r="S8" s="83">
        <v>180.78</v>
      </c>
      <c r="T8" s="83">
        <v>221.17</v>
      </c>
      <c r="U8" s="83">
        <v>7321.37</v>
      </c>
      <c r="V8" s="83">
        <v>274.08</v>
      </c>
      <c r="W8" s="83">
        <v>274.75</v>
      </c>
      <c r="X8" s="83">
        <v>102.87</v>
      </c>
      <c r="Y8" s="83">
        <v>1052.83</v>
      </c>
      <c r="Z8" s="84">
        <v>223.66</v>
      </c>
      <c r="AA8" s="125">
        <v>184.834</v>
      </c>
      <c r="AB8" s="82">
        <f t="shared" ref="AB8:AB9" si="1">AVERAGE(B8:AA8)</f>
        <v>1327.2697692307693</v>
      </c>
    </row>
    <row r="9" spans="1:28" ht="24" x14ac:dyDescent="0.3">
      <c r="A9" s="107" t="s">
        <v>12</v>
      </c>
      <c r="B9" s="102">
        <v>46.1</v>
      </c>
      <c r="C9" s="102">
        <v>10.6</v>
      </c>
      <c r="D9" s="102">
        <v>103.91</v>
      </c>
      <c r="E9" s="102">
        <v>38.72</v>
      </c>
      <c r="F9" s="102">
        <v>138.37</v>
      </c>
      <c r="G9" s="102">
        <v>239.58</v>
      </c>
      <c r="H9" s="102">
        <v>281.60000000000002</v>
      </c>
      <c r="I9" s="102">
        <v>416</v>
      </c>
      <c r="J9" s="102">
        <v>346.02</v>
      </c>
      <c r="K9" s="102">
        <v>540</v>
      </c>
      <c r="L9" s="102">
        <v>170.01</v>
      </c>
      <c r="M9" s="102">
        <v>38.700000000000003</v>
      </c>
      <c r="N9" s="102">
        <v>1940.4</v>
      </c>
      <c r="O9" s="102">
        <v>4789.6000000000004</v>
      </c>
      <c r="P9" s="79">
        <v>528.16999999999996</v>
      </c>
      <c r="Q9" s="83">
        <v>67.75</v>
      </c>
      <c r="R9" s="83">
        <v>1735.96</v>
      </c>
      <c r="S9" s="83">
        <v>2.68</v>
      </c>
      <c r="T9" s="83">
        <v>28.1</v>
      </c>
      <c r="U9" s="83">
        <v>4021.41</v>
      </c>
      <c r="V9" s="83">
        <v>85.33</v>
      </c>
      <c r="W9" s="83">
        <v>58.71</v>
      </c>
      <c r="X9" s="83">
        <v>16.98</v>
      </c>
      <c r="Y9" s="83">
        <v>527.20000000000005</v>
      </c>
      <c r="Z9" s="84">
        <v>75.7</v>
      </c>
      <c r="AA9" s="125">
        <v>33.962499999999999</v>
      </c>
      <c r="AB9" s="82">
        <f t="shared" si="1"/>
        <v>626.21394230769238</v>
      </c>
    </row>
    <row r="10" spans="1:28" x14ac:dyDescent="0.3">
      <c r="A10" s="148" t="s">
        <v>14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50"/>
    </row>
    <row r="11" spans="1:28" x14ac:dyDescent="0.3">
      <c r="A11" s="107" t="s">
        <v>10</v>
      </c>
      <c r="B11" s="101">
        <v>86</v>
      </c>
      <c r="C11" s="101">
        <v>82</v>
      </c>
      <c r="D11" s="101">
        <v>123</v>
      </c>
      <c r="E11" s="101">
        <v>105</v>
      </c>
      <c r="F11" s="101">
        <v>114</v>
      </c>
      <c r="G11" s="101">
        <v>154</v>
      </c>
      <c r="H11" s="101">
        <v>108</v>
      </c>
      <c r="I11" s="101">
        <v>118</v>
      </c>
      <c r="J11" s="101">
        <v>132</v>
      </c>
      <c r="K11" s="101">
        <v>208</v>
      </c>
      <c r="L11" s="101">
        <v>110</v>
      </c>
      <c r="M11" s="101">
        <v>119</v>
      </c>
      <c r="N11" s="101">
        <v>82</v>
      </c>
      <c r="O11" s="78">
        <v>121</v>
      </c>
      <c r="P11" s="79">
        <v>75</v>
      </c>
      <c r="Q11" s="80">
        <v>99</v>
      </c>
      <c r="R11" s="80">
        <v>122</v>
      </c>
      <c r="S11" s="80">
        <v>56</v>
      </c>
      <c r="T11" s="80">
        <v>117</v>
      </c>
      <c r="U11" s="80">
        <v>84</v>
      </c>
      <c r="V11" s="80">
        <v>95</v>
      </c>
      <c r="W11" s="80">
        <v>121</v>
      </c>
      <c r="X11" s="80">
        <v>57</v>
      </c>
      <c r="Y11" s="80">
        <v>70</v>
      </c>
      <c r="Z11" s="81">
        <v>65</v>
      </c>
      <c r="AA11" s="124">
        <v>74</v>
      </c>
      <c r="AB11" s="82">
        <f>AVERAGE(B11:AA11)</f>
        <v>103.73076923076923</v>
      </c>
    </row>
    <row r="12" spans="1:28" ht="24" x14ac:dyDescent="0.3">
      <c r="A12" s="107" t="s">
        <v>11</v>
      </c>
      <c r="B12" s="102">
        <v>19.5</v>
      </c>
      <c r="C12" s="102">
        <v>28</v>
      </c>
      <c r="D12" s="102">
        <v>229.84</v>
      </c>
      <c r="E12" s="102">
        <v>172.74</v>
      </c>
      <c r="F12" s="102">
        <v>439.31</v>
      </c>
      <c r="G12" s="102">
        <v>85.19</v>
      </c>
      <c r="H12" s="102">
        <v>92.49</v>
      </c>
      <c r="I12" s="102">
        <v>76</v>
      </c>
      <c r="J12" s="102">
        <v>251.06</v>
      </c>
      <c r="K12" s="102">
        <v>590</v>
      </c>
      <c r="L12" s="102">
        <v>78.56</v>
      </c>
      <c r="M12" s="102">
        <v>1530.95</v>
      </c>
      <c r="N12" s="103">
        <v>62.01</v>
      </c>
      <c r="O12" s="79">
        <v>9699.9</v>
      </c>
      <c r="P12" s="79">
        <v>72.08</v>
      </c>
      <c r="Q12" s="83">
        <v>295.81</v>
      </c>
      <c r="R12" s="83">
        <v>130.05000000000001</v>
      </c>
      <c r="S12" s="83">
        <v>18.399999999999999</v>
      </c>
      <c r="T12" s="83">
        <v>122.72</v>
      </c>
      <c r="U12" s="83">
        <v>41.09</v>
      </c>
      <c r="V12" s="83">
        <v>225.85</v>
      </c>
      <c r="W12" s="83">
        <v>177.1</v>
      </c>
      <c r="X12" s="83">
        <v>36.74</v>
      </c>
      <c r="Y12" s="83">
        <v>37.39</v>
      </c>
      <c r="Z12" s="84">
        <v>19.86</v>
      </c>
      <c r="AA12" s="125">
        <v>41.945300000000003</v>
      </c>
      <c r="AB12" s="82">
        <f t="shared" ref="AB12:AB13" si="2">AVERAGE(B12:AA12)</f>
        <v>560.56097307692301</v>
      </c>
    </row>
    <row r="13" spans="1:28" ht="24" x14ac:dyDescent="0.3">
      <c r="A13" s="107" t="s">
        <v>12</v>
      </c>
      <c r="B13" s="102">
        <v>8.1999999999999993</v>
      </c>
      <c r="C13" s="102">
        <v>19.3</v>
      </c>
      <c r="D13" s="102">
        <v>48.82</v>
      </c>
      <c r="E13" s="102">
        <v>100.16</v>
      </c>
      <c r="F13" s="102">
        <v>252.46</v>
      </c>
      <c r="G13" s="102">
        <v>62.79</v>
      </c>
      <c r="H13" s="102">
        <v>55.13</v>
      </c>
      <c r="I13" s="102">
        <v>17</v>
      </c>
      <c r="J13" s="102">
        <v>185.33</v>
      </c>
      <c r="K13" s="102">
        <v>193</v>
      </c>
      <c r="L13" s="102">
        <v>48.71</v>
      </c>
      <c r="M13" s="102">
        <v>621.98</v>
      </c>
      <c r="N13" s="102">
        <v>20.09</v>
      </c>
      <c r="O13" s="79">
        <v>7971.78</v>
      </c>
      <c r="P13" s="79">
        <v>37.26</v>
      </c>
      <c r="Q13" s="83">
        <v>74.67</v>
      </c>
      <c r="R13" s="83">
        <v>116.62</v>
      </c>
      <c r="S13" s="83">
        <v>4.5599999999999996</v>
      </c>
      <c r="T13" s="83">
        <v>37.35</v>
      </c>
      <c r="U13" s="83">
        <v>18.100000000000001</v>
      </c>
      <c r="V13" s="83">
        <v>154.32</v>
      </c>
      <c r="W13" s="83">
        <v>92.77</v>
      </c>
      <c r="X13" s="83">
        <v>4.22</v>
      </c>
      <c r="Y13" s="83">
        <v>7.02</v>
      </c>
      <c r="Z13" s="84">
        <v>3.59</v>
      </c>
      <c r="AA13" s="125">
        <v>21.992999999999999</v>
      </c>
      <c r="AB13" s="82">
        <f t="shared" si="2"/>
        <v>391.43165384615389</v>
      </c>
    </row>
    <row r="14" spans="1:28" x14ac:dyDescent="0.3">
      <c r="A14" s="151" t="s">
        <v>15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3"/>
    </row>
    <row r="15" spans="1:28" x14ac:dyDescent="0.3">
      <c r="A15" s="107" t="s">
        <v>10</v>
      </c>
      <c r="B15" s="101">
        <v>262</v>
      </c>
      <c r="C15" s="101">
        <v>241</v>
      </c>
      <c r="D15" s="101">
        <v>329</v>
      </c>
      <c r="E15" s="101">
        <v>366</v>
      </c>
      <c r="F15" s="101">
        <v>417</v>
      </c>
      <c r="G15" s="101">
        <v>406</v>
      </c>
      <c r="H15" s="101">
        <v>424</v>
      </c>
      <c r="I15" s="101">
        <v>335</v>
      </c>
      <c r="J15" s="101">
        <v>421</v>
      </c>
      <c r="K15" s="101">
        <v>711</v>
      </c>
      <c r="L15" s="101">
        <v>413</v>
      </c>
      <c r="M15" s="101">
        <v>415</v>
      </c>
      <c r="N15" s="101">
        <v>351</v>
      </c>
      <c r="O15" s="78">
        <v>443</v>
      </c>
      <c r="P15" s="78">
        <v>343</v>
      </c>
      <c r="Q15" s="85">
        <v>442</v>
      </c>
      <c r="R15" s="85">
        <v>541</v>
      </c>
      <c r="S15" s="85">
        <v>217</v>
      </c>
      <c r="T15" s="85">
        <v>373</v>
      </c>
      <c r="U15" s="85">
        <v>341</v>
      </c>
      <c r="V15" s="85">
        <v>306</v>
      </c>
      <c r="W15" s="85">
        <v>459</v>
      </c>
      <c r="X15" s="85">
        <v>228</v>
      </c>
      <c r="Y15" s="85">
        <v>377</v>
      </c>
      <c r="Z15" s="81">
        <v>275</v>
      </c>
      <c r="AA15" s="124">
        <v>392</v>
      </c>
      <c r="AB15" s="82">
        <f>AVERAGE(B15:AA15)</f>
        <v>378</v>
      </c>
    </row>
    <row r="16" spans="1:28" ht="24" x14ac:dyDescent="0.3">
      <c r="A16" s="107" t="s">
        <v>11</v>
      </c>
      <c r="B16" s="102">
        <v>255.5</v>
      </c>
      <c r="C16" s="102">
        <v>474.9</v>
      </c>
      <c r="D16" s="102">
        <v>676.02</v>
      </c>
      <c r="E16" s="102">
        <v>595.47</v>
      </c>
      <c r="F16" s="102">
        <v>2570.02</v>
      </c>
      <c r="G16" s="102">
        <v>4570.32</v>
      </c>
      <c r="H16" s="102">
        <v>1507.74</v>
      </c>
      <c r="I16" s="102">
        <v>1486</v>
      </c>
      <c r="J16" s="102">
        <v>1234.9000000000001</v>
      </c>
      <c r="K16" s="102">
        <v>2117</v>
      </c>
      <c r="L16" s="102">
        <v>2156.71</v>
      </c>
      <c r="M16" s="102">
        <v>1860.38</v>
      </c>
      <c r="N16" s="103">
        <v>2489.34</v>
      </c>
      <c r="O16" s="78">
        <v>19648.41</v>
      </c>
      <c r="P16" s="78">
        <v>1144.04</v>
      </c>
      <c r="Q16" s="86">
        <v>900.92000000000007</v>
      </c>
      <c r="R16" s="86">
        <v>8244.51</v>
      </c>
      <c r="S16" s="86">
        <v>347.71999999999997</v>
      </c>
      <c r="T16" s="86">
        <v>438.9</v>
      </c>
      <c r="U16" s="86">
        <v>7855.87</v>
      </c>
      <c r="V16" s="86">
        <v>908.36</v>
      </c>
      <c r="W16" s="86">
        <v>805.18999999999994</v>
      </c>
      <c r="X16" s="86">
        <v>212.62</v>
      </c>
      <c r="Y16" s="86">
        <v>1361.9</v>
      </c>
      <c r="Z16" s="87">
        <v>352.69</v>
      </c>
      <c r="AA16" s="125">
        <v>573.69929999999988</v>
      </c>
      <c r="AB16" s="82">
        <f t="shared" ref="AB16:AB18" si="3">AVERAGE(B16:AA16)</f>
        <v>2491.889588461539</v>
      </c>
    </row>
    <row r="17" spans="1:28" ht="24" x14ac:dyDescent="0.3">
      <c r="A17" s="107" t="s">
        <v>12</v>
      </c>
      <c r="B17" s="102">
        <v>99.7</v>
      </c>
      <c r="C17" s="102">
        <v>75.8</v>
      </c>
      <c r="D17" s="102">
        <v>174.31</v>
      </c>
      <c r="E17" s="102">
        <v>231.9</v>
      </c>
      <c r="F17" s="102">
        <v>1688.54</v>
      </c>
      <c r="G17" s="102">
        <v>2019.23</v>
      </c>
      <c r="H17" s="102">
        <v>518.25</v>
      </c>
      <c r="I17" s="102">
        <v>621</v>
      </c>
      <c r="J17" s="102">
        <v>598.1</v>
      </c>
      <c r="K17" s="102">
        <v>828</v>
      </c>
      <c r="L17" s="102">
        <v>1558.19</v>
      </c>
      <c r="M17" s="102">
        <v>740.6</v>
      </c>
      <c r="N17" s="102">
        <v>1982.57</v>
      </c>
      <c r="O17" s="78">
        <v>12774.630000000001</v>
      </c>
      <c r="P17" s="78">
        <v>573.7399999999999</v>
      </c>
      <c r="Q17" s="86">
        <v>201.07999999999998</v>
      </c>
      <c r="R17" s="86">
        <v>2563.79</v>
      </c>
      <c r="S17" s="86">
        <v>37.81</v>
      </c>
      <c r="T17" s="86">
        <v>103.72</v>
      </c>
      <c r="U17" s="86">
        <v>4238.62</v>
      </c>
      <c r="V17" s="86">
        <v>455.42</v>
      </c>
      <c r="W17" s="86">
        <v>286.89999999999998</v>
      </c>
      <c r="X17" s="86">
        <v>35</v>
      </c>
      <c r="Y17" s="86">
        <v>689.75</v>
      </c>
      <c r="Z17" s="87">
        <v>131.81</v>
      </c>
      <c r="AA17" s="125">
        <v>203.49550000000002</v>
      </c>
      <c r="AB17" s="82">
        <f t="shared" si="3"/>
        <v>1285.8444423076924</v>
      </c>
    </row>
    <row r="18" spans="1:28" x14ac:dyDescent="0.3">
      <c r="A18" s="107" t="s">
        <v>16</v>
      </c>
      <c r="B18" s="104">
        <v>0.97519083969465647</v>
      </c>
      <c r="C18" s="104">
        <v>1.9705394190871368</v>
      </c>
      <c r="D18" s="104">
        <v>2.054772036474164</v>
      </c>
      <c r="E18" s="104">
        <v>1.6269672131147541</v>
      </c>
      <c r="F18" s="104">
        <v>6.1631175059952037</v>
      </c>
      <c r="G18" s="104">
        <v>11.256945812807881</v>
      </c>
      <c r="H18" s="104">
        <v>3.5559905660377358</v>
      </c>
      <c r="I18" s="104">
        <v>4.4358208955223883</v>
      </c>
      <c r="J18" s="104">
        <v>2.9332541567695962</v>
      </c>
      <c r="K18" s="104">
        <v>2.9774964838255977</v>
      </c>
      <c r="L18" s="104">
        <v>5.2220581113801456</v>
      </c>
      <c r="M18" s="104">
        <v>4.4828433734939761</v>
      </c>
      <c r="N18" s="104">
        <v>7.0921367521367529</v>
      </c>
      <c r="O18" s="88">
        <v>44.353069977426635</v>
      </c>
      <c r="P18" s="88">
        <v>3.3353935860058308</v>
      </c>
      <c r="Q18" s="86">
        <v>2.0382805429864255</v>
      </c>
      <c r="R18" s="86">
        <v>15.239390018484288</v>
      </c>
      <c r="S18" s="86">
        <v>1.6023963133640551</v>
      </c>
      <c r="T18" s="86">
        <v>1.1766756032171581</v>
      </c>
      <c r="U18" s="86">
        <v>23.037741935483872</v>
      </c>
      <c r="V18" s="86">
        <v>2.9684967320261437</v>
      </c>
      <c r="W18" s="86">
        <v>1.754226579520697</v>
      </c>
      <c r="X18" s="86">
        <v>0.93254385964912279</v>
      </c>
      <c r="Y18" s="86">
        <v>3.6124668435013265</v>
      </c>
      <c r="Z18" s="84">
        <v>1.2825090909090908</v>
      </c>
      <c r="AA18" s="125">
        <f t="shared" ref="AA18" si="4">AA16/AA15</f>
        <v>1.4635186224489793</v>
      </c>
      <c r="AB18" s="82">
        <f t="shared" si="3"/>
        <v>6.0593785719755244</v>
      </c>
    </row>
    <row r="19" spans="1:28" x14ac:dyDescent="0.3">
      <c r="A19" s="154" t="s">
        <v>17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6"/>
    </row>
    <row r="20" spans="1:28" x14ac:dyDescent="0.3">
      <c r="A20" s="107" t="s">
        <v>18</v>
      </c>
      <c r="B20" s="101">
        <v>16772</v>
      </c>
      <c r="C20" s="101">
        <v>22319</v>
      </c>
      <c r="D20" s="101">
        <v>22338</v>
      </c>
      <c r="E20" s="101">
        <v>18237</v>
      </c>
      <c r="F20" s="101">
        <v>24118</v>
      </c>
      <c r="G20" s="101">
        <v>19547</v>
      </c>
      <c r="H20" s="101">
        <v>19929</v>
      </c>
      <c r="I20" s="101">
        <v>18616</v>
      </c>
      <c r="J20" s="101">
        <v>21394</v>
      </c>
      <c r="K20" s="101">
        <v>26269</v>
      </c>
      <c r="L20" s="101">
        <v>16355</v>
      </c>
      <c r="M20" s="101">
        <v>10932</v>
      </c>
      <c r="N20" s="101">
        <v>11656</v>
      </c>
      <c r="O20" s="79">
        <v>15642</v>
      </c>
      <c r="P20" s="79">
        <v>11722</v>
      </c>
      <c r="Q20" s="82">
        <v>10655</v>
      </c>
      <c r="R20" s="82">
        <v>15902</v>
      </c>
      <c r="S20" s="85">
        <v>10626</v>
      </c>
      <c r="T20" s="85">
        <v>9771</v>
      </c>
      <c r="U20" s="85">
        <v>11928</v>
      </c>
      <c r="V20" s="81"/>
      <c r="W20" s="81"/>
      <c r="X20" s="81"/>
      <c r="Y20" s="81"/>
      <c r="Z20" s="81"/>
      <c r="AA20" s="81"/>
      <c r="AB20" s="81"/>
    </row>
    <row r="21" spans="1:28" ht="24" x14ac:dyDescent="0.3">
      <c r="A21" s="107" t="s">
        <v>11</v>
      </c>
      <c r="B21" s="102">
        <v>59825</v>
      </c>
      <c r="C21" s="102">
        <v>98503</v>
      </c>
      <c r="D21" s="102">
        <v>132813</v>
      </c>
      <c r="E21" s="102">
        <v>82216</v>
      </c>
      <c r="F21" s="102">
        <v>188586</v>
      </c>
      <c r="G21" s="102">
        <v>93298</v>
      </c>
      <c r="H21" s="102">
        <v>107472</v>
      </c>
      <c r="I21" s="102">
        <v>148172</v>
      </c>
      <c r="J21" s="102">
        <v>133171</v>
      </c>
      <c r="K21" s="102">
        <v>179850.8</v>
      </c>
      <c r="L21" s="102">
        <v>148826.9</v>
      </c>
      <c r="M21" s="102">
        <v>86112.53</v>
      </c>
      <c r="N21" s="103">
        <v>50321.434000000001</v>
      </c>
      <c r="O21" s="79">
        <v>119892</v>
      </c>
      <c r="P21" s="79">
        <v>54769.88</v>
      </c>
      <c r="Q21" s="89">
        <v>84490.08</v>
      </c>
      <c r="R21" s="89">
        <v>209855.21</v>
      </c>
      <c r="S21" s="85">
        <v>17273.599999999999</v>
      </c>
      <c r="T21" s="85">
        <v>46721.16</v>
      </c>
      <c r="U21" s="85">
        <v>103199.96</v>
      </c>
      <c r="V21" s="81"/>
      <c r="W21" s="81"/>
      <c r="X21" s="81"/>
      <c r="Y21" s="81"/>
      <c r="Z21" s="81"/>
      <c r="AA21" s="81"/>
      <c r="AB21" s="81"/>
    </row>
    <row r="22" spans="1:28" ht="24" x14ac:dyDescent="0.3">
      <c r="A22" s="107" t="s">
        <v>12</v>
      </c>
      <c r="B22" s="102">
        <v>10538</v>
      </c>
      <c r="C22" s="102">
        <v>21326</v>
      </c>
      <c r="D22" s="102">
        <v>42959</v>
      </c>
      <c r="E22" s="102">
        <v>24034</v>
      </c>
      <c r="F22" s="102">
        <v>46138</v>
      </c>
      <c r="G22" s="102">
        <v>19363</v>
      </c>
      <c r="H22" s="102">
        <v>25197</v>
      </c>
      <c r="I22" s="102">
        <v>53673</v>
      </c>
      <c r="J22" s="102">
        <v>51711</v>
      </c>
      <c r="K22" s="102">
        <v>70379.899999999994</v>
      </c>
      <c r="L22" s="102">
        <v>69339.7</v>
      </c>
      <c r="M22" s="102">
        <v>29402.560000000001</v>
      </c>
      <c r="N22" s="102">
        <v>8443.07</v>
      </c>
      <c r="O22" s="79">
        <v>40393</v>
      </c>
      <c r="P22" s="79">
        <v>10184.91</v>
      </c>
      <c r="Q22" s="89">
        <v>18363.13</v>
      </c>
      <c r="R22" s="89">
        <v>82201.399999999994</v>
      </c>
      <c r="S22" s="85">
        <v>58985.02</v>
      </c>
      <c r="T22" s="85">
        <v>9904.84</v>
      </c>
      <c r="U22" s="85">
        <v>33494.550000000003</v>
      </c>
      <c r="V22" s="81"/>
      <c r="W22" s="81"/>
      <c r="X22" s="81"/>
      <c r="Y22" s="81"/>
      <c r="Z22" s="81"/>
      <c r="AA22" s="81"/>
      <c r="AB22" s="81"/>
    </row>
    <row r="23" spans="1:28" x14ac:dyDescent="0.3">
      <c r="A23" s="107" t="s">
        <v>16</v>
      </c>
      <c r="B23" s="104">
        <v>3.566956832816599</v>
      </c>
      <c r="C23" s="104">
        <v>4.4134145795062505</v>
      </c>
      <c r="D23" s="104">
        <v>5.9456083803384363</v>
      </c>
      <c r="E23" s="104">
        <v>4.5081976202226244</v>
      </c>
      <c r="F23" s="104">
        <v>7.819305083340244</v>
      </c>
      <c r="G23" s="104">
        <v>4.7730086458280043</v>
      </c>
      <c r="H23" s="104">
        <v>5.3927442420593108</v>
      </c>
      <c r="I23" s="104">
        <v>7.959389772238934</v>
      </c>
      <c r="J23" s="104">
        <v>6.2246891651865006</v>
      </c>
      <c r="K23" s="104">
        <v>6.8465034831931169</v>
      </c>
      <c r="L23" s="104">
        <v>9.0997798838275745</v>
      </c>
      <c r="M23" s="104">
        <v>7.8771066593487014</v>
      </c>
      <c r="N23" s="104">
        <v>4.3172129375428963</v>
      </c>
      <c r="O23" s="88">
        <v>7.6647487533563483</v>
      </c>
      <c r="P23" s="79">
        <v>4.6724006142296535</v>
      </c>
      <c r="Q23" s="86">
        <v>7.9296180197090571</v>
      </c>
      <c r="R23" s="86">
        <v>13.196780908061879</v>
      </c>
      <c r="S23" s="27">
        <v>1.625597590814982</v>
      </c>
      <c r="T23" s="27">
        <v>4.781614983113295</v>
      </c>
      <c r="U23" s="27">
        <v>8.65190811535882</v>
      </c>
      <c r="V23" s="87"/>
      <c r="W23" s="87"/>
      <c r="X23" s="87"/>
      <c r="Y23" s="87"/>
      <c r="Z23" s="87"/>
      <c r="AA23" s="87"/>
      <c r="AB23" s="81"/>
    </row>
    <row r="24" spans="1:28" x14ac:dyDescent="0.3">
      <c r="A24" s="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6"/>
      <c r="N24" s="106"/>
      <c r="O24" s="7"/>
      <c r="P24" s="8"/>
      <c r="Q24" s="74"/>
      <c r="R24" s="74"/>
      <c r="S24" s="75"/>
      <c r="T24" s="75"/>
      <c r="U24" s="75"/>
      <c r="V24" s="75"/>
      <c r="W24" s="75"/>
      <c r="X24" s="75"/>
      <c r="Y24" s="75"/>
      <c r="Z24" s="76"/>
      <c r="AA24" s="76"/>
      <c r="AB24" s="42"/>
    </row>
  </sheetData>
  <mergeCells count="5">
    <mergeCell ref="A2:AB2"/>
    <mergeCell ref="A6:AB6"/>
    <mergeCell ref="A10:AB10"/>
    <mergeCell ref="A14:AB14"/>
    <mergeCell ref="A19:AB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K26" sqref="K26"/>
    </sheetView>
  </sheetViews>
  <sheetFormatPr baseColWidth="10" defaultRowHeight="14.4" x14ac:dyDescent="0.3"/>
  <cols>
    <col min="1" max="1" width="30.88671875" bestFit="1" customWidth="1"/>
    <col min="2" max="2" width="12.109375" bestFit="1" customWidth="1"/>
    <col min="12" max="12" width="10.33203125" customWidth="1"/>
    <col min="13" max="13" width="11.44140625" customWidth="1"/>
  </cols>
  <sheetData>
    <row r="1" spans="1:14" s="42" customFormat="1" x14ac:dyDescent="0.3">
      <c r="A1" s="60"/>
      <c r="B1" s="108" t="s">
        <v>45</v>
      </c>
      <c r="C1" s="108">
        <v>2010</v>
      </c>
      <c r="D1" s="108">
        <v>2011</v>
      </c>
      <c r="E1" s="108">
        <v>2012</v>
      </c>
      <c r="F1" s="108">
        <v>2013</v>
      </c>
      <c r="G1" s="108">
        <v>2014</v>
      </c>
      <c r="H1" s="108">
        <v>2015</v>
      </c>
      <c r="I1" s="108">
        <v>2016</v>
      </c>
      <c r="J1" s="108">
        <v>2017</v>
      </c>
      <c r="K1" s="108">
        <v>2018</v>
      </c>
      <c r="L1" s="108">
        <v>2019</v>
      </c>
      <c r="M1" s="108">
        <v>2020</v>
      </c>
      <c r="N1" s="126">
        <v>2021</v>
      </c>
    </row>
    <row r="2" spans="1:14" x14ac:dyDescent="0.3">
      <c r="A2" s="109" t="s">
        <v>40</v>
      </c>
      <c r="B2" s="111">
        <v>112</v>
      </c>
      <c r="C2" s="111">
        <v>57</v>
      </c>
      <c r="D2" s="111">
        <v>88</v>
      </c>
      <c r="E2" s="112">
        <v>87</v>
      </c>
      <c r="F2" s="113">
        <v>59</v>
      </c>
      <c r="G2" s="112">
        <v>78</v>
      </c>
      <c r="H2" s="112">
        <v>86</v>
      </c>
      <c r="I2" s="64">
        <v>62</v>
      </c>
      <c r="J2" s="114">
        <v>113</v>
      </c>
      <c r="K2" s="114">
        <v>52</v>
      </c>
      <c r="L2" s="115">
        <v>57</v>
      </c>
      <c r="M2" s="116">
        <v>130</v>
      </c>
      <c r="N2" s="127">
        <v>68</v>
      </c>
    </row>
    <row r="3" spans="1:14" x14ac:dyDescent="0.3">
      <c r="A3" s="109" t="s">
        <v>41</v>
      </c>
      <c r="B3" s="111">
        <v>46</v>
      </c>
      <c r="C3" s="111">
        <v>51</v>
      </c>
      <c r="D3" s="111">
        <v>61</v>
      </c>
      <c r="E3" s="112">
        <v>98</v>
      </c>
      <c r="F3" s="113">
        <v>29</v>
      </c>
      <c r="G3" s="112">
        <v>44</v>
      </c>
      <c r="H3" s="112">
        <v>40</v>
      </c>
      <c r="I3" s="64">
        <v>40</v>
      </c>
      <c r="J3" s="114">
        <v>69</v>
      </c>
      <c r="K3" s="114">
        <v>24</v>
      </c>
      <c r="L3" s="115">
        <v>91</v>
      </c>
      <c r="M3" s="115">
        <v>51</v>
      </c>
      <c r="N3" s="127">
        <v>75</v>
      </c>
    </row>
    <row r="4" spans="1:14" x14ac:dyDescent="0.3">
      <c r="A4" s="109" t="s">
        <v>42</v>
      </c>
      <c r="B4" s="111">
        <v>30</v>
      </c>
      <c r="C4" s="111">
        <v>31</v>
      </c>
      <c r="D4" s="111">
        <v>44</v>
      </c>
      <c r="E4" s="112">
        <v>71</v>
      </c>
      <c r="F4" s="113">
        <v>24</v>
      </c>
      <c r="G4" s="112">
        <v>48</v>
      </c>
      <c r="H4" s="112">
        <v>34</v>
      </c>
      <c r="I4" s="64">
        <v>45</v>
      </c>
      <c r="J4" s="114">
        <v>80</v>
      </c>
      <c r="K4" s="114">
        <v>37</v>
      </c>
      <c r="L4" s="115">
        <v>56</v>
      </c>
      <c r="M4" s="115">
        <v>47</v>
      </c>
      <c r="N4" s="127">
        <v>53</v>
      </c>
    </row>
    <row r="5" spans="1:14" x14ac:dyDescent="0.3">
      <c r="A5" s="109" t="s">
        <v>43</v>
      </c>
      <c r="B5" s="111">
        <v>2</v>
      </c>
      <c r="C5" s="111">
        <v>1</v>
      </c>
      <c r="D5" s="111">
        <v>2</v>
      </c>
      <c r="E5" s="112">
        <v>4</v>
      </c>
      <c r="F5" s="113">
        <v>0</v>
      </c>
      <c r="G5" s="112">
        <v>4</v>
      </c>
      <c r="H5" s="112">
        <v>1</v>
      </c>
      <c r="I5" s="64">
        <v>1</v>
      </c>
      <c r="J5" s="114">
        <v>1</v>
      </c>
      <c r="K5" s="114">
        <v>3</v>
      </c>
      <c r="L5" s="115">
        <v>3</v>
      </c>
      <c r="M5" s="115">
        <v>40</v>
      </c>
      <c r="N5" s="127">
        <v>3</v>
      </c>
    </row>
    <row r="6" spans="1:14" ht="28.2" x14ac:dyDescent="0.3">
      <c r="A6" s="110" t="s">
        <v>44</v>
      </c>
      <c r="B6" s="130">
        <v>242.66</v>
      </c>
      <c r="C6" s="131">
        <v>203</v>
      </c>
      <c r="D6" s="131">
        <v>247</v>
      </c>
      <c r="E6" s="132">
        <v>281</v>
      </c>
      <c r="F6" s="132">
        <v>105</v>
      </c>
      <c r="G6" s="132">
        <v>195</v>
      </c>
      <c r="H6" s="133">
        <v>180</v>
      </c>
      <c r="I6" s="133">
        <v>147</v>
      </c>
      <c r="J6" s="133">
        <v>220</v>
      </c>
      <c r="K6" s="133">
        <v>110</v>
      </c>
      <c r="L6" s="134">
        <v>170</v>
      </c>
      <c r="M6" s="115">
        <v>7</v>
      </c>
      <c r="N6" s="135">
        <v>193</v>
      </c>
    </row>
    <row r="7" spans="1:14" x14ac:dyDescent="0.3">
      <c r="A7" s="97"/>
      <c r="B7" s="98"/>
      <c r="C7" s="98"/>
    </row>
    <row r="8" spans="1:14" x14ac:dyDescent="0.3">
      <c r="A8" s="97"/>
      <c r="B8" s="98"/>
      <c r="C8" s="98"/>
    </row>
    <row r="9" spans="1:14" x14ac:dyDescent="0.3">
      <c r="A9" s="97"/>
      <c r="B9" s="98"/>
      <c r="C9" s="98"/>
    </row>
    <row r="10" spans="1:14" x14ac:dyDescent="0.3">
      <c r="A10" s="97"/>
      <c r="B10" s="98"/>
      <c r="C10" s="98"/>
    </row>
    <row r="11" spans="1:14" x14ac:dyDescent="0.3">
      <c r="A11" s="97"/>
      <c r="B11" s="98"/>
      <c r="C11" s="98"/>
    </row>
    <row r="12" spans="1:14" x14ac:dyDescent="0.3">
      <c r="A12" s="97"/>
      <c r="B12" s="98"/>
      <c r="C12" s="98"/>
    </row>
    <row r="13" spans="1:14" x14ac:dyDescent="0.3">
      <c r="A13" s="97"/>
      <c r="B13" s="98"/>
      <c r="C13" s="98"/>
    </row>
    <row r="14" spans="1:14" x14ac:dyDescent="0.3">
      <c r="A14" s="97"/>
      <c r="B14" s="98"/>
      <c r="C14" s="98"/>
    </row>
    <row r="15" spans="1:14" x14ac:dyDescent="0.3">
      <c r="A15" s="97"/>
      <c r="B15" s="98"/>
      <c r="C15" s="98"/>
    </row>
    <row r="16" spans="1:14" x14ac:dyDescent="0.3">
      <c r="A16" s="97"/>
      <c r="B16" s="98"/>
      <c r="C16" s="98"/>
    </row>
    <row r="17" spans="1:3" x14ac:dyDescent="0.3">
      <c r="A17" s="97"/>
      <c r="B17" s="98"/>
      <c r="C17" s="98"/>
    </row>
    <row r="18" spans="1:3" x14ac:dyDescent="0.3">
      <c r="A18" s="97"/>
      <c r="B18" s="98"/>
      <c r="C18" s="98"/>
    </row>
    <row r="19" spans="1:3" x14ac:dyDescent="0.3">
      <c r="A19" s="97"/>
      <c r="B19" s="98"/>
      <c r="C19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Gráficos</vt:lpstr>
      </vt:variant>
      <vt:variant>
        <vt:i4>4</vt:i4>
      </vt:variant>
    </vt:vector>
  </HeadingPairs>
  <TitlesOfParts>
    <vt:vector size="11" baseType="lpstr">
      <vt:lpstr>ÍNDICE</vt:lpstr>
      <vt:lpstr>T.1</vt:lpstr>
      <vt:lpstr>T.2</vt:lpstr>
      <vt:lpstr>T.3</vt:lpstr>
      <vt:lpstr>T.4</vt:lpstr>
      <vt:lpstr>T.5</vt:lpstr>
      <vt:lpstr>T.6</vt:lpstr>
      <vt:lpstr>G.1</vt:lpstr>
      <vt:lpstr>G.2</vt:lpstr>
      <vt:lpstr>G.3</vt:lpstr>
      <vt:lpstr>G.4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Histórico de aprovechamientos, repoblaciones e incendios</dc:title>
  <dc:creator>DGA</dc:creator>
  <cp:lastModifiedBy>Administrador</cp:lastModifiedBy>
  <dcterms:created xsi:type="dcterms:W3CDTF">2022-08-09T08:02:26Z</dcterms:created>
  <dcterms:modified xsi:type="dcterms:W3CDTF">2023-07-24T08:29:17Z</dcterms:modified>
</cp:coreProperties>
</file>