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4.xml" ContentType="application/vnd.openxmlformats-officedocument.drawing+xml"/>
  <Override PartName="/xl/worksheets/sheet11.xml" ContentType="application/vnd.openxmlformats-officedocument.spreadsheetml.worksheet+xml"/>
  <Override PartName="/xl/drawings/drawing27.xml" ContentType="application/vnd.openxmlformats-officedocument.drawing+xml"/>
  <Override PartName="/xl/worksheets/sheet12.xml" ContentType="application/vnd.openxmlformats-officedocument.spreadsheetml.worksheet+xml"/>
  <Override PartName="/xl/drawings/drawing30.xml" ContentType="application/vnd.openxmlformats-officedocument.drawing+xml"/>
  <Override PartName="/xl/worksheets/sheet13.xml" ContentType="application/vnd.openxmlformats-officedocument.spreadsheetml.worksheet+xml"/>
  <Override PartName="/xl/drawings/drawing33.xml" ContentType="application/vnd.openxmlformats-officedocument.drawing+xml"/>
  <Override PartName="/xl/worksheets/sheet14.xml" ContentType="application/vnd.openxmlformats-officedocument.spreadsheetml.worksheet+xml"/>
  <Override PartName="/xl/drawings/drawing36.xml" ContentType="application/vnd.openxmlformats-officedocument.drawing+xml"/>
  <Override PartName="/xl/worksheets/sheet15.xml" ContentType="application/vnd.openxmlformats-officedocument.spreadsheetml.worksheet+xml"/>
  <Override PartName="/xl/drawings/drawing39.xml" ContentType="application/vnd.openxmlformats-officedocument.drawing+xml"/>
  <Override PartName="/xl/worksheets/sheet16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210" windowHeight="7905" activeTab="0"/>
  </bookViews>
  <sheets>
    <sheet name="Indice" sheetId="1" r:id="rId1"/>
    <sheet name="resumen distritos" sheetId="2" r:id="rId2"/>
    <sheet name="Dh1 TOT" sheetId="3" r:id="rId3"/>
    <sheet name="Dh2 TOT" sheetId="4" r:id="rId4"/>
    <sheet name="Dh1" sheetId="5" r:id="rId5"/>
    <sheet name="Dh2" sheetId="6" r:id="rId6"/>
    <sheet name="Dh3" sheetId="7" r:id="rId7"/>
    <sheet name="Dh4" sheetId="8" r:id="rId8"/>
    <sheet name="Dt1" sheetId="9" r:id="rId9"/>
    <sheet name="Dt2" sheetId="10" r:id="rId10"/>
    <sheet name="Dz1" sheetId="11" r:id="rId11"/>
    <sheet name="Dz2" sheetId="12" r:id="rId12"/>
    <sheet name="Dz3" sheetId="13" r:id="rId13"/>
    <sheet name="Dz4" sheetId="14" r:id="rId14"/>
    <sheet name="Dz5" sheetId="15" r:id="rId15"/>
    <sheet name="Dz6" sheetId="16" r:id="rId16"/>
  </sheets>
  <definedNames>
    <definedName name="_E1">#REF!</definedName>
    <definedName name="_xlnm.Print_Area" localSheetId="4">'Dh1'!$A$1:$G$45</definedName>
    <definedName name="_xlnm.Print_Area" localSheetId="2">'Dh1 TOT'!$A$1:$G$44</definedName>
    <definedName name="_xlnm.Print_Area" localSheetId="5">'Dh2'!$A$1:$G$45</definedName>
    <definedName name="_xlnm.Print_Area" localSheetId="3">'Dh2 TOT'!$A$1:$G$22</definedName>
    <definedName name="_xlnm.Print_Area" localSheetId="6">'Dh3'!$A$1:$G$45</definedName>
    <definedName name="_xlnm.Print_Area" localSheetId="7">'Dh4'!$A$1:$G$45</definedName>
    <definedName name="_xlnm.Print_Area" localSheetId="8">'Dt1'!$A$1:$G$45</definedName>
    <definedName name="_xlnm.Print_Area" localSheetId="9">'Dt2'!$A$1:$G$45</definedName>
    <definedName name="_xlnm.Print_Area" localSheetId="10">'Dz1'!$A$1:$G$45</definedName>
    <definedName name="_xlnm.Print_Area" localSheetId="11">'Dz2'!$A$1:$G$45</definedName>
    <definedName name="_xlnm.Print_Area" localSheetId="12">'Dz3'!$A$1:$G$45</definedName>
    <definedName name="_xlnm.Print_Area" localSheetId="13">'Dz4'!$A$1:$G$45</definedName>
    <definedName name="_xlnm.Print_Area" localSheetId="14">'Dz5'!$A$1:$G$45</definedName>
    <definedName name="_xlnm.Print_Area" localSheetId="15">'Dz6'!$A$1:$G$45</definedName>
  </definedNames>
  <calcPr fullCalcOnLoad="1"/>
</workbook>
</file>

<file path=xl/sharedStrings.xml><?xml version="1.0" encoding="utf-8"?>
<sst xmlns="http://schemas.openxmlformats.org/spreadsheetml/2006/main" count="1286" uniqueCount="79">
  <si>
    <t>Población empadronada en las capitales de provincia según distrito censal por sexo. 
Padrón a 01-01-2005.</t>
  </si>
  <si>
    <t>Distrito censal</t>
  </si>
  <si>
    <t>Total</t>
  </si>
  <si>
    <t>Varones</t>
  </si>
  <si>
    <t>Mujeres</t>
  </si>
  <si>
    <t>Huesca Capital</t>
  </si>
  <si>
    <t>Distrito 01</t>
  </si>
  <si>
    <t>Distrito 02</t>
  </si>
  <si>
    <t>Distrito 03</t>
  </si>
  <si>
    <t>Distrito 04</t>
  </si>
  <si>
    <t>Distrito 05</t>
  </si>
  <si>
    <t>Distrito 06</t>
  </si>
  <si>
    <t>Distrito 07</t>
  </si>
  <si>
    <t>Distrito 08</t>
  </si>
  <si>
    <t>Teruel Capital</t>
  </si>
  <si>
    <t>Distrito 01: Centro Histórico</t>
  </si>
  <si>
    <t>Distrito 02: Ctra. Alcañiz, Arrabal-Carrel, San Julián</t>
  </si>
  <si>
    <t>Distrito 03: Ensanche-Fuenfresca</t>
  </si>
  <si>
    <t>Distrito 04: Barrios Rurales</t>
  </si>
  <si>
    <t>Zaragoza Capital</t>
  </si>
  <si>
    <t>Distrito 01: Casco Histórico</t>
  </si>
  <si>
    <t>Distrito 02: Centro</t>
  </si>
  <si>
    <t>Distrito 03: Delicias</t>
  </si>
  <si>
    <t>Distrito 04: Universidad</t>
  </si>
  <si>
    <t>Distrito 05: San José</t>
  </si>
  <si>
    <t>Distrito 06: Las Fuentes</t>
  </si>
  <si>
    <t>Distrito 07: La Almozara</t>
  </si>
  <si>
    <t>Distrito 08: Oliver-Valdefierro</t>
  </si>
  <si>
    <t>Distrito 09: Torrero</t>
  </si>
  <si>
    <t>Distrito 10: Margen Izquierda</t>
  </si>
  <si>
    <t>Distrito 11: Barrios Rurales Norte</t>
  </si>
  <si>
    <t>Distrito 12: Barrios Rurales Oeste</t>
  </si>
  <si>
    <t>Población empadronada en Huesca capital por sexo según grupo de edad.  Padrón a 01-01-2005.</t>
  </si>
  <si>
    <t>Grupo de edad (años)</t>
  </si>
  <si>
    <t>descripción</t>
  </si>
  <si>
    <t>1</t>
  </si>
  <si>
    <t>6</t>
  </si>
  <si>
    <t>00-04</t>
  </si>
  <si>
    <t>0-4</t>
  </si>
  <si>
    <t>05-09</t>
  </si>
  <si>
    <t>5-9</t>
  </si>
  <si>
    <t xml:space="preserve">10-14 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</si>
  <si>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</si>
  <si>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</si>
  <si>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</si>
  <si>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</si>
  <si>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</si>
  <si>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</si>
  <si>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</si>
  <si>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</si>
  <si>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</si>
  <si>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</si>
  <si>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</si>
  <si>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</si>
  <si>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</si>
  <si>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</si>
  <si>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</si>
  <si>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y más</t>
  </si>
  <si>
    <t>Población empadronada en Teruel capital por sexo según grupo de edad.  Padrón a 01-01-2005.</t>
  </si>
  <si>
    <t>Población empadronada Zaragoza capital por sexo según grupo de edad.  Padrón a 01-01-2005.</t>
  </si>
  <si>
    <t>Población empadronada en los distritos censales de Huesca capital por sexo según grupo de edad.  Padrón a 01-01-2005.</t>
  </si>
  <si>
    <t>Distrito 1</t>
  </si>
  <si>
    <t>Distrito 2</t>
  </si>
  <si>
    <t>Distrito 3</t>
  </si>
  <si>
    <t>Distrito 4</t>
  </si>
  <si>
    <t>Distrito 5</t>
  </si>
  <si>
    <t>Distrito 6</t>
  </si>
  <si>
    <t>Distrito 7</t>
  </si>
  <si>
    <t>Distrito 8</t>
  </si>
  <si>
    <t>Población empadronada en los distritos censales de Teruel capital por sexo según grupo de edad.  Padrón a 01-01-2005.</t>
  </si>
  <si>
    <t>Población empadronada en los distritos censales de Zaragoza capital por sexo según grupo de edad.  Padrón a 01-01-2005.</t>
  </si>
  <si>
    <t>Población por distritos en capitales de provincia</t>
  </si>
  <si>
    <t xml:space="preserve">Distrito 2  </t>
  </si>
  <si>
    <t>Distrito 9</t>
  </si>
  <si>
    <t>Distrito 10</t>
  </si>
  <si>
    <t>Distrito 11</t>
  </si>
  <si>
    <t>Distrito 12</t>
  </si>
  <si>
    <t>Padrón 01-01-2005.</t>
  </si>
  <si>
    <t>Población empadronada en las capitales de provincia según distrito censal por sexo. Padrón a 01-01-2005.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</si>
</sst>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_-* #,##0.00\ _P_t_s_-;\-* #,##0.00\ _P_t_s_-;_-* &quot;-&quot;??\ _P_t_s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\ &quot;Pts&quot;_-;\-* #,##0\ &quot;Pts&quot;_-;_-* &quot;-&quot;\ &quot;Pts&quot;_-;_-@_-"/>
    <numFmt numFmtId="185" formatCode="0.0%"/>
    <numFmt numFmtId="186" formatCode="_-* #,##0.0\ _p_t_a_-;\-* #,##0.0\ _p_t_a_-;_-* &quot;-&quot;\ _p_t_a_-;_-@_-"/>
    <numFmt numFmtId="187" formatCode="#,##0\ %\ ;\ #,##0\ %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#,##0_ ;\-#,##0\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"/>
    <numFmt numFmtId="199" formatCode="0.000000000"/>
    <numFmt numFmtId="200" formatCode="0.0000000000"/>
    <numFmt numFmtId="201" formatCode="#,##0;#,##0\ "/>
    <numFmt numFmtId="202" formatCode="#,##0.000"/>
    <numFmt numFmtId="203" formatCode="#,##0\ %;#,##0\ %"/>
    <numFmt numFmtId="204" formatCode="#,##0;#,##0"/>
    <numFmt numFmtId="205" formatCode="#,##0\ %;\ #,##0\ %"/>
    <numFmt numFmtId="206" formatCode="#,##0;\ #,##0"/>
    <numFmt numFmtId="207" formatCode="\8\5\ \y\ \+"/>
    <numFmt numFmtId="208" formatCode="0.000%"/>
    <numFmt numFmtId="209" formatCode="#,##0\ ;#,##0\ "/>
    <numFmt numFmtId="210" formatCode="&quot;pta&quot;#,##0;\-&quot;pta&quot;#,##0"/>
    <numFmt numFmtId="211" formatCode="&quot;pta&quot;#,##0;[Red]\-&quot;pta&quot;#,##0"/>
    <numFmt numFmtId="212" formatCode="&quot;pta&quot;#,##0.00;\-&quot;pta&quot;#,##0.00"/>
    <numFmt numFmtId="213" formatCode="&quot;pta&quot;#,##0.00;[Red]\-&quot;pta&quot;#,##0.00"/>
    <numFmt numFmtId="214" formatCode="_-&quot;pta&quot;* #,##0_-;\-&quot;pta&quot;* #,##0_-;_-&quot;pta&quot;* &quot;-&quot;_-;_-@_-"/>
    <numFmt numFmtId="215" formatCode="_-* #,##0_-;\-* #,##0_-;_-* &quot;-&quot;_-;_-@_-"/>
    <numFmt numFmtId="216" formatCode="_-&quot;pta&quot;* #,##0.00_-;\-&quot;pta&quot;* #,##0.00_-;_-&quot;pta&quot;* &quot;-&quot;??_-;_-@_-"/>
    <numFmt numFmtId="217" formatCode="_-* #,##0.00_-;\-* #,##0.00_-;_-* &quot;-&quot;??_-;_-@_-"/>
    <numFmt numFmtId="218" formatCode="#,##0.0000"/>
    <numFmt numFmtId="219" formatCode="0%;0%"/>
    <numFmt numFmtId="220" formatCode="_-* #,##0.00\ _p_t_a_-;\-* #,##0.00\ _p_t_a_-;_-* &quot;-&quot;\ _p_t_a_-;_-@_-"/>
    <numFmt numFmtId="221" formatCode="0_ ;\-0\ "/>
    <numFmt numFmtId="222" formatCode="_-* #,##0.0\ _P_t_s_-;\-* #,##0.0\ _P_t_s_-;_-* &quot;-&quot;\ _P_t_s_-;_-@_-"/>
    <numFmt numFmtId="223" formatCode="_-* #,##0.00\ _P_t_s_-;\-* #,##0.00\ _P_t_s_-;_-* &quot;-&quot;\ _P_t_s_-;_-@_-"/>
    <numFmt numFmtId="224" formatCode="#,##0_ ;[Red]\-#,##0\ "/>
    <numFmt numFmtId="225" formatCode="00000"/>
    <numFmt numFmtId="226" formatCode="#,##0%;#,##0%"/>
  </numFmts>
  <fonts count="34">
    <font>
      <sz val="10"/>
      <name val="Arial"/>
      <family val="0"/>
    </font>
    <font>
      <sz val="12"/>
      <name val="Arial Black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12"/>
      <color indexed="63"/>
      <name val="Arial Black"/>
      <family val="2"/>
    </font>
    <font>
      <sz val="9"/>
      <color indexed="63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2"/>
      <color indexed="63"/>
      <name val="Arial"/>
      <family val="0"/>
    </font>
    <font>
      <sz val="14"/>
      <color indexed="63"/>
      <name val="Arial Black"/>
      <family val="2"/>
    </font>
    <font>
      <sz val="14"/>
      <color indexed="10"/>
      <name val="Arial Black"/>
      <family val="2"/>
    </font>
    <font>
      <sz val="8"/>
      <color indexed="10"/>
      <name val="Arial"/>
      <family val="2"/>
    </font>
    <font>
      <sz val="14"/>
      <color indexed="9"/>
      <name val="Arial Black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2"/>
    </font>
    <font>
      <sz val="7"/>
      <color indexed="9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0">
      <alignment horizontal="left"/>
      <protection/>
    </xf>
    <xf numFmtId="49" fontId="2" fillId="0" borderId="0">
      <alignment horizontal="left"/>
      <protection/>
    </xf>
    <xf numFmtId="49" fontId="3" fillId="0" borderId="0">
      <alignment horizontal="left"/>
      <protection/>
    </xf>
    <xf numFmtId="0" fontId="3" fillId="0" borderId="1">
      <alignment horizontal="right"/>
      <protection/>
    </xf>
    <xf numFmtId="0" fontId="3" fillId="0" borderId="2">
      <alignment horizontal="right"/>
      <protection/>
    </xf>
    <xf numFmtId="0" fontId="4" fillId="0" borderId="0">
      <alignment horizontal="lef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49" fontId="6" fillId="0" borderId="0">
      <alignment horizontal="right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horizontal="left"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12" fillId="0" borderId="3" xfId="31" applyFont="1" applyBorder="1" applyAlignment="1">
      <alignment wrapText="1"/>
      <protection/>
    </xf>
    <xf numFmtId="0" fontId="12" fillId="0" borderId="3" xfId="31" applyFont="1" applyBorder="1" applyAlignment="1">
      <alignment horizontal="right" wrapText="1"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31" applyFont="1" applyFill="1" applyBorder="1" applyAlignment="1">
      <alignment/>
      <protection/>
    </xf>
    <xf numFmtId="0" fontId="14" fillId="0" borderId="0" xfId="0" applyFont="1" applyAlignment="1">
      <alignment/>
    </xf>
    <xf numFmtId="0" fontId="15" fillId="0" borderId="4" xfId="31" applyFont="1" applyBorder="1" applyAlignment="1">
      <alignment horizontal="left"/>
      <protection/>
    </xf>
    <xf numFmtId="3" fontId="15" fillId="0" borderId="4" xfId="31" applyNumberFormat="1" applyFont="1" applyBorder="1" applyAlignment="1">
      <alignment horizontal="right"/>
      <protection/>
    </xf>
    <xf numFmtId="3" fontId="15" fillId="0" borderId="5" xfId="31" applyNumberFormat="1" applyFont="1" applyBorder="1" applyAlignment="1">
      <alignment horizontal="right"/>
      <protection/>
    </xf>
    <xf numFmtId="0" fontId="15" fillId="0" borderId="0" xfId="31" applyFont="1" applyFill="1" applyBorder="1" applyAlignment="1">
      <alignment horizontal="left"/>
      <protection/>
    </xf>
    <xf numFmtId="4" fontId="15" fillId="0" borderId="0" xfId="31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/>
    </xf>
    <xf numFmtId="3" fontId="14" fillId="0" borderId="0" xfId="31" applyNumberFormat="1" applyFont="1" applyBorder="1" applyAlignment="1">
      <alignment horizontal="left"/>
      <protection/>
    </xf>
    <xf numFmtId="3" fontId="14" fillId="0" borderId="5" xfId="31" applyNumberFormat="1" applyFont="1" applyBorder="1" applyAlignment="1">
      <alignment horizontal="right"/>
      <protection/>
    </xf>
    <xf numFmtId="3" fontId="14" fillId="0" borderId="0" xfId="31" applyNumberFormat="1" applyFont="1" applyFill="1" applyBorder="1" applyAlignment="1">
      <alignment horizontal="left"/>
      <protection/>
    </xf>
    <xf numFmtId="3" fontId="14" fillId="0" borderId="0" xfId="31" applyNumberFormat="1" applyFont="1" applyBorder="1" applyAlignment="1">
      <alignment horizontal="right"/>
      <protection/>
    </xf>
    <xf numFmtId="176" fontId="14" fillId="0" borderId="0" xfId="31" applyNumberFormat="1" applyFont="1" applyBorder="1" applyAlignment="1">
      <alignment horizontal="left"/>
      <protection/>
    </xf>
    <xf numFmtId="3" fontId="15" fillId="0" borderId="0" xfId="31" applyNumberFormat="1" applyFont="1" applyBorder="1" applyAlignment="1">
      <alignment horizontal="left"/>
      <protection/>
    </xf>
    <xf numFmtId="3" fontId="15" fillId="0" borderId="0" xfId="31" applyNumberFormat="1" applyFont="1" applyBorder="1" applyAlignment="1">
      <alignment horizontal="right"/>
      <protection/>
    </xf>
    <xf numFmtId="3" fontId="14" fillId="0" borderId="6" xfId="31" applyNumberFormat="1" applyFont="1" applyBorder="1" applyAlignment="1">
      <alignment horizontal="left"/>
      <protection/>
    </xf>
    <xf numFmtId="3" fontId="14" fillId="0" borderId="6" xfId="31" applyNumberFormat="1" applyFont="1" applyBorder="1" applyAlignment="1">
      <alignment horizontal="right"/>
      <protection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9" fillId="2" borderId="7" xfId="32" applyFont="1" applyFill="1" applyBorder="1" applyAlignment="1">
      <alignment horizontal="center"/>
      <protection/>
    </xf>
    <xf numFmtId="0" fontId="21" fillId="0" borderId="0" xfId="0" applyFont="1" applyFill="1" applyAlignment="1">
      <alignment/>
    </xf>
    <xf numFmtId="3" fontId="21" fillId="0" borderId="8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9" fillId="0" borderId="10" xfId="32" applyFont="1" applyFill="1" applyBorder="1" applyAlignment="1">
      <alignment horizontal="left" wrapText="1"/>
      <protection/>
    </xf>
    <xf numFmtId="0" fontId="9" fillId="0" borderId="10" xfId="32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19" fillId="0" borderId="3" xfId="0" applyFont="1" applyBorder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4" fillId="0" borderId="0" xfId="32" applyFont="1" applyFill="1" applyBorder="1" applyAlignment="1">
      <alignment horizontal="right" wrapText="1"/>
      <protection/>
    </xf>
    <xf numFmtId="0" fontId="27" fillId="0" borderId="0" xfId="0" applyFont="1" applyFill="1" applyAlignment="1">
      <alignment/>
    </xf>
    <xf numFmtId="0" fontId="14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0" fontId="14" fillId="0" borderId="6" xfId="0" applyFont="1" applyBorder="1" applyAlignment="1">
      <alignment horizontal="left"/>
    </xf>
    <xf numFmtId="3" fontId="14" fillId="0" borderId="6" xfId="0" applyNumberFormat="1" applyFont="1" applyBorder="1" applyAlignment="1">
      <alignment/>
    </xf>
    <xf numFmtId="0" fontId="25" fillId="0" borderId="0" xfId="0" applyFont="1" applyBorder="1" applyAlignment="1">
      <alignment horizontal="left"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3" fontId="21" fillId="0" borderId="11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26" fillId="0" borderId="0" xfId="32" applyFont="1" applyFill="1" applyBorder="1" applyAlignment="1">
      <alignment horizontal="center"/>
      <protection/>
    </xf>
    <xf numFmtId="0" fontId="26" fillId="0" borderId="0" xfId="32" applyFont="1" applyFill="1" applyBorder="1" applyAlignment="1">
      <alignment horizontal="right" wrapText="1"/>
      <protection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3" fontId="13" fillId="0" borderId="0" xfId="0" applyNumberFormat="1" applyFont="1" applyAlignment="1">
      <alignment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/>
    </xf>
    <xf numFmtId="2" fontId="27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left"/>
    </xf>
    <xf numFmtId="2" fontId="27" fillId="0" borderId="0" xfId="0" applyNumberFormat="1" applyFont="1" applyFill="1" applyAlignment="1">
      <alignment horizontal="left"/>
    </xf>
    <xf numFmtId="2" fontId="27" fillId="0" borderId="0" xfId="0" applyNumberFormat="1" applyFont="1" applyAlignment="1">
      <alignment/>
    </xf>
    <xf numFmtId="0" fontId="2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26" fillId="0" borderId="0" xfId="33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33" applyFont="1" applyFill="1" applyBorder="1" applyAlignment="1">
      <alignment horizontal="right" wrapText="1"/>
      <protection/>
    </xf>
    <xf numFmtId="0" fontId="26" fillId="0" borderId="0" xfId="0" applyFont="1" applyFill="1" applyBorder="1" applyAlignment="1">
      <alignment/>
    </xf>
    <xf numFmtId="0" fontId="26" fillId="0" borderId="0" xfId="33" applyFont="1" applyFill="1" applyBorder="1" applyAlignment="1">
      <alignment horizontal="right" wrapText="1"/>
      <protection/>
    </xf>
    <xf numFmtId="0" fontId="32" fillId="0" borderId="0" xfId="0" applyFont="1" applyAlignment="1">
      <alignment/>
    </xf>
    <xf numFmtId="0" fontId="7" fillId="0" borderId="0" xfId="25" applyAlignment="1">
      <alignment/>
    </xf>
    <xf numFmtId="0" fontId="33" fillId="0" borderId="0" xfId="0" applyFont="1" applyAlignment="1">
      <alignment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wrapText="1"/>
    </xf>
    <xf numFmtId="0" fontId="7" fillId="0" borderId="0" xfId="25" applyFont="1" applyAlignment="1">
      <alignment/>
    </xf>
  </cellXfs>
  <cellStyles count="22">
    <cellStyle name="Normal" xfId="0"/>
    <cellStyle name="1 Título" xfId="15"/>
    <cellStyle name="2 Subtítulo. Estado d la información" xfId="16"/>
    <cellStyle name="3 Unidad" xfId="17"/>
    <cellStyle name="4 Peine horizontal (1º o único)" xfId="18"/>
    <cellStyle name="4 Peine horizontal (2º nivel)" xfId="19"/>
    <cellStyle name="5 Peine vertical" xfId="20"/>
    <cellStyle name="6 Matriz d datos" xfId="21"/>
    <cellStyle name="7 Notas y fuente" xfId="22"/>
    <cellStyle name="8 Continúa-Viene" xfId="23"/>
    <cellStyle name="Euro" xfId="24"/>
    <cellStyle name="Hyperlink" xfId="25"/>
    <cellStyle name="Followed Hyperlink" xfId="26"/>
    <cellStyle name="Comma" xfId="27"/>
    <cellStyle name="Comma [0]" xfId="28"/>
    <cellStyle name="Currency" xfId="29"/>
    <cellStyle name="Currency [0]" xfId="30"/>
    <cellStyle name="Normal_2 Poblac Tote" xfId="31"/>
    <cellStyle name="Normal_Dh1 TOT" xfId="32"/>
    <cellStyle name="Normal_Piramide AR" xfId="33"/>
    <cellStyle name="Pie de tabla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'Dh1 TOT'!$J$4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 TOT'!$I$5:$I$22</c:f>
              <c:strCache/>
            </c:strRef>
          </c:cat>
          <c:val>
            <c:numRef>
              <c:f>'Dh1 TOT'!$J$5:$J$22</c:f>
              <c:numCache/>
            </c:numRef>
          </c:val>
        </c:ser>
        <c:ser>
          <c:idx val="0"/>
          <c:order val="1"/>
          <c:tx>
            <c:strRef>
              <c:f>'Dh1 TOT'!$K$4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 TOT'!$I$5:$I$22</c:f>
              <c:strCache/>
            </c:strRef>
          </c:cat>
          <c:val>
            <c:numRef>
              <c:f>'Dh1 TOT'!$K$5:$K$22</c:f>
              <c:numCache/>
            </c:numRef>
          </c:val>
        </c:ser>
        <c:overlap val="100"/>
        <c:gapWidth val="20"/>
        <c:axId val="42122674"/>
        <c:axId val="43559747"/>
      </c:barChart>
      <c:catAx>
        <c:axId val="4212267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3559747"/>
        <c:crosses val="autoZero"/>
        <c:auto val="1"/>
        <c:lblOffset val="100"/>
        <c:tickLblSkip val="1"/>
        <c:noMultiLvlLbl val="0"/>
      </c:catAx>
      <c:valAx>
        <c:axId val="4355974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421226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075"/>
          <c:y val="0.00275"/>
          <c:w val="0.54025"/>
          <c:h val="0.0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'Dh3'!$J$27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'Dh3'!$I$28:$I$45</c:f>
              <c:strCache/>
            </c:strRef>
          </c:cat>
          <c:val>
            <c:numRef>
              <c:f>'Dh3'!$J$28:$J$45</c:f>
              <c:numCache/>
            </c:numRef>
          </c:val>
        </c:ser>
        <c:ser>
          <c:idx val="0"/>
          <c:order val="1"/>
          <c:tx>
            <c:strRef>
              <c:f>'Dh3'!$K$27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'Dh3'!$I$28:$I$45</c:f>
              <c:strCache/>
            </c:strRef>
          </c:cat>
          <c:val>
            <c:numRef>
              <c:f>'Dh3'!$K$28:$K$45</c:f>
              <c:numCache/>
            </c:numRef>
          </c:val>
        </c:ser>
        <c:overlap val="100"/>
        <c:gapWidth val="20"/>
        <c:axId val="12108588"/>
        <c:axId val="41868429"/>
      </c:barChart>
      <c:catAx>
        <c:axId val="1210858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1868429"/>
        <c:crosses val="autoZero"/>
        <c:auto val="1"/>
        <c:lblOffset val="100"/>
        <c:tickLblSkip val="1"/>
        <c:noMultiLvlLbl val="0"/>
      </c:catAx>
      <c:valAx>
        <c:axId val="4186842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210858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977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'Dh4'!$J$5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'Dh4'!$I$6:$I$23</c:f>
              <c:strCache/>
            </c:strRef>
          </c:cat>
          <c:val>
            <c:numRef>
              <c:f>'Dh4'!$J$6:$J$23</c:f>
              <c:numCache/>
            </c:numRef>
          </c:val>
        </c:ser>
        <c:ser>
          <c:idx val="0"/>
          <c:order val="1"/>
          <c:tx>
            <c:strRef>
              <c:f>'Dh4'!$K$5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'Dh4'!$I$6:$I$23</c:f>
              <c:strCache/>
            </c:strRef>
          </c:cat>
          <c:val>
            <c:numRef>
              <c:f>'Dh4'!$K$6:$K$23</c:f>
              <c:numCache/>
            </c:numRef>
          </c:val>
        </c:ser>
        <c:overlap val="100"/>
        <c:gapWidth val="20"/>
        <c:axId val="41271542"/>
        <c:axId val="35899559"/>
      </c:barChart>
      <c:catAx>
        <c:axId val="4127154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5899559"/>
        <c:crosses val="autoZero"/>
        <c:auto val="1"/>
        <c:lblOffset val="100"/>
        <c:tickLblSkip val="1"/>
        <c:noMultiLvlLbl val="0"/>
      </c:catAx>
      <c:valAx>
        <c:axId val="3589955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4127154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2375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'Dh4'!$J$27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'Dh4'!$I$28:$I$45</c:f>
              <c:strCache/>
            </c:strRef>
          </c:cat>
          <c:val>
            <c:numRef>
              <c:f>'Dh4'!$J$28:$J$45</c:f>
              <c:numCache/>
            </c:numRef>
          </c:val>
        </c:ser>
        <c:ser>
          <c:idx val="0"/>
          <c:order val="1"/>
          <c:tx>
            <c:strRef>
              <c:f>'Dh4'!$K$27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'Dh4'!$I$28:$I$45</c:f>
              <c:strCache/>
            </c:strRef>
          </c:cat>
          <c:val>
            <c:numRef>
              <c:f>'Dh4'!$K$28:$K$45</c:f>
              <c:numCache/>
            </c:numRef>
          </c:val>
        </c:ser>
        <c:overlap val="100"/>
        <c:gapWidth val="20"/>
        <c:axId val="54660576"/>
        <c:axId val="22183137"/>
      </c:barChart>
      <c:catAx>
        <c:axId val="5466057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2183137"/>
        <c:crosses val="autoZero"/>
        <c:auto val="1"/>
        <c:lblOffset val="100"/>
        <c:tickLblSkip val="1"/>
        <c:noMultiLvlLbl val="0"/>
      </c:catAx>
      <c:valAx>
        <c:axId val="2218313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466057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1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'Dt1'!$J$5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'Dt1'!$I$6:$I$23</c:f>
              <c:strCache/>
            </c:strRef>
          </c:cat>
          <c:val>
            <c:numRef>
              <c:f>'Dt1'!$J$6:$J$23</c:f>
              <c:numCache/>
            </c:numRef>
          </c:val>
        </c:ser>
        <c:ser>
          <c:idx val="0"/>
          <c:order val="1"/>
          <c:tx>
            <c:strRef>
              <c:f>'Dt1'!$K$5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'Dt1'!$I$6:$I$23</c:f>
              <c:strCache/>
            </c:strRef>
          </c:cat>
          <c:val>
            <c:numRef>
              <c:f>'Dt1'!$K$6:$K$23</c:f>
              <c:numCache/>
            </c:numRef>
          </c:val>
        </c:ser>
        <c:overlap val="100"/>
        <c:gapWidth val="20"/>
        <c:axId val="65430506"/>
        <c:axId val="52003643"/>
      </c:barChart>
      <c:catAx>
        <c:axId val="6543050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2003643"/>
        <c:crosses val="autoZero"/>
        <c:auto val="1"/>
        <c:lblOffset val="100"/>
        <c:tickLblSkip val="1"/>
        <c:noMultiLvlLbl val="0"/>
      </c:catAx>
      <c:valAx>
        <c:axId val="5200364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54305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35"/>
          <c:y val="0.014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'Dt1'!$J$27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'Dt1'!$I$28:$I$45</c:f>
              <c:strCache/>
            </c:strRef>
          </c:cat>
          <c:val>
            <c:numRef>
              <c:f>'Dt1'!$J$28:$J$45</c:f>
              <c:numCache/>
            </c:numRef>
          </c:val>
        </c:ser>
        <c:ser>
          <c:idx val="0"/>
          <c:order val="1"/>
          <c:tx>
            <c:strRef>
              <c:f>'Dt1'!$K$27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'Dt1'!$I$28:$I$45</c:f>
              <c:strCache/>
            </c:strRef>
          </c:cat>
          <c:val>
            <c:numRef>
              <c:f>'Dt1'!$K$28:$K$45</c:f>
              <c:numCache/>
            </c:numRef>
          </c:val>
        </c:ser>
        <c:overlap val="100"/>
        <c:gapWidth val="20"/>
        <c:axId val="65379604"/>
        <c:axId val="51545525"/>
      </c:barChart>
      <c:catAx>
        <c:axId val="6537960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53796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5"/>
          <c:y val="0.00275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'Dt2'!$J$5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'Dt2'!$I$6:$I$23</c:f>
              <c:strCache/>
            </c:strRef>
          </c:cat>
          <c:val>
            <c:numRef>
              <c:f>'Dt2'!$J$6:$J$23</c:f>
              <c:numCache/>
            </c:numRef>
          </c:val>
        </c:ser>
        <c:ser>
          <c:idx val="0"/>
          <c:order val="1"/>
          <c:tx>
            <c:strRef>
              <c:f>'Dt2'!$K$5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'Dt2'!$I$6:$I$23</c:f>
              <c:strCache/>
            </c:strRef>
          </c:cat>
          <c:val>
            <c:numRef>
              <c:f>'Dt2'!$K$6:$K$23</c:f>
              <c:numCache/>
            </c:numRef>
          </c:val>
        </c:ser>
        <c:overlap val="100"/>
        <c:gapWidth val="20"/>
        <c:axId val="61256542"/>
        <c:axId val="14437967"/>
      </c:barChart>
      <c:catAx>
        <c:axId val="6125654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125654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9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'Dt2'!$J$27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'Dt2'!$I$28:$I$45</c:f>
              <c:strCache/>
            </c:strRef>
          </c:cat>
          <c:val>
            <c:numRef>
              <c:f>'Dt2'!$J$28:$J$45</c:f>
              <c:numCache/>
            </c:numRef>
          </c:val>
        </c:ser>
        <c:ser>
          <c:idx val="0"/>
          <c:order val="1"/>
          <c:tx>
            <c:strRef>
              <c:f>'Dt2'!$K$27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'Dt2'!$I$28:$I$45</c:f>
              <c:strCache/>
            </c:strRef>
          </c:cat>
          <c:val>
            <c:numRef>
              <c:f>'Dt2'!$K$28:$K$45</c:f>
              <c:numCache/>
            </c:numRef>
          </c:val>
        </c:ser>
        <c:overlap val="100"/>
        <c:gapWidth val="20"/>
        <c:axId val="62832840"/>
        <c:axId val="28624649"/>
      </c:barChart>
      <c:catAx>
        <c:axId val="6283284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28328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67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'Dz1'!$J$5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'Dz1'!$I$6:$I$23</c:f>
              <c:strCache/>
            </c:strRef>
          </c:cat>
          <c:val>
            <c:numRef>
              <c:f>'Dz1'!$J$6:$J$23</c:f>
              <c:numCache/>
            </c:numRef>
          </c:val>
        </c:ser>
        <c:ser>
          <c:idx val="0"/>
          <c:order val="1"/>
          <c:tx>
            <c:strRef>
              <c:f>'Dz1'!$K$5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'Dz1'!$I$6:$I$23</c:f>
              <c:strCache/>
            </c:strRef>
          </c:cat>
          <c:val>
            <c:numRef>
              <c:f>'Dz1'!$K$6:$K$23</c:f>
              <c:numCache/>
            </c:numRef>
          </c:val>
        </c:ser>
        <c:overlap val="100"/>
        <c:gapWidth val="20"/>
        <c:axId val="56295250"/>
        <c:axId val="36895203"/>
      </c:barChart>
      <c:catAx>
        <c:axId val="5629525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629525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9"/>
          <c:y val="0.00275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'Dz1'!$J$27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'Dz1'!$I$28:$I$45</c:f>
              <c:strCache/>
            </c:strRef>
          </c:cat>
          <c:val>
            <c:numRef>
              <c:f>'Dz1'!$J$28:$J$45</c:f>
              <c:numCache/>
            </c:numRef>
          </c:val>
        </c:ser>
        <c:ser>
          <c:idx val="0"/>
          <c:order val="1"/>
          <c:tx>
            <c:strRef>
              <c:f>'Dz1'!$K$27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'Dz1'!$I$28:$I$45</c:f>
              <c:strCache/>
            </c:strRef>
          </c:cat>
          <c:val>
            <c:numRef>
              <c:f>'Dz1'!$K$28:$K$45</c:f>
              <c:numCache/>
            </c:numRef>
          </c:val>
        </c:ser>
        <c:overlap val="100"/>
        <c:gapWidth val="20"/>
        <c:axId val="63621372"/>
        <c:axId val="35721437"/>
      </c:barChart>
      <c:catAx>
        <c:axId val="6362137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362137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5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'Dz2'!$J$5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'Dz2'!$I$6:$I$23</c:f>
              <c:strCache/>
            </c:strRef>
          </c:cat>
          <c:val>
            <c:numRef>
              <c:f>'Dz2'!$J$6:$J$23</c:f>
              <c:numCache/>
            </c:numRef>
          </c:val>
        </c:ser>
        <c:ser>
          <c:idx val="0"/>
          <c:order val="1"/>
          <c:tx>
            <c:strRef>
              <c:f>'Dz2'!$K$5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'Dz2'!$I$6:$I$23</c:f>
              <c:strCache/>
            </c:strRef>
          </c:cat>
          <c:val>
            <c:numRef>
              <c:f>'Dz2'!$K$6:$K$23</c:f>
              <c:numCache/>
            </c:numRef>
          </c:val>
        </c:ser>
        <c:overlap val="100"/>
        <c:gapWidth val="20"/>
        <c:axId val="53057478"/>
        <c:axId val="7755255"/>
      </c:barChart>
      <c:catAx>
        <c:axId val="5305747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30574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175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'Dh1 TOT'!$J$26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 TOT'!$I$27:$I$44</c:f>
              <c:strCache/>
            </c:strRef>
          </c:cat>
          <c:val>
            <c:numRef>
              <c:f>'Dh1 TOT'!$J$27:$J$44</c:f>
              <c:numCache/>
            </c:numRef>
          </c:val>
        </c:ser>
        <c:ser>
          <c:idx val="0"/>
          <c:order val="1"/>
          <c:tx>
            <c:strRef>
              <c:f>'Dh1 TOT'!$K$26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 TOT'!$I$27:$I$44</c:f>
              <c:strCache/>
            </c:strRef>
          </c:cat>
          <c:val>
            <c:numRef>
              <c:f>'Dh1 TOT'!$K$27:$K$44</c:f>
              <c:numCache/>
            </c:numRef>
          </c:val>
        </c:ser>
        <c:overlap val="100"/>
        <c:gapWidth val="20"/>
        <c:axId val="56493404"/>
        <c:axId val="38678589"/>
      </c:barChart>
      <c:catAx>
        <c:axId val="5649340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8678589"/>
        <c:crosses val="autoZero"/>
        <c:auto val="1"/>
        <c:lblOffset val="100"/>
        <c:tickLblSkip val="1"/>
        <c:noMultiLvlLbl val="0"/>
      </c:catAx>
      <c:valAx>
        <c:axId val="3867858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64934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01"/>
          <c:y val="0.0055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'Dz2'!$J$27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'Dz2'!$I$28:$I$45</c:f>
              <c:strCache/>
            </c:strRef>
          </c:cat>
          <c:val>
            <c:numRef>
              <c:f>'Dz2'!$J$28:$J$45</c:f>
              <c:numCache/>
            </c:numRef>
          </c:val>
        </c:ser>
        <c:ser>
          <c:idx val="0"/>
          <c:order val="1"/>
          <c:tx>
            <c:strRef>
              <c:f>'Dz2'!$K$27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'Dz2'!$I$28:$I$45</c:f>
              <c:strCache/>
            </c:strRef>
          </c:cat>
          <c:val>
            <c:numRef>
              <c:f>'Dz2'!$K$28:$K$45</c:f>
              <c:numCache/>
            </c:numRef>
          </c:val>
        </c:ser>
        <c:overlap val="100"/>
        <c:gapWidth val="20"/>
        <c:axId val="2688432"/>
        <c:axId val="24195889"/>
      </c:barChart>
      <c:catAx>
        <c:axId val="268843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26884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'Dz3'!$J$5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'Dz3'!$I$6:$I$23</c:f>
              <c:strCache/>
            </c:strRef>
          </c:cat>
          <c:val>
            <c:numRef>
              <c:f>'Dz3'!$J$6:$J$23</c:f>
              <c:numCache/>
            </c:numRef>
          </c:val>
        </c:ser>
        <c:ser>
          <c:idx val="0"/>
          <c:order val="1"/>
          <c:tx>
            <c:strRef>
              <c:f>'Dz3'!$K$5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'Dz3'!$I$6:$I$23</c:f>
              <c:strCache/>
            </c:strRef>
          </c:cat>
          <c:val>
            <c:numRef>
              <c:f>'Dz3'!$K$6:$K$23</c:f>
              <c:numCache/>
            </c:numRef>
          </c:val>
        </c:ser>
        <c:overlap val="100"/>
        <c:gapWidth val="20"/>
        <c:axId val="16436410"/>
        <c:axId val="13709963"/>
      </c:barChart>
      <c:catAx>
        <c:axId val="1643641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64364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3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'Dz3'!$J$27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'Dz3'!$I$28:$I$45</c:f>
              <c:strCache/>
            </c:strRef>
          </c:cat>
          <c:val>
            <c:numRef>
              <c:f>'Dz3'!$J$28:$J$45</c:f>
              <c:numCache/>
            </c:numRef>
          </c:val>
        </c:ser>
        <c:ser>
          <c:idx val="0"/>
          <c:order val="1"/>
          <c:tx>
            <c:strRef>
              <c:f>'Dz3'!$K$27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'Dz3'!$I$28:$I$45</c:f>
              <c:strCache/>
            </c:strRef>
          </c:cat>
          <c:val>
            <c:numRef>
              <c:f>'Dz3'!$K$28:$K$45</c:f>
              <c:numCache/>
            </c:numRef>
          </c:val>
        </c:ser>
        <c:overlap val="100"/>
        <c:gapWidth val="20"/>
        <c:axId val="56280804"/>
        <c:axId val="36765189"/>
      </c:barChart>
      <c:catAx>
        <c:axId val="5628080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5628080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'Dz4'!$J$5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'Dz4'!$I$6:$I$23</c:f>
              <c:strCache/>
            </c:strRef>
          </c:cat>
          <c:val>
            <c:numRef>
              <c:f>'Dz4'!$J$6:$J$23</c:f>
              <c:numCache/>
            </c:numRef>
          </c:val>
        </c:ser>
        <c:ser>
          <c:idx val="0"/>
          <c:order val="1"/>
          <c:tx>
            <c:strRef>
              <c:f>'Dz4'!$K$5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'Dz4'!$I$6:$I$23</c:f>
              <c:strCache/>
            </c:strRef>
          </c:cat>
          <c:val>
            <c:numRef>
              <c:f>'Dz4'!$K$6:$K$23</c:f>
              <c:numCache/>
            </c:numRef>
          </c:val>
        </c:ser>
        <c:overlap val="100"/>
        <c:gapWidth val="20"/>
        <c:axId val="62451246"/>
        <c:axId val="25190303"/>
      </c:barChart>
      <c:catAx>
        <c:axId val="6245124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245124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35"/>
          <c:y val="0.00275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'Dz4'!$J$27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'Dz4'!$I$28:$I$45</c:f>
              <c:strCache/>
            </c:strRef>
          </c:cat>
          <c:val>
            <c:numRef>
              <c:f>'Dz4'!$J$28:$J$45</c:f>
              <c:numCache/>
            </c:numRef>
          </c:val>
        </c:ser>
        <c:ser>
          <c:idx val="0"/>
          <c:order val="1"/>
          <c:tx>
            <c:strRef>
              <c:f>'Dz4'!$K$27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'Dz4'!$I$28:$I$45</c:f>
              <c:strCache/>
            </c:strRef>
          </c:cat>
          <c:val>
            <c:numRef>
              <c:f>'Dz4'!$K$28:$K$45</c:f>
              <c:numCache/>
            </c:numRef>
          </c:val>
        </c:ser>
        <c:overlap val="100"/>
        <c:gapWidth val="20"/>
        <c:axId val="25386136"/>
        <c:axId val="27148633"/>
      </c:barChart>
      <c:catAx>
        <c:axId val="2538613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2538613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35"/>
          <c:y val="0.00275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'Dz5'!$J$5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'Dz5'!$I$6:$I$23</c:f>
              <c:strCache/>
            </c:strRef>
          </c:cat>
          <c:val>
            <c:numRef>
              <c:f>'Dz5'!$J$6:$J$23</c:f>
              <c:numCache/>
            </c:numRef>
          </c:val>
        </c:ser>
        <c:ser>
          <c:idx val="0"/>
          <c:order val="1"/>
          <c:tx>
            <c:strRef>
              <c:f>'Dz5'!$K$5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'Dz5'!$I$6:$I$23</c:f>
              <c:strCache/>
            </c:strRef>
          </c:cat>
          <c:val>
            <c:numRef>
              <c:f>'Dz5'!$K$6:$K$23</c:f>
              <c:numCache/>
            </c:numRef>
          </c:val>
        </c:ser>
        <c:overlap val="100"/>
        <c:gapWidth val="20"/>
        <c:axId val="43011106"/>
        <c:axId val="51555635"/>
      </c:barChart>
      <c:catAx>
        <c:axId val="4301110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4301110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175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'Dz5'!$J$27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'Dz5'!$I$28:$I$45</c:f>
              <c:strCache/>
            </c:strRef>
          </c:cat>
          <c:val>
            <c:numRef>
              <c:f>'Dz5'!$J$28:$J$45</c:f>
              <c:numCache/>
            </c:numRef>
          </c:val>
        </c:ser>
        <c:ser>
          <c:idx val="0"/>
          <c:order val="1"/>
          <c:tx>
            <c:strRef>
              <c:f>'Dz5'!$K$27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'Dz5'!$I$28:$I$45</c:f>
              <c:strCache/>
            </c:strRef>
          </c:cat>
          <c:val>
            <c:numRef>
              <c:f>'Dz5'!$K$28:$K$45</c:f>
              <c:numCache/>
            </c:numRef>
          </c:val>
        </c:ser>
        <c:overlap val="100"/>
        <c:gapWidth val="20"/>
        <c:axId val="61347532"/>
        <c:axId val="15256877"/>
      </c:barChart>
      <c:catAx>
        <c:axId val="6134753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13475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52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'Dz6'!$J$5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'Dz6'!$I$6:$I$23</c:f>
              <c:strCache/>
            </c:strRef>
          </c:cat>
          <c:val>
            <c:numRef>
              <c:f>'Dz6'!$J$6:$J$23</c:f>
              <c:numCache/>
            </c:numRef>
          </c:val>
        </c:ser>
        <c:ser>
          <c:idx val="0"/>
          <c:order val="1"/>
          <c:tx>
            <c:strRef>
              <c:f>'Dz6'!$K$5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'Dz6'!$I$6:$I$23</c:f>
              <c:strCache/>
            </c:strRef>
          </c:cat>
          <c:val>
            <c:numRef>
              <c:f>'Dz6'!$K$6:$K$23</c:f>
              <c:numCache/>
            </c:numRef>
          </c:val>
        </c:ser>
        <c:overlap val="100"/>
        <c:gapWidth val="20"/>
        <c:axId val="3094166"/>
        <c:axId val="27847495"/>
      </c:barChart>
      <c:catAx>
        <c:axId val="3094166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309416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075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'Dz6'!$J$27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'Dz6'!$I$28:$I$45</c:f>
              <c:strCache/>
            </c:strRef>
          </c:cat>
          <c:val>
            <c:numRef>
              <c:f>'Dz6'!$J$28:$J$45</c:f>
              <c:numCache/>
            </c:numRef>
          </c:val>
        </c:ser>
        <c:ser>
          <c:idx val="0"/>
          <c:order val="1"/>
          <c:tx>
            <c:strRef>
              <c:f>'Dz6'!$K$27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'Dz6'!$I$28:$I$45</c:f>
              <c:strCache/>
            </c:strRef>
          </c:cat>
          <c:val>
            <c:numRef>
              <c:f>'Dz6'!$K$28:$K$45</c:f>
              <c:numCache/>
            </c:numRef>
          </c:val>
        </c:ser>
        <c:overlap val="100"/>
        <c:gapWidth val="20"/>
        <c:axId val="49300864"/>
        <c:axId val="41054593"/>
      </c:barChart>
      <c:catAx>
        <c:axId val="4930086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4930086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45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75"/>
          <c:w val="1"/>
          <c:h val="0.869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'Dh2 TOT'!$J$4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 TOT'!$I$5:$I$22</c:f>
              <c:strCache/>
            </c:strRef>
          </c:cat>
          <c:val>
            <c:numRef>
              <c:f>'Dh2 TOT'!$J$5:$J$22</c:f>
              <c:numCache/>
            </c:numRef>
          </c:val>
        </c:ser>
        <c:ser>
          <c:idx val="0"/>
          <c:order val="1"/>
          <c:tx>
            <c:strRef>
              <c:f>'Dh2 TOT'!$K$4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 TOT'!$I$5:$I$22</c:f>
              <c:strCache/>
            </c:strRef>
          </c:cat>
          <c:val>
            <c:numRef>
              <c:f>'Dh2 TOT'!$K$5:$K$22</c:f>
              <c:numCache/>
            </c:numRef>
          </c:val>
        </c:ser>
        <c:overlap val="100"/>
        <c:gapWidth val="20"/>
        <c:axId val="12562982"/>
        <c:axId val="45957975"/>
      </c:barChart>
      <c:catAx>
        <c:axId val="1256298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45957975"/>
        <c:crosses val="autoZero"/>
        <c:auto val="1"/>
        <c:lblOffset val="100"/>
        <c:tickLblSkip val="1"/>
        <c:noMultiLvlLbl val="0"/>
      </c:catAx>
      <c:valAx>
        <c:axId val="4595797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256298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965"/>
          <c:y val="0"/>
          <c:w val="0.54025"/>
          <c:h val="0.03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'Dh2 TOT'!#REF!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 TOT'!#REF!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'Dh2 TOT'!#REF!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'Dh2 TOT'!#REF!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81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 TOT'!#REF!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'Dh2 TOT'!#REF!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20"/>
        <c:axId val="10968592"/>
        <c:axId val="31608465"/>
      </c:barChart>
      <c:catAx>
        <c:axId val="1096859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1608465"/>
        <c:crosses val="autoZero"/>
        <c:auto val="1"/>
        <c:lblOffset val="100"/>
        <c:tickLblSkip val="1"/>
        <c:noMultiLvlLbl val="0"/>
      </c:catAx>
      <c:valAx>
        <c:axId val="3160846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096859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'Dh1'!$J$5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'Dh1'!$I$6:$I$23</c:f>
              <c:strCache/>
            </c:strRef>
          </c:cat>
          <c:val>
            <c:numRef>
              <c:f>'Dh1'!$J$6:$J$23</c:f>
              <c:numCache/>
            </c:numRef>
          </c:val>
        </c:ser>
        <c:ser>
          <c:idx val="0"/>
          <c:order val="1"/>
          <c:tx>
            <c:strRef>
              <c:f>'Dh1'!$K$5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'Dh1'!$I$6:$I$23</c:f>
              <c:strCache/>
            </c:strRef>
          </c:cat>
          <c:val>
            <c:numRef>
              <c:f>'Dh1'!$K$6:$K$23</c:f>
              <c:numCache/>
            </c:numRef>
          </c:val>
        </c:ser>
        <c:overlap val="100"/>
        <c:gapWidth val="20"/>
        <c:axId val="16040730"/>
        <c:axId val="10148843"/>
      </c:barChart>
      <c:catAx>
        <c:axId val="16040730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0148843"/>
        <c:crosses val="autoZero"/>
        <c:auto val="1"/>
        <c:lblOffset val="100"/>
        <c:tickLblSkip val="1"/>
        <c:noMultiLvlLbl val="0"/>
      </c:catAx>
      <c:valAx>
        <c:axId val="10148843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604073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175"/>
          <c:y val="0.00275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'Dh1'!$J$27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'Dh1'!$I$28:$I$45</c:f>
              <c:strCache/>
            </c:strRef>
          </c:cat>
          <c:val>
            <c:numRef>
              <c:f>'Dh1'!$J$28:$J$45</c:f>
              <c:numCache/>
            </c:numRef>
          </c:val>
        </c:ser>
        <c:ser>
          <c:idx val="0"/>
          <c:order val="1"/>
          <c:tx>
            <c:strRef>
              <c:f>'Dh1'!$K$27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'Dh1'!$I$28:$I$45</c:f>
              <c:strCache/>
            </c:strRef>
          </c:cat>
          <c:val>
            <c:numRef>
              <c:f>'Dh1'!$K$28:$K$45</c:f>
              <c:numCache/>
            </c:numRef>
          </c:val>
        </c:ser>
        <c:overlap val="100"/>
        <c:gapWidth val="20"/>
        <c:axId val="24230724"/>
        <c:axId val="16749925"/>
      </c:barChart>
      <c:catAx>
        <c:axId val="2423072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6749925"/>
        <c:crosses val="autoZero"/>
        <c:auto val="1"/>
        <c:lblOffset val="100"/>
        <c:tickLblSkip val="1"/>
        <c:noMultiLvlLbl val="0"/>
      </c:catAx>
      <c:valAx>
        <c:axId val="1674992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2423072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4525"/>
          <c:y val="0.0055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'Dh2'!$J$5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'Dh2'!$I$6:$I$23</c:f>
              <c:strCache/>
            </c:strRef>
          </c:cat>
          <c:val>
            <c:numRef>
              <c:f>'Dh2'!$J$6:$J$23</c:f>
              <c:numCache/>
            </c:numRef>
          </c:val>
        </c:ser>
        <c:ser>
          <c:idx val="0"/>
          <c:order val="1"/>
          <c:tx>
            <c:strRef>
              <c:f>'Dh2'!$K$5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'Dh2'!$I$6:$I$23</c:f>
              <c:strCache/>
            </c:strRef>
          </c:cat>
          <c:val>
            <c:numRef>
              <c:f>'Dh2'!$K$6:$K$23</c:f>
              <c:numCache/>
            </c:numRef>
          </c:val>
        </c:ser>
        <c:overlap val="100"/>
        <c:gapWidth val="20"/>
        <c:axId val="16531598"/>
        <c:axId val="14566655"/>
      </c:barChart>
      <c:catAx>
        <c:axId val="1653159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14566655"/>
        <c:crosses val="autoZero"/>
        <c:auto val="1"/>
        <c:lblOffset val="100"/>
        <c:tickLblSkip val="1"/>
        <c:noMultiLvlLbl val="0"/>
      </c:catAx>
      <c:valAx>
        <c:axId val="14566655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653159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125"/>
          <c:y val="0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7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'Dh2'!$J$27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'Dh2'!$I$28:$I$45</c:f>
              <c:strCache/>
            </c:strRef>
          </c:cat>
          <c:val>
            <c:numRef>
              <c:f>'Dh2'!$J$28:$J$45</c:f>
              <c:numCache/>
            </c:numRef>
          </c:val>
        </c:ser>
        <c:ser>
          <c:idx val="0"/>
          <c:order val="1"/>
          <c:tx>
            <c:strRef>
              <c:f>'Dh2'!$K$27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'Dh2'!$I$28:$I$45</c:f>
              <c:strCache/>
            </c:strRef>
          </c:cat>
          <c:val>
            <c:numRef>
              <c:f>'Dh2'!$K$28:$K$45</c:f>
              <c:numCache/>
            </c:numRef>
          </c:val>
        </c:ser>
        <c:overlap val="100"/>
        <c:gapWidth val="20"/>
        <c:axId val="63991032"/>
        <c:axId val="39048377"/>
      </c:barChart>
      <c:catAx>
        <c:axId val="63991032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39048377"/>
        <c:crosses val="autoZero"/>
        <c:auto val="1"/>
        <c:lblOffset val="100"/>
        <c:tickLblSkip val="1"/>
        <c:noMultiLvlLbl val="0"/>
      </c:catAx>
      <c:valAx>
        <c:axId val="39048377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6399103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"/>
          <c:y val="0"/>
          <c:w val="0.53875"/>
          <c:h val="0.03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875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'Dh3'!$J$5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'Dh3'!$I$6:$I$23</c:f>
              <c:strCache/>
            </c:strRef>
          </c:cat>
          <c:val>
            <c:numRef>
              <c:f>'Dh3'!$J$6:$J$23</c:f>
              <c:numCache/>
            </c:numRef>
          </c:val>
        </c:ser>
        <c:ser>
          <c:idx val="0"/>
          <c:order val="1"/>
          <c:tx>
            <c:strRef>
              <c:f>'Dh3'!$K$5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5C5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'Dh3'!$I$6:$I$23</c:f>
              <c:strCache/>
            </c:strRef>
          </c:cat>
          <c:val>
            <c:numRef>
              <c:f>'Dh3'!$K$6:$K$23</c:f>
              <c:numCache/>
            </c:numRef>
          </c:val>
        </c:ser>
        <c:overlap val="100"/>
        <c:gapWidth val="20"/>
        <c:axId val="15891074"/>
        <c:axId val="8801939"/>
      </c:barChart>
      <c:catAx>
        <c:axId val="15891074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high"/>
        <c:crossAx val="8801939"/>
        <c:crosses val="autoZero"/>
        <c:auto val="1"/>
        <c:lblOffset val="100"/>
        <c:tickLblSkip val="1"/>
        <c:noMultiLvlLbl val="0"/>
      </c:catAx>
      <c:valAx>
        <c:axId val="8801939"/>
        <c:scaling>
          <c:orientation val="minMax"/>
          <c:max val="0.06"/>
          <c:min val="-0.0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\ %;#,##0\ %" sourceLinked="0"/>
        <c:majorTickMark val="out"/>
        <c:minorTickMark val="none"/>
        <c:tickLblPos val="nextTo"/>
        <c:crossAx val="1589107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00275"/>
          <c:w val="0.54025"/>
          <c:h val="0.03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47625</xdr:rowOff>
    </xdr:from>
    <xdr:to>
      <xdr:col>7</xdr:col>
      <xdr:colOff>19050</xdr:colOff>
      <xdr:row>22</xdr:row>
      <xdr:rowOff>200025</xdr:rowOff>
    </xdr:to>
    <xdr:graphicFrame>
      <xdr:nvGraphicFramePr>
        <xdr:cNvPr id="1" name="Chart 1"/>
        <xdr:cNvGraphicFramePr/>
      </xdr:nvGraphicFramePr>
      <xdr:xfrm>
        <a:off x="2266950" y="1009650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24</xdr:row>
      <xdr:rowOff>9525</xdr:rowOff>
    </xdr:from>
    <xdr:to>
      <xdr:col>6</xdr:col>
      <xdr:colOff>1171575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2228850" y="549592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-536870.912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0</xdr:rowOff>
    </xdr:from>
    <xdr:to>
      <xdr:col>7</xdr:col>
      <xdr:colOff>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2247900" y="1190625"/>
        <a:ext cx="3524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6</xdr:col>
      <xdr:colOff>1171575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2228850" y="4267200"/>
        <a:ext cx="353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3</xdr:row>
      <xdr:rowOff>47625</xdr:rowOff>
    </xdr:from>
    <xdr:to>
      <xdr:col>7</xdr:col>
      <xdr:colOff>19050</xdr:colOff>
      <xdr:row>23</xdr:row>
      <xdr:rowOff>200025</xdr:rowOff>
    </xdr:to>
    <xdr:graphicFrame>
      <xdr:nvGraphicFramePr>
        <xdr:cNvPr id="1" name="Chart 1"/>
        <xdr:cNvGraphicFramePr/>
      </xdr:nvGraphicFramePr>
      <xdr:xfrm>
        <a:off x="2266950" y="1323975"/>
        <a:ext cx="35242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9525</xdr:rowOff>
    </xdr:from>
    <xdr:to>
      <xdr:col>6</xdr:col>
      <xdr:colOff>1171575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2228850" y="5362575"/>
        <a:ext cx="35337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"/>
    </sheetView>
  </sheetViews>
  <sheetFormatPr defaultColWidth="11.421875" defaultRowHeight="12.75"/>
  <sheetData>
    <row r="1" ht="12.75">
      <c r="A1" s="114" t="s">
        <v>77</v>
      </c>
    </row>
    <row r="2" ht="12.75">
      <c r="A2" s="112" t="s">
        <v>71</v>
      </c>
    </row>
    <row r="3" ht="12.75">
      <c r="B3" s="119" t="s">
        <v>78</v>
      </c>
    </row>
    <row r="4" ht="12.75">
      <c r="B4" s="119" t="s">
        <v>32</v>
      </c>
    </row>
    <row r="5" ht="12.75">
      <c r="B5" s="119" t="s">
        <v>58</v>
      </c>
    </row>
    <row r="6" ht="15" customHeight="1">
      <c r="B6" s="119" t="s">
        <v>59</v>
      </c>
    </row>
    <row r="7" ht="12.75">
      <c r="B7" t="s">
        <v>60</v>
      </c>
    </row>
    <row r="8" ht="12.75">
      <c r="C8" s="113" t="s">
        <v>61</v>
      </c>
    </row>
    <row r="9" ht="12.75">
      <c r="C9" s="113" t="s">
        <v>72</v>
      </c>
    </row>
    <row r="10" ht="12.75">
      <c r="C10" s="113" t="s">
        <v>63</v>
      </c>
    </row>
    <row r="11" ht="12.75">
      <c r="C11" s="113" t="s">
        <v>64</v>
      </c>
    </row>
    <row r="12" ht="12.75">
      <c r="C12" s="113" t="s">
        <v>65</v>
      </c>
    </row>
    <row r="13" ht="12.75">
      <c r="C13" s="113" t="s">
        <v>66</v>
      </c>
    </row>
    <row r="14" ht="12.75">
      <c r="C14" s="113" t="s">
        <v>67</v>
      </c>
    </row>
    <row r="15" ht="12.75">
      <c r="C15" s="113" t="s">
        <v>68</v>
      </c>
    </row>
    <row r="16" ht="12.75">
      <c r="B16" t="s">
        <v>69</v>
      </c>
    </row>
    <row r="17" ht="12.75">
      <c r="C17" s="113" t="s">
        <v>61</v>
      </c>
    </row>
    <row r="18" ht="12.75">
      <c r="C18" s="113" t="s">
        <v>72</v>
      </c>
    </row>
    <row r="19" ht="12.75">
      <c r="C19" s="113" t="s">
        <v>63</v>
      </c>
    </row>
    <row r="20" ht="12.75">
      <c r="C20" s="113" t="s">
        <v>64</v>
      </c>
    </row>
    <row r="21" ht="12.75">
      <c r="B21" t="s">
        <v>70</v>
      </c>
    </row>
    <row r="22" ht="12.75">
      <c r="C22" s="113" t="s">
        <v>61</v>
      </c>
    </row>
    <row r="23" ht="12.75">
      <c r="C23" s="113" t="s">
        <v>72</v>
      </c>
    </row>
    <row r="24" ht="12.75">
      <c r="C24" s="113" t="s">
        <v>63</v>
      </c>
    </row>
    <row r="25" ht="12.75">
      <c r="C25" s="113" t="s">
        <v>64</v>
      </c>
    </row>
    <row r="26" ht="12.75">
      <c r="C26" s="113" t="s">
        <v>65</v>
      </c>
    </row>
    <row r="27" ht="12.75">
      <c r="C27" s="113" t="s">
        <v>66</v>
      </c>
    </row>
    <row r="28" ht="12.75">
      <c r="C28" s="113" t="s">
        <v>67</v>
      </c>
    </row>
    <row r="29" ht="12.75">
      <c r="C29" s="113" t="s">
        <v>68</v>
      </c>
    </row>
    <row r="30" ht="12.75">
      <c r="C30" s="113" t="s">
        <v>73</v>
      </c>
    </row>
    <row r="31" ht="12.75">
      <c r="C31" s="113" t="s">
        <v>74</v>
      </c>
    </row>
    <row r="32" ht="12.75">
      <c r="C32" s="113" t="s">
        <v>75</v>
      </c>
    </row>
    <row r="33" ht="12.75">
      <c r="C33" s="113" t="s">
        <v>76</v>
      </c>
    </row>
  </sheetData>
  <hyperlinks>
    <hyperlink ref="B3" location="'resumen distritos'!A1" display="Población empadronada en las capitales de provincia según distrito censal por sexo. Padrón a 01-01-2004."/>
    <hyperlink ref="B4" location="'Dh1 TOT'!A1" display="Población empadronada en Huesca capital por sexo según grupo de edad.  Padrón a 01-01-2004."/>
    <hyperlink ref="B5" location="'Dh1 TOT'!A23" display="Población empadronada en Teruel capital por sexo según grupo de edad.  Padrón a 01-01-2004."/>
    <hyperlink ref="B6" location="'Dh2 TOT'!A1" display="Población empadronada Zaragoza capital por sexo según grupo de edad.  Padrón a 01-01-2004."/>
    <hyperlink ref="C8" location="'Dh1'!A2" display="Distrito 1"/>
    <hyperlink ref="C9" location="'Dh1'!A24" display="Distrito 2  "/>
    <hyperlink ref="C10" location="'Dh2'!A2" display="Distrito 3"/>
    <hyperlink ref="C11" location="'Dh2'!A24" display="Distrito 4"/>
    <hyperlink ref="C12" location="'Dh3'!A2" display="Distrito 5"/>
    <hyperlink ref="C13" location="'Dh3'!A24" display="Distrito 6"/>
    <hyperlink ref="C14" location="'Dh4'!A2" display="Distrito 7"/>
    <hyperlink ref="C15" location="'Dh4'!A24" display="Distrito 8"/>
    <hyperlink ref="C17" location="'Dt1'!A1" display="Distrito 1"/>
    <hyperlink ref="C18" location="'Dt1'!A24" display="Distrito 2  "/>
    <hyperlink ref="C19" location="'Dt2'!A1" display="Distrito 3"/>
    <hyperlink ref="C20" location="'Dt2'!A24" display="Distrito 4"/>
    <hyperlink ref="C22" location="'Dz1'!A1" display="Distrito 1"/>
    <hyperlink ref="C23" location="'Dz1'!A24" display="Distrito 2  "/>
    <hyperlink ref="C24" location="'Dz3'!A1" display="Distrito 3"/>
    <hyperlink ref="C25" location="'Dz2'!A24" display="Distrito 4"/>
    <hyperlink ref="C26" location="'Dz3'!A1" display="Distrito 5"/>
    <hyperlink ref="C27" location="'Dz3'!A24" display="Distrito 6"/>
    <hyperlink ref="C28" location="'Dz4'!A1" display="Distrito 7"/>
    <hyperlink ref="C29" location="'Dz4'!A24" display="Distrito 8"/>
    <hyperlink ref="C30" location="'Dz5'!A1" display="Distrito 9"/>
    <hyperlink ref="C31" location="'Dz5'!A24" display="Distrito 10"/>
    <hyperlink ref="C32" location="'Dz6'!A1" display="Distrito 11"/>
    <hyperlink ref="C33" location="'Dz6'!A24" display="Distrito 12"/>
  </hyperlink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98" bestFit="1" customWidth="1"/>
    <col min="10" max="10" width="7.140625" style="26" bestFit="1" customWidth="1"/>
    <col min="11" max="11" width="6.421875" style="26" bestFit="1" customWidth="1"/>
    <col min="12" max="12" width="11.421875" style="100" customWidth="1"/>
    <col min="13" max="16384" width="11.421875" style="5" customWidth="1"/>
  </cols>
  <sheetData>
    <row r="1" spans="1:12" s="24" customFormat="1" ht="39.75" customHeight="1">
      <c r="A1" s="116" t="s">
        <v>69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2" s="87" customFormat="1" ht="36" customHeight="1">
      <c r="A2" s="84" t="s">
        <v>17</v>
      </c>
      <c r="B2" s="85"/>
      <c r="C2" s="86"/>
      <c r="D2" s="86"/>
      <c r="E2" s="86"/>
      <c r="F2" s="86"/>
      <c r="G2" s="86"/>
      <c r="I2" s="88"/>
      <c r="J2" s="89"/>
      <c r="K2" s="89"/>
      <c r="L2" s="90"/>
    </row>
    <row r="3" spans="1:12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33"/>
      <c r="J3" s="34"/>
      <c r="K3" s="34"/>
      <c r="L3" s="94"/>
    </row>
    <row r="4" spans="1:12" s="47" customFormat="1" ht="18" customHeight="1">
      <c r="A4" s="38" t="s">
        <v>2</v>
      </c>
      <c r="B4" s="38">
        <f aca="true" t="shared" si="0" ref="B4:B22">C4+D4</f>
        <v>17792</v>
      </c>
      <c r="C4" s="39">
        <f>SUM(C5:C22)</f>
        <v>8577</v>
      </c>
      <c r="D4" s="39">
        <f>SUM(D5:D22)</f>
        <v>9215</v>
      </c>
      <c r="E4" s="40"/>
      <c r="F4" s="40"/>
      <c r="G4" s="40"/>
      <c r="H4" s="41"/>
      <c r="I4" s="98"/>
      <c r="J4" s="26"/>
      <c r="K4" s="26"/>
      <c r="L4" s="44"/>
    </row>
    <row r="5" spans="1:12" s="55" customFormat="1" ht="12.75" customHeight="1">
      <c r="A5" s="48" t="s">
        <v>38</v>
      </c>
      <c r="B5" s="50">
        <f t="shared" si="0"/>
        <v>925</v>
      </c>
      <c r="C5" s="50">
        <v>484</v>
      </c>
      <c r="D5" s="50">
        <v>441</v>
      </c>
      <c r="E5" s="51"/>
      <c r="F5" s="6"/>
      <c r="G5" s="51"/>
      <c r="H5" s="5"/>
      <c r="I5" s="99"/>
      <c r="J5" s="26" t="s">
        <v>3</v>
      </c>
      <c r="K5" s="26" t="s">
        <v>4</v>
      </c>
      <c r="L5" s="100"/>
    </row>
    <row r="6" spans="1:12" s="55" customFormat="1" ht="12.75" customHeight="1">
      <c r="A6" s="48" t="s">
        <v>40</v>
      </c>
      <c r="B6" s="50">
        <f t="shared" si="0"/>
        <v>994</v>
      </c>
      <c r="C6" s="50">
        <v>491</v>
      </c>
      <c r="D6" s="50">
        <v>503</v>
      </c>
      <c r="E6" s="56"/>
      <c r="F6" s="6"/>
      <c r="G6" s="56"/>
      <c r="H6" s="5"/>
      <c r="I6" s="64" t="s">
        <v>38</v>
      </c>
      <c r="J6" s="26">
        <f aca="true" t="shared" si="1" ref="J6:J23">-C5/$B$4</f>
        <v>-0.027203237410071943</v>
      </c>
      <c r="K6" s="26">
        <f aca="true" t="shared" si="2" ref="K6:K23">D5/$B$4</f>
        <v>0.02478642086330935</v>
      </c>
      <c r="L6" s="77"/>
    </row>
    <row r="7" spans="1:12" s="8" customFormat="1" ht="12.75" customHeight="1">
      <c r="A7" s="48" t="s">
        <v>42</v>
      </c>
      <c r="B7" s="50">
        <f t="shared" si="0"/>
        <v>1061</v>
      </c>
      <c r="C7" s="50">
        <v>537</v>
      </c>
      <c r="D7" s="50">
        <v>524</v>
      </c>
      <c r="E7" s="56"/>
      <c r="F7" s="60"/>
      <c r="G7" s="56"/>
      <c r="H7" s="5"/>
      <c r="I7" s="64" t="s">
        <v>40</v>
      </c>
      <c r="J7" s="26">
        <f t="shared" si="1"/>
        <v>-0.027596672661870502</v>
      </c>
      <c r="K7" s="26">
        <f t="shared" si="2"/>
        <v>0.02827113309352518</v>
      </c>
      <c r="L7" s="101"/>
    </row>
    <row r="8" spans="1:12" s="8" customFormat="1" ht="12.75" customHeight="1">
      <c r="A8" s="48" t="s">
        <v>43</v>
      </c>
      <c r="B8" s="50">
        <f t="shared" si="0"/>
        <v>1120</v>
      </c>
      <c r="C8" s="50">
        <v>539</v>
      </c>
      <c r="D8" s="50">
        <v>581</v>
      </c>
      <c r="E8" s="56"/>
      <c r="F8" s="60"/>
      <c r="G8" s="56"/>
      <c r="H8" s="5"/>
      <c r="I8" s="64" t="s">
        <v>42</v>
      </c>
      <c r="J8" s="26">
        <f t="shared" si="1"/>
        <v>-0.030182104316546762</v>
      </c>
      <c r="K8" s="26">
        <f t="shared" si="2"/>
        <v>0.029451438848920864</v>
      </c>
      <c r="L8" s="101"/>
    </row>
    <row r="9" spans="1:12" s="55" customFormat="1" ht="12.75" customHeight="1">
      <c r="A9" s="48" t="s">
        <v>44</v>
      </c>
      <c r="B9" s="50">
        <f t="shared" si="0"/>
        <v>1106</v>
      </c>
      <c r="C9" s="50">
        <v>580</v>
      </c>
      <c r="D9" s="50">
        <v>526</v>
      </c>
      <c r="E9" s="51"/>
      <c r="F9" s="6"/>
      <c r="G9" s="51"/>
      <c r="H9" s="5"/>
      <c r="I9" s="64" t="s">
        <v>43</v>
      </c>
      <c r="J9" s="26">
        <f t="shared" si="1"/>
        <v>-0.030294514388489208</v>
      </c>
      <c r="K9" s="26">
        <f t="shared" si="2"/>
        <v>0.032655125899280574</v>
      </c>
      <c r="L9" s="100"/>
    </row>
    <row r="10" spans="1:12" s="55" customFormat="1" ht="12.75" customHeight="1">
      <c r="A10" s="48" t="s">
        <v>45</v>
      </c>
      <c r="B10" s="50">
        <f t="shared" si="0"/>
        <v>1227</v>
      </c>
      <c r="C10" s="50">
        <v>637</v>
      </c>
      <c r="D10" s="50">
        <v>590</v>
      </c>
      <c r="E10" s="56"/>
      <c r="F10" s="6"/>
      <c r="G10" s="56"/>
      <c r="H10" s="5"/>
      <c r="I10" s="64" t="s">
        <v>44</v>
      </c>
      <c r="J10" s="26">
        <f t="shared" si="1"/>
        <v>-0.03259892086330935</v>
      </c>
      <c r="K10" s="26">
        <f t="shared" si="2"/>
        <v>0.02956384892086331</v>
      </c>
      <c r="L10" s="77"/>
    </row>
    <row r="11" spans="1:12" s="8" customFormat="1" ht="12.75" customHeight="1">
      <c r="A11" s="48" t="s">
        <v>46</v>
      </c>
      <c r="B11" s="50">
        <f t="shared" si="0"/>
        <v>1235</v>
      </c>
      <c r="C11" s="50">
        <v>586</v>
      </c>
      <c r="D11" s="50">
        <v>649</v>
      </c>
      <c r="E11" s="56"/>
      <c r="F11" s="60"/>
      <c r="G11" s="56"/>
      <c r="H11" s="5"/>
      <c r="I11" s="64" t="s">
        <v>45</v>
      </c>
      <c r="J11" s="26">
        <f t="shared" si="1"/>
        <v>-0.035802607913669064</v>
      </c>
      <c r="K11" s="26">
        <f t="shared" si="2"/>
        <v>0.033160971223021585</v>
      </c>
      <c r="L11" s="101"/>
    </row>
    <row r="12" spans="1:12" s="8" customFormat="1" ht="12.75" customHeight="1">
      <c r="A12" s="48" t="s">
        <v>47</v>
      </c>
      <c r="B12" s="50">
        <f t="shared" si="0"/>
        <v>1499</v>
      </c>
      <c r="C12" s="50">
        <v>714</v>
      </c>
      <c r="D12" s="50">
        <v>785</v>
      </c>
      <c r="E12" s="56"/>
      <c r="F12" s="60"/>
      <c r="G12" s="56"/>
      <c r="H12" s="5"/>
      <c r="I12" s="64" t="s">
        <v>46</v>
      </c>
      <c r="J12" s="26">
        <f t="shared" si="1"/>
        <v>-0.032936151079136694</v>
      </c>
      <c r="K12" s="26">
        <f t="shared" si="2"/>
        <v>0.03647706834532374</v>
      </c>
      <c r="L12" s="101"/>
    </row>
    <row r="13" spans="1:12" s="55" customFormat="1" ht="12.75" customHeight="1">
      <c r="A13" s="48" t="s">
        <v>48</v>
      </c>
      <c r="B13" s="50">
        <f t="shared" si="0"/>
        <v>1606</v>
      </c>
      <c r="C13" s="50">
        <v>746</v>
      </c>
      <c r="D13" s="50">
        <v>860</v>
      </c>
      <c r="E13" s="51"/>
      <c r="F13" s="6"/>
      <c r="G13" s="51"/>
      <c r="H13" s="5"/>
      <c r="I13" s="64" t="s">
        <v>47</v>
      </c>
      <c r="J13" s="26">
        <f t="shared" si="1"/>
        <v>-0.04013039568345324</v>
      </c>
      <c r="K13" s="26">
        <f t="shared" si="2"/>
        <v>0.044120953237410075</v>
      </c>
      <c r="L13" s="100"/>
    </row>
    <row r="14" spans="1:12" s="55" customFormat="1" ht="12.75" customHeight="1">
      <c r="A14" s="48" t="s">
        <v>49</v>
      </c>
      <c r="B14" s="50">
        <f t="shared" si="0"/>
        <v>1454</v>
      </c>
      <c r="C14" s="50">
        <v>723</v>
      </c>
      <c r="D14" s="50">
        <v>731</v>
      </c>
      <c r="E14" s="56"/>
      <c r="F14" s="6"/>
      <c r="G14" s="56"/>
      <c r="H14" s="5"/>
      <c r="I14" s="64" t="s">
        <v>48</v>
      </c>
      <c r="J14" s="26">
        <f t="shared" si="1"/>
        <v>-0.04192895683453238</v>
      </c>
      <c r="K14" s="26">
        <f t="shared" si="2"/>
        <v>0.048336330935251796</v>
      </c>
      <c r="L14" s="77"/>
    </row>
    <row r="15" spans="1:12" s="8" customFormat="1" ht="12.75" customHeight="1">
      <c r="A15" s="48" t="s">
        <v>50</v>
      </c>
      <c r="B15" s="50">
        <f t="shared" si="0"/>
        <v>1082</v>
      </c>
      <c r="C15" s="50">
        <v>555</v>
      </c>
      <c r="D15" s="50">
        <v>527</v>
      </c>
      <c r="E15" s="56"/>
      <c r="F15" s="60"/>
      <c r="G15" s="56"/>
      <c r="H15" s="5"/>
      <c r="I15" s="64" t="s">
        <v>49</v>
      </c>
      <c r="J15" s="26">
        <f t="shared" si="1"/>
        <v>-0.04063624100719424</v>
      </c>
      <c r="K15" s="26">
        <f t="shared" si="2"/>
        <v>0.04108588129496403</v>
      </c>
      <c r="L15" s="101"/>
    </row>
    <row r="16" spans="1:12" s="8" customFormat="1" ht="12.75" customHeight="1">
      <c r="A16" s="48" t="s">
        <v>51</v>
      </c>
      <c r="B16" s="50">
        <f t="shared" si="0"/>
        <v>875</v>
      </c>
      <c r="C16" s="50">
        <v>416</v>
      </c>
      <c r="D16" s="50">
        <v>459</v>
      </c>
      <c r="E16" s="56"/>
      <c r="F16" s="60"/>
      <c r="G16" s="56"/>
      <c r="H16" s="5"/>
      <c r="I16" s="64" t="s">
        <v>50</v>
      </c>
      <c r="J16" s="26">
        <f t="shared" si="1"/>
        <v>-0.031193794964028777</v>
      </c>
      <c r="K16" s="26">
        <f t="shared" si="2"/>
        <v>0.029620053956834532</v>
      </c>
      <c r="L16" s="101"/>
    </row>
    <row r="17" spans="1:12" s="55" customFormat="1" ht="12.75" customHeight="1">
      <c r="A17" s="48" t="s">
        <v>52</v>
      </c>
      <c r="B17" s="50">
        <f t="shared" si="0"/>
        <v>705</v>
      </c>
      <c r="C17" s="50">
        <v>340</v>
      </c>
      <c r="D17" s="50">
        <v>365</v>
      </c>
      <c r="E17" s="51"/>
      <c r="F17" s="6"/>
      <c r="G17" s="51"/>
      <c r="H17" s="5"/>
      <c r="I17" s="64" t="s">
        <v>51</v>
      </c>
      <c r="J17" s="26">
        <f t="shared" si="1"/>
        <v>-0.023381294964028777</v>
      </c>
      <c r="K17" s="26">
        <f t="shared" si="2"/>
        <v>0.025798111510791366</v>
      </c>
      <c r="L17" s="100"/>
    </row>
    <row r="18" spans="1:12" s="55" customFormat="1" ht="12.75" customHeight="1">
      <c r="A18" s="48" t="s">
        <v>53</v>
      </c>
      <c r="B18" s="50">
        <f t="shared" si="0"/>
        <v>574</v>
      </c>
      <c r="C18" s="50">
        <v>260</v>
      </c>
      <c r="D18" s="50">
        <v>314</v>
      </c>
      <c r="E18" s="56"/>
      <c r="F18" s="6"/>
      <c r="G18" s="56"/>
      <c r="H18" s="5"/>
      <c r="I18" s="64" t="s">
        <v>52</v>
      </c>
      <c r="J18" s="26">
        <f t="shared" si="1"/>
        <v>-0.019109712230215826</v>
      </c>
      <c r="K18" s="26">
        <f t="shared" si="2"/>
        <v>0.020514838129496404</v>
      </c>
      <c r="L18" s="77"/>
    </row>
    <row r="19" spans="1:12" s="8" customFormat="1" ht="12.75" customHeight="1">
      <c r="A19" s="48" t="s">
        <v>54</v>
      </c>
      <c r="B19" s="50">
        <f t="shared" si="0"/>
        <v>705</v>
      </c>
      <c r="C19" s="50">
        <v>332</v>
      </c>
      <c r="D19" s="50">
        <v>373</v>
      </c>
      <c r="E19" s="56"/>
      <c r="F19" s="60"/>
      <c r="G19" s="56"/>
      <c r="H19" s="5"/>
      <c r="I19" s="64" t="s">
        <v>53</v>
      </c>
      <c r="J19" s="26">
        <f t="shared" si="1"/>
        <v>-0.014613309352517985</v>
      </c>
      <c r="K19" s="26">
        <f t="shared" si="2"/>
        <v>0.01764838129496403</v>
      </c>
      <c r="L19" s="101"/>
    </row>
    <row r="20" spans="1:12" s="8" customFormat="1" ht="12.75" customHeight="1">
      <c r="A20" s="48" t="s">
        <v>55</v>
      </c>
      <c r="B20" s="50">
        <f t="shared" si="0"/>
        <v>612</v>
      </c>
      <c r="C20" s="50">
        <v>269</v>
      </c>
      <c r="D20" s="50">
        <v>343</v>
      </c>
      <c r="E20" s="56"/>
      <c r="F20" s="60"/>
      <c r="G20" s="56"/>
      <c r="H20" s="5"/>
      <c r="I20" s="64" t="s">
        <v>54</v>
      </c>
      <c r="J20" s="26">
        <f t="shared" si="1"/>
        <v>-0.01866007194244604</v>
      </c>
      <c r="K20" s="26">
        <f t="shared" si="2"/>
        <v>0.02096447841726619</v>
      </c>
      <c r="L20" s="101"/>
    </row>
    <row r="21" spans="1:12" s="55" customFormat="1" ht="12.75" customHeight="1">
      <c r="A21" s="48" t="s">
        <v>56</v>
      </c>
      <c r="B21" s="50">
        <f t="shared" si="0"/>
        <v>486</v>
      </c>
      <c r="C21" s="50">
        <v>196</v>
      </c>
      <c r="D21" s="50">
        <v>290</v>
      </c>
      <c r="E21" s="51"/>
      <c r="F21" s="6"/>
      <c r="G21" s="51"/>
      <c r="H21" s="5"/>
      <c r="I21" s="64" t="s">
        <v>55</v>
      </c>
      <c r="J21" s="26">
        <f t="shared" si="1"/>
        <v>-0.015119154676258992</v>
      </c>
      <c r="K21" s="26">
        <f t="shared" si="2"/>
        <v>0.019278327338129498</v>
      </c>
      <c r="L21" s="100"/>
    </row>
    <row r="22" spans="1:12" s="55" customFormat="1" ht="12.75" customHeight="1">
      <c r="A22" s="62" t="s">
        <v>57</v>
      </c>
      <c r="B22" s="63">
        <f t="shared" si="0"/>
        <v>526</v>
      </c>
      <c r="C22" s="63">
        <v>172</v>
      </c>
      <c r="D22" s="63">
        <v>354</v>
      </c>
      <c r="E22" s="56"/>
      <c r="F22" s="6"/>
      <c r="G22" s="56"/>
      <c r="H22" s="5"/>
      <c r="I22" s="64" t="s">
        <v>56</v>
      </c>
      <c r="J22" s="26">
        <f t="shared" si="1"/>
        <v>-0.011016187050359711</v>
      </c>
      <c r="K22" s="26">
        <f t="shared" si="2"/>
        <v>0.016299460431654676</v>
      </c>
      <c r="L22" s="77"/>
    </row>
    <row r="23" spans="1:12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64" t="s">
        <v>57</v>
      </c>
      <c r="J23" s="26">
        <f t="shared" si="1"/>
        <v>-0.00966726618705036</v>
      </c>
      <c r="K23" s="26">
        <f t="shared" si="2"/>
        <v>0.01989658273381295</v>
      </c>
      <c r="L23" s="101"/>
    </row>
    <row r="24" spans="1:12" s="8" customFormat="1" ht="36" customHeight="1">
      <c r="A24" s="84" t="s">
        <v>18</v>
      </c>
      <c r="B24" s="72"/>
      <c r="C24" s="72"/>
      <c r="D24" s="72"/>
      <c r="E24" s="56"/>
      <c r="F24" s="60"/>
      <c r="G24" s="56"/>
      <c r="H24" s="5"/>
      <c r="I24" s="64"/>
      <c r="J24" s="26"/>
      <c r="K24" s="26"/>
      <c r="L24" s="101"/>
    </row>
    <row r="25" spans="1:12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33"/>
      <c r="J25" s="34"/>
      <c r="K25" s="34"/>
      <c r="L25" s="94"/>
    </row>
    <row r="26" spans="1:12" s="47" customFormat="1" ht="18" customHeight="1">
      <c r="A26" s="38" t="s">
        <v>2</v>
      </c>
      <c r="B26" s="38">
        <f aca="true" t="shared" si="3" ref="B26:B44">C26+D26</f>
        <v>1486</v>
      </c>
      <c r="C26" s="39">
        <f>SUM(C27:C44)</f>
        <v>765</v>
      </c>
      <c r="D26" s="67">
        <f>SUM(D27:D44)</f>
        <v>721</v>
      </c>
      <c r="E26" s="40"/>
      <c r="F26" s="40"/>
      <c r="G26" s="40"/>
      <c r="H26" s="41"/>
      <c r="I26" s="99"/>
      <c r="J26" s="26"/>
      <c r="K26" s="26"/>
      <c r="L26" s="44"/>
    </row>
    <row r="27" spans="1:12" s="55" customFormat="1" ht="12.75" customHeight="1">
      <c r="A27" s="48" t="s">
        <v>38</v>
      </c>
      <c r="B27" s="50">
        <f t="shared" si="3"/>
        <v>57</v>
      </c>
      <c r="C27" s="50">
        <v>31</v>
      </c>
      <c r="D27" s="50">
        <v>26</v>
      </c>
      <c r="E27" s="51"/>
      <c r="F27" s="6"/>
      <c r="G27" s="51"/>
      <c r="H27" s="5"/>
      <c r="I27" s="99"/>
      <c r="J27" s="26" t="s">
        <v>3</v>
      </c>
      <c r="K27" s="26" t="s">
        <v>4</v>
      </c>
      <c r="L27" s="100"/>
    </row>
    <row r="28" spans="1:12" s="55" customFormat="1" ht="12.75" customHeight="1">
      <c r="A28" s="48" t="s">
        <v>40</v>
      </c>
      <c r="B28" s="50">
        <f t="shared" si="3"/>
        <v>45</v>
      </c>
      <c r="C28" s="50">
        <v>19</v>
      </c>
      <c r="D28" s="50">
        <v>26</v>
      </c>
      <c r="E28" s="56"/>
      <c r="F28" s="6"/>
      <c r="G28" s="56"/>
      <c r="H28" s="5"/>
      <c r="I28" s="64" t="s">
        <v>38</v>
      </c>
      <c r="J28" s="26">
        <f aca="true" t="shared" si="4" ref="J28:J45">-C27/$B$26</f>
        <v>-0.02086137281292059</v>
      </c>
      <c r="K28" s="26">
        <f aca="true" t="shared" si="5" ref="K28:K45">D27/$B$26</f>
        <v>0.017496635262449527</v>
      </c>
      <c r="L28" s="77"/>
    </row>
    <row r="29" spans="1:12" s="8" customFormat="1" ht="12.75" customHeight="1">
      <c r="A29" s="48" t="s">
        <v>42</v>
      </c>
      <c r="B29" s="50">
        <f t="shared" si="3"/>
        <v>44</v>
      </c>
      <c r="C29" s="50">
        <v>22</v>
      </c>
      <c r="D29" s="50">
        <v>22</v>
      </c>
      <c r="E29" s="56"/>
      <c r="F29" s="60"/>
      <c r="G29" s="56"/>
      <c r="H29" s="5"/>
      <c r="I29" s="64" t="s">
        <v>40</v>
      </c>
      <c r="J29" s="26">
        <f t="shared" si="4"/>
        <v>-0.01278600269179004</v>
      </c>
      <c r="K29" s="26">
        <f t="shared" si="5"/>
        <v>0.017496635262449527</v>
      </c>
      <c r="L29" s="101"/>
    </row>
    <row r="30" spans="1:12" s="8" customFormat="1" ht="12.75" customHeight="1">
      <c r="A30" s="48" t="s">
        <v>43</v>
      </c>
      <c r="B30" s="50">
        <f t="shared" si="3"/>
        <v>47</v>
      </c>
      <c r="C30" s="50">
        <v>28</v>
      </c>
      <c r="D30" s="50">
        <v>19</v>
      </c>
      <c r="E30" s="56"/>
      <c r="F30" s="60"/>
      <c r="G30" s="56"/>
      <c r="H30" s="5"/>
      <c r="I30" s="64" t="s">
        <v>42</v>
      </c>
      <c r="J30" s="26">
        <f t="shared" si="4"/>
        <v>-0.014804845222072678</v>
      </c>
      <c r="K30" s="26">
        <f t="shared" si="5"/>
        <v>0.014804845222072678</v>
      </c>
      <c r="L30" s="101"/>
    </row>
    <row r="31" spans="1:12" s="55" customFormat="1" ht="12.75" customHeight="1">
      <c r="A31" s="48" t="s">
        <v>44</v>
      </c>
      <c r="B31" s="50">
        <f t="shared" si="3"/>
        <v>83</v>
      </c>
      <c r="C31" s="50">
        <v>42</v>
      </c>
      <c r="D31" s="50">
        <v>41</v>
      </c>
      <c r="E31" s="51"/>
      <c r="F31" s="6"/>
      <c r="G31" s="51"/>
      <c r="H31" s="5"/>
      <c r="I31" s="64" t="s">
        <v>43</v>
      </c>
      <c r="J31" s="26">
        <f t="shared" si="4"/>
        <v>-0.018842530282637954</v>
      </c>
      <c r="K31" s="26">
        <f t="shared" si="5"/>
        <v>0.01278600269179004</v>
      </c>
      <c r="L31" s="100"/>
    </row>
    <row r="32" spans="1:12" s="55" customFormat="1" ht="12.75" customHeight="1">
      <c r="A32" s="48" t="s">
        <v>45</v>
      </c>
      <c r="B32" s="50">
        <f t="shared" si="3"/>
        <v>111</v>
      </c>
      <c r="C32" s="50">
        <v>51</v>
      </c>
      <c r="D32" s="50">
        <v>60</v>
      </c>
      <c r="E32" s="56"/>
      <c r="F32" s="6"/>
      <c r="G32" s="56"/>
      <c r="H32" s="5"/>
      <c r="I32" s="64" t="s">
        <v>44</v>
      </c>
      <c r="J32" s="26">
        <f t="shared" si="4"/>
        <v>-0.02826379542395693</v>
      </c>
      <c r="K32" s="26">
        <f t="shared" si="5"/>
        <v>0.02759084791386272</v>
      </c>
      <c r="L32" s="77"/>
    </row>
    <row r="33" spans="1:12" s="8" customFormat="1" ht="12.75" customHeight="1">
      <c r="A33" s="48" t="s">
        <v>46</v>
      </c>
      <c r="B33" s="50">
        <f t="shared" si="3"/>
        <v>122</v>
      </c>
      <c r="C33" s="50">
        <v>73</v>
      </c>
      <c r="D33" s="50">
        <v>49</v>
      </c>
      <c r="E33" s="56"/>
      <c r="F33" s="60"/>
      <c r="G33" s="56"/>
      <c r="H33" s="5"/>
      <c r="I33" s="64" t="s">
        <v>45</v>
      </c>
      <c r="J33" s="26">
        <f t="shared" si="4"/>
        <v>-0.034320323014804845</v>
      </c>
      <c r="K33" s="26">
        <f t="shared" si="5"/>
        <v>0.040376850605652756</v>
      </c>
      <c r="L33" s="101"/>
    </row>
    <row r="34" spans="1:12" s="8" customFormat="1" ht="12.75" customHeight="1">
      <c r="A34" s="48" t="s">
        <v>47</v>
      </c>
      <c r="B34" s="50">
        <f t="shared" si="3"/>
        <v>90</v>
      </c>
      <c r="C34" s="50">
        <v>48</v>
      </c>
      <c r="D34" s="50">
        <v>42</v>
      </c>
      <c r="E34" s="56"/>
      <c r="F34" s="60"/>
      <c r="G34" s="56"/>
      <c r="H34" s="5"/>
      <c r="I34" s="64" t="s">
        <v>46</v>
      </c>
      <c r="J34" s="26">
        <f t="shared" si="4"/>
        <v>-0.04912516823687752</v>
      </c>
      <c r="K34" s="26">
        <f t="shared" si="5"/>
        <v>0.03297442799461642</v>
      </c>
      <c r="L34" s="101"/>
    </row>
    <row r="35" spans="1:12" s="55" customFormat="1" ht="12.75" customHeight="1">
      <c r="A35" s="48" t="s">
        <v>48</v>
      </c>
      <c r="B35" s="50">
        <f t="shared" si="3"/>
        <v>92</v>
      </c>
      <c r="C35" s="50">
        <v>63</v>
      </c>
      <c r="D35" s="50">
        <v>29</v>
      </c>
      <c r="E35" s="51"/>
      <c r="F35" s="6"/>
      <c r="G35" s="51"/>
      <c r="H35" s="5"/>
      <c r="I35" s="64" t="s">
        <v>47</v>
      </c>
      <c r="J35" s="26">
        <f t="shared" si="4"/>
        <v>-0.03230148048452221</v>
      </c>
      <c r="K35" s="26">
        <f t="shared" si="5"/>
        <v>0.02826379542395693</v>
      </c>
      <c r="L35" s="100"/>
    </row>
    <row r="36" spans="1:12" s="55" customFormat="1" ht="12.75" customHeight="1">
      <c r="A36" s="48" t="s">
        <v>49</v>
      </c>
      <c r="B36" s="50">
        <f t="shared" si="3"/>
        <v>87</v>
      </c>
      <c r="C36" s="50">
        <v>43</v>
      </c>
      <c r="D36" s="50">
        <v>44</v>
      </c>
      <c r="E36" s="56"/>
      <c r="F36" s="6"/>
      <c r="G36" s="56"/>
      <c r="H36" s="5"/>
      <c r="I36" s="64" t="s">
        <v>48</v>
      </c>
      <c r="J36" s="26">
        <f t="shared" si="4"/>
        <v>-0.0423956931359354</v>
      </c>
      <c r="K36" s="26">
        <f t="shared" si="5"/>
        <v>0.019515477792732168</v>
      </c>
      <c r="L36" s="77"/>
    </row>
    <row r="37" spans="1:12" s="8" customFormat="1" ht="12.75" customHeight="1">
      <c r="A37" s="48" t="s">
        <v>50</v>
      </c>
      <c r="B37" s="50">
        <f t="shared" si="3"/>
        <v>78</v>
      </c>
      <c r="C37" s="50">
        <v>43</v>
      </c>
      <c r="D37" s="50">
        <v>35</v>
      </c>
      <c r="E37" s="56"/>
      <c r="F37" s="60"/>
      <c r="G37" s="56"/>
      <c r="H37" s="5"/>
      <c r="I37" s="64" t="s">
        <v>49</v>
      </c>
      <c r="J37" s="26">
        <f t="shared" si="4"/>
        <v>-0.028936742934051143</v>
      </c>
      <c r="K37" s="26">
        <f t="shared" si="5"/>
        <v>0.029609690444145357</v>
      </c>
      <c r="L37" s="101"/>
    </row>
    <row r="38" spans="1:12" s="8" customFormat="1" ht="12.75" customHeight="1">
      <c r="A38" s="48" t="s">
        <v>51</v>
      </c>
      <c r="B38" s="50">
        <f t="shared" si="3"/>
        <v>82</v>
      </c>
      <c r="C38" s="50">
        <v>39</v>
      </c>
      <c r="D38" s="50">
        <v>43</v>
      </c>
      <c r="E38" s="56"/>
      <c r="F38" s="60"/>
      <c r="G38" s="56"/>
      <c r="H38" s="5"/>
      <c r="I38" s="64" t="s">
        <v>50</v>
      </c>
      <c r="J38" s="26">
        <f t="shared" si="4"/>
        <v>-0.028936742934051143</v>
      </c>
      <c r="K38" s="26">
        <f t="shared" si="5"/>
        <v>0.023553162853297442</v>
      </c>
      <c r="L38" s="101"/>
    </row>
    <row r="39" spans="1:12" s="55" customFormat="1" ht="12.75" customHeight="1">
      <c r="A39" s="48" t="s">
        <v>52</v>
      </c>
      <c r="B39" s="50">
        <f t="shared" si="3"/>
        <v>86</v>
      </c>
      <c r="C39" s="50">
        <v>42</v>
      </c>
      <c r="D39" s="50">
        <v>44</v>
      </c>
      <c r="E39" s="51"/>
      <c r="F39" s="6"/>
      <c r="G39" s="51"/>
      <c r="H39" s="5"/>
      <c r="I39" s="64" t="s">
        <v>51</v>
      </c>
      <c r="J39" s="26">
        <f t="shared" si="4"/>
        <v>-0.026244952893674293</v>
      </c>
      <c r="K39" s="26">
        <f t="shared" si="5"/>
        <v>0.028936742934051143</v>
      </c>
      <c r="L39" s="100"/>
    </row>
    <row r="40" spans="1:12" s="55" customFormat="1" ht="12.75" customHeight="1">
      <c r="A40" s="48" t="s">
        <v>53</v>
      </c>
      <c r="B40" s="50">
        <f t="shared" si="3"/>
        <v>80</v>
      </c>
      <c r="C40" s="50">
        <v>42</v>
      </c>
      <c r="D40" s="50">
        <v>38</v>
      </c>
      <c r="E40" s="56"/>
      <c r="F40" s="6"/>
      <c r="G40" s="56"/>
      <c r="H40" s="5"/>
      <c r="I40" s="64" t="s">
        <v>52</v>
      </c>
      <c r="J40" s="26">
        <f t="shared" si="4"/>
        <v>-0.02826379542395693</v>
      </c>
      <c r="K40" s="26">
        <f t="shared" si="5"/>
        <v>0.029609690444145357</v>
      </c>
      <c r="L40" s="77"/>
    </row>
    <row r="41" spans="1:12" s="8" customFormat="1" ht="12.75" customHeight="1">
      <c r="A41" s="48" t="s">
        <v>54</v>
      </c>
      <c r="B41" s="50">
        <f t="shared" si="3"/>
        <v>137</v>
      </c>
      <c r="C41" s="50">
        <v>63</v>
      </c>
      <c r="D41" s="50">
        <v>74</v>
      </c>
      <c r="E41" s="56"/>
      <c r="F41" s="60"/>
      <c r="G41" s="56"/>
      <c r="H41" s="5"/>
      <c r="I41" s="64" t="s">
        <v>53</v>
      </c>
      <c r="J41" s="26">
        <f t="shared" si="4"/>
        <v>-0.02826379542395693</v>
      </c>
      <c r="K41" s="26">
        <f t="shared" si="5"/>
        <v>0.02557200538358008</v>
      </c>
      <c r="L41" s="101"/>
    </row>
    <row r="42" spans="1:12" s="8" customFormat="1" ht="12.75" customHeight="1">
      <c r="A42" s="48" t="s">
        <v>55</v>
      </c>
      <c r="B42" s="50">
        <f t="shared" si="3"/>
        <v>111</v>
      </c>
      <c r="C42" s="50">
        <v>53</v>
      </c>
      <c r="D42" s="50">
        <v>58</v>
      </c>
      <c r="E42" s="56"/>
      <c r="F42" s="60"/>
      <c r="G42" s="56"/>
      <c r="H42" s="5"/>
      <c r="I42" s="64" t="s">
        <v>54</v>
      </c>
      <c r="J42" s="26">
        <f t="shared" si="4"/>
        <v>-0.0423956931359354</v>
      </c>
      <c r="K42" s="26">
        <f t="shared" si="5"/>
        <v>0.04979811574697174</v>
      </c>
      <c r="L42" s="101"/>
    </row>
    <row r="43" spans="1:12" s="55" customFormat="1" ht="12.75" customHeight="1">
      <c r="A43" s="48" t="s">
        <v>56</v>
      </c>
      <c r="B43" s="50">
        <f t="shared" si="3"/>
        <v>85</v>
      </c>
      <c r="C43" s="50">
        <v>41</v>
      </c>
      <c r="D43" s="50">
        <v>44</v>
      </c>
      <c r="E43" s="51"/>
      <c r="F43" s="6"/>
      <c r="G43" s="51"/>
      <c r="H43" s="5"/>
      <c r="I43" s="64" t="s">
        <v>55</v>
      </c>
      <c r="J43" s="26">
        <f t="shared" si="4"/>
        <v>-0.03566621803499327</v>
      </c>
      <c r="K43" s="26">
        <f t="shared" si="5"/>
        <v>0.039030955585464336</v>
      </c>
      <c r="L43" s="100"/>
    </row>
    <row r="44" spans="1:12" s="55" customFormat="1" ht="12.75" customHeight="1">
      <c r="A44" s="62" t="s">
        <v>57</v>
      </c>
      <c r="B44" s="63">
        <f t="shared" si="3"/>
        <v>49</v>
      </c>
      <c r="C44" s="63">
        <v>22</v>
      </c>
      <c r="D44" s="63">
        <v>27</v>
      </c>
      <c r="E44" s="56"/>
      <c r="F44" s="6"/>
      <c r="G44" s="56"/>
      <c r="H44" s="5"/>
      <c r="I44" s="64" t="s">
        <v>56</v>
      </c>
      <c r="J44" s="26">
        <f t="shared" si="4"/>
        <v>-0.02759084791386272</v>
      </c>
      <c r="K44" s="26">
        <f t="shared" si="5"/>
        <v>0.029609690444145357</v>
      </c>
      <c r="L44" s="77"/>
    </row>
    <row r="45" spans="1:12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64" t="s">
        <v>57</v>
      </c>
      <c r="J45" s="26">
        <f t="shared" si="4"/>
        <v>-0.014804845222072678</v>
      </c>
      <c r="K45" s="26">
        <f t="shared" si="5"/>
        <v>0.01816958277254374</v>
      </c>
      <c r="L45" s="101"/>
    </row>
    <row r="46" spans="2:12" s="8" customFormat="1" ht="15" customHeight="1">
      <c r="B46" s="72"/>
      <c r="C46" s="72"/>
      <c r="D46" s="72"/>
      <c r="E46" s="56"/>
      <c r="F46" s="60"/>
      <c r="G46" s="56"/>
      <c r="H46" s="5"/>
      <c r="I46" s="64"/>
      <c r="J46" s="26"/>
      <c r="K46" s="26"/>
      <c r="L46" s="101"/>
    </row>
    <row r="47" spans="2:12" s="8" customFormat="1" ht="15" customHeight="1">
      <c r="B47" s="5"/>
      <c r="C47" s="5"/>
      <c r="D47" s="5"/>
      <c r="E47" s="72"/>
      <c r="F47" s="72"/>
      <c r="G47" s="72"/>
      <c r="H47" s="5"/>
      <c r="I47" s="64"/>
      <c r="J47" s="26"/>
      <c r="K47" s="26"/>
      <c r="L47" s="101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99"/>
      <c r="J48" s="26"/>
      <c r="K48" s="26"/>
      <c r="L48" s="102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103"/>
      <c r="J49" s="26"/>
      <c r="K49" s="26"/>
      <c r="L49" s="104"/>
    </row>
    <row r="50" spans="1:12" s="8" customFormat="1" ht="15" customHeight="1">
      <c r="A50" s="5"/>
      <c r="B50" s="5"/>
      <c r="C50" s="5"/>
      <c r="D50" s="5"/>
      <c r="E50" s="72"/>
      <c r="F50" s="72"/>
      <c r="G50" s="72"/>
      <c r="H50" s="5"/>
      <c r="I50" s="99"/>
      <c r="J50" s="26"/>
      <c r="K50" s="26"/>
      <c r="L50" s="102"/>
    </row>
    <row r="51" spans="1:12" s="8" customFormat="1" ht="15" customHeight="1">
      <c r="A51" s="5"/>
      <c r="B51" s="5"/>
      <c r="C51" s="5"/>
      <c r="D51" s="5"/>
      <c r="E51" s="5"/>
      <c r="F51" s="5"/>
      <c r="G51" s="5"/>
      <c r="H51" s="5"/>
      <c r="I51" s="103"/>
      <c r="J51" s="26"/>
      <c r="K51" s="26"/>
      <c r="L51" s="104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98"/>
      <c r="J52" s="26"/>
      <c r="K52" s="26"/>
      <c r="L52" s="104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98"/>
      <c r="J53" s="26"/>
      <c r="K53" s="26"/>
      <c r="L53" s="104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98"/>
      <c r="J54" s="26"/>
      <c r="K54" s="26"/>
      <c r="L54" s="104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98"/>
      <c r="J55" s="26"/>
      <c r="K55" s="26"/>
      <c r="L55" s="104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98"/>
      <c r="J56" s="26"/>
      <c r="K56" s="26"/>
      <c r="L56" s="104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98"/>
      <c r="J57" s="26"/>
      <c r="K57" s="26"/>
      <c r="L57" s="104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98"/>
      <c r="J58" s="26"/>
      <c r="K58" s="26"/>
      <c r="L58" s="104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98"/>
      <c r="J59" s="26"/>
      <c r="K59" s="26"/>
      <c r="L59" s="104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98"/>
      <c r="J60" s="26"/>
      <c r="K60" s="26"/>
      <c r="L60" s="104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98"/>
      <c r="J61" s="26"/>
      <c r="K61" s="26"/>
      <c r="L61" s="104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98"/>
      <c r="J62" s="26"/>
      <c r="K62" s="26"/>
      <c r="L62" s="104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98"/>
      <c r="J63" s="26"/>
      <c r="K63" s="26"/>
      <c r="L63" s="104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98"/>
      <c r="J64" s="26"/>
      <c r="K64" s="26"/>
      <c r="L64" s="104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98"/>
      <c r="J65" s="26"/>
      <c r="K65" s="26"/>
      <c r="L65" s="104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98"/>
      <c r="J66" s="26"/>
      <c r="K66" s="26"/>
      <c r="L66" s="104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98"/>
      <c r="J67" s="26"/>
      <c r="K67" s="26"/>
      <c r="L67" s="104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98"/>
      <c r="J68" s="26"/>
      <c r="K68" s="26"/>
      <c r="L68" s="104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98"/>
      <c r="J69" s="26"/>
      <c r="K69" s="26"/>
      <c r="L69" s="104"/>
    </row>
    <row r="70" spans="1:12" s="8" customFormat="1" ht="15" customHeight="1">
      <c r="A70" s="5"/>
      <c r="D70" s="50"/>
      <c r="E70" s="5"/>
      <c r="F70" s="5"/>
      <c r="G70" s="5"/>
      <c r="H70" s="5"/>
      <c r="I70" s="98"/>
      <c r="J70" s="26"/>
      <c r="K70" s="26"/>
      <c r="L70" s="104"/>
    </row>
    <row r="71" spans="4:12" s="8" customFormat="1" ht="15" customHeight="1">
      <c r="D71" s="50"/>
      <c r="E71" s="50"/>
      <c r="F71" s="50"/>
      <c r="G71" s="60"/>
      <c r="I71" s="103"/>
      <c r="J71" s="26"/>
      <c r="K71" s="26"/>
      <c r="L71" s="104"/>
    </row>
    <row r="72" spans="4:12" s="8" customFormat="1" ht="15" customHeight="1">
      <c r="D72" s="50"/>
      <c r="E72" s="50"/>
      <c r="F72" s="50"/>
      <c r="G72" s="60"/>
      <c r="I72" s="103"/>
      <c r="J72" s="26"/>
      <c r="K72" s="26"/>
      <c r="L72" s="104"/>
    </row>
    <row r="73" spans="4:12" s="8" customFormat="1" ht="15" customHeight="1">
      <c r="D73" s="50"/>
      <c r="E73" s="50"/>
      <c r="F73" s="50"/>
      <c r="G73" s="60"/>
      <c r="I73" s="103"/>
      <c r="J73" s="26"/>
      <c r="K73" s="26"/>
      <c r="L73" s="104"/>
    </row>
    <row r="74" spans="2:12" s="8" customFormat="1" ht="15" customHeight="1">
      <c r="B74" s="5"/>
      <c r="C74" s="5"/>
      <c r="D74" s="80"/>
      <c r="E74" s="50"/>
      <c r="F74" s="50"/>
      <c r="G74" s="60"/>
      <c r="I74" s="103"/>
      <c r="J74" s="26"/>
      <c r="K74" s="26"/>
      <c r="L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W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205" width="11.421875" style="100" customWidth="1"/>
    <col min="206" max="16384" width="11.421875" style="5" customWidth="1"/>
  </cols>
  <sheetData>
    <row r="1" spans="1:205" s="24" customFormat="1" ht="39.75" customHeight="1">
      <c r="A1" s="116" t="s">
        <v>70</v>
      </c>
      <c r="B1" s="116"/>
      <c r="C1" s="116"/>
      <c r="D1" s="116"/>
      <c r="E1" s="116"/>
      <c r="F1" s="116"/>
      <c r="G1" s="116"/>
      <c r="I1" s="27"/>
      <c r="J1" s="92"/>
      <c r="K1" s="9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</row>
    <row r="2" spans="1:205" s="87" customFormat="1" ht="36" customHeight="1">
      <c r="A2" s="84" t="s">
        <v>20</v>
      </c>
      <c r="B2" s="85"/>
      <c r="C2" s="86"/>
      <c r="D2" s="86"/>
      <c r="E2" s="86"/>
      <c r="F2" s="86"/>
      <c r="G2" s="86"/>
      <c r="I2" s="90"/>
      <c r="J2" s="93"/>
      <c r="K2" s="93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</row>
    <row r="3" spans="1:205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</row>
    <row r="4" spans="1:205" s="47" customFormat="1" ht="18" customHeight="1">
      <c r="A4" s="38" t="s">
        <v>2</v>
      </c>
      <c r="B4" s="38">
        <f aca="true" t="shared" si="0" ref="B4:B22">C4+D4</f>
        <v>43280</v>
      </c>
      <c r="C4" s="39">
        <f>SUM(C5:C22)</f>
        <v>20778</v>
      </c>
      <c r="D4" s="39">
        <f>SUM(D5:D22)</f>
        <v>22502</v>
      </c>
      <c r="E4" s="40"/>
      <c r="F4" s="40"/>
      <c r="G4" s="40"/>
      <c r="H4" s="41"/>
      <c r="I4" s="100"/>
      <c r="J4" s="92"/>
      <c r="K4" s="9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</row>
    <row r="5" spans="1:205" s="55" customFormat="1" ht="12.75" customHeight="1">
      <c r="A5" s="48" t="s">
        <v>38</v>
      </c>
      <c r="B5" s="50">
        <f t="shared" si="0"/>
        <v>1872</v>
      </c>
      <c r="C5" s="50">
        <v>948</v>
      </c>
      <c r="D5" s="50">
        <v>924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</row>
    <row r="6" spans="1:205" s="55" customFormat="1" ht="12.75" customHeight="1">
      <c r="A6" s="48" t="s">
        <v>40</v>
      </c>
      <c r="B6" s="50">
        <f t="shared" si="0"/>
        <v>1381</v>
      </c>
      <c r="C6" s="50">
        <v>716</v>
      </c>
      <c r="D6" s="50">
        <v>665</v>
      </c>
      <c r="E6" s="56"/>
      <c r="F6" s="6"/>
      <c r="G6" s="56"/>
      <c r="H6" s="5"/>
      <c r="I6" s="97" t="s">
        <v>38</v>
      </c>
      <c r="J6" s="92">
        <f aca="true" t="shared" si="1" ref="J6:J23">-C5/$B$4</f>
        <v>-0.021903881700554528</v>
      </c>
      <c r="K6" s="92">
        <f aca="true" t="shared" si="2" ref="K6:K23">D5/$B$4</f>
        <v>0.02134935304990758</v>
      </c>
      <c r="L6" s="77"/>
      <c r="M6" s="109"/>
      <c r="N6" s="11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</row>
    <row r="7" spans="1:205" s="8" customFormat="1" ht="12.75" customHeight="1">
      <c r="A7" s="48" t="s">
        <v>42</v>
      </c>
      <c r="B7" s="50">
        <f t="shared" si="0"/>
        <v>1425</v>
      </c>
      <c r="C7" s="50">
        <v>694</v>
      </c>
      <c r="D7" s="50">
        <v>731</v>
      </c>
      <c r="E7" s="56"/>
      <c r="F7" s="60"/>
      <c r="G7" s="56"/>
      <c r="H7" s="5"/>
      <c r="I7" s="97" t="s">
        <v>40</v>
      </c>
      <c r="J7" s="92">
        <f t="shared" si="1"/>
        <v>-0.01654343807763401</v>
      </c>
      <c r="K7" s="92">
        <f t="shared" si="2"/>
        <v>0.015365064695009242</v>
      </c>
      <c r="L7" s="101"/>
      <c r="M7" s="111"/>
      <c r="N7" s="100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</row>
    <row r="8" spans="1:205" s="8" customFormat="1" ht="12.75" customHeight="1">
      <c r="A8" s="48" t="s">
        <v>43</v>
      </c>
      <c r="B8" s="50">
        <f t="shared" si="0"/>
        <v>1632</v>
      </c>
      <c r="C8" s="50">
        <v>814</v>
      </c>
      <c r="D8" s="50">
        <v>818</v>
      </c>
      <c r="E8" s="56"/>
      <c r="F8" s="60"/>
      <c r="G8" s="56"/>
      <c r="H8" s="5"/>
      <c r="I8" s="97" t="s">
        <v>42</v>
      </c>
      <c r="J8" s="92">
        <f t="shared" si="1"/>
        <v>-0.016035120147874306</v>
      </c>
      <c r="K8" s="92">
        <f t="shared" si="2"/>
        <v>0.016890018484288356</v>
      </c>
      <c r="L8" s="101"/>
      <c r="M8" s="111"/>
      <c r="N8" s="100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</row>
    <row r="9" spans="1:205" s="55" customFormat="1" ht="12.75" customHeight="1">
      <c r="A9" s="48" t="s">
        <v>44</v>
      </c>
      <c r="B9" s="50">
        <f t="shared" si="0"/>
        <v>2587</v>
      </c>
      <c r="C9" s="50">
        <v>1339</v>
      </c>
      <c r="D9" s="50">
        <v>1248</v>
      </c>
      <c r="E9" s="51"/>
      <c r="F9" s="6"/>
      <c r="G9" s="51"/>
      <c r="H9" s="5"/>
      <c r="I9" s="97" t="s">
        <v>43</v>
      </c>
      <c r="J9" s="92">
        <f t="shared" si="1"/>
        <v>-0.018807763401109057</v>
      </c>
      <c r="K9" s="92">
        <f t="shared" si="2"/>
        <v>0.018900184842883548</v>
      </c>
      <c r="L9" s="100"/>
      <c r="M9" s="107"/>
      <c r="N9" s="108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</row>
    <row r="10" spans="1:205" s="55" customFormat="1" ht="12.75" customHeight="1">
      <c r="A10" s="48" t="s">
        <v>45</v>
      </c>
      <c r="B10" s="50">
        <f t="shared" si="0"/>
        <v>3812</v>
      </c>
      <c r="C10" s="50">
        <v>1988</v>
      </c>
      <c r="D10" s="50">
        <v>1824</v>
      </c>
      <c r="E10" s="56"/>
      <c r="F10" s="6"/>
      <c r="G10" s="56"/>
      <c r="H10" s="5"/>
      <c r="I10" s="97" t="s">
        <v>44</v>
      </c>
      <c r="J10" s="92">
        <f t="shared" si="1"/>
        <v>-0.03093807763401109</v>
      </c>
      <c r="K10" s="92">
        <f t="shared" si="2"/>
        <v>0.028835489833641405</v>
      </c>
      <c r="L10" s="77"/>
      <c r="M10" s="109"/>
      <c r="N10" s="11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</row>
    <row r="11" spans="1:205" s="8" customFormat="1" ht="12.75" customHeight="1">
      <c r="A11" s="48" t="s">
        <v>46</v>
      </c>
      <c r="B11" s="50">
        <f t="shared" si="0"/>
        <v>4310</v>
      </c>
      <c r="C11" s="50">
        <v>2322</v>
      </c>
      <c r="D11" s="50">
        <v>1988</v>
      </c>
      <c r="E11" s="56"/>
      <c r="F11" s="60"/>
      <c r="G11" s="56"/>
      <c r="H11" s="5"/>
      <c r="I11" s="97" t="s">
        <v>45</v>
      </c>
      <c r="J11" s="92">
        <f t="shared" si="1"/>
        <v>-0.04593345656192237</v>
      </c>
      <c r="K11" s="92">
        <f t="shared" si="2"/>
        <v>0.04214417744916821</v>
      </c>
      <c r="L11" s="101"/>
      <c r="M11" s="111"/>
      <c r="N11" s="100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</row>
    <row r="12" spans="1:205" s="8" customFormat="1" ht="12.75" customHeight="1">
      <c r="A12" s="48" t="s">
        <v>47</v>
      </c>
      <c r="B12" s="50">
        <f t="shared" si="0"/>
        <v>3754</v>
      </c>
      <c r="C12" s="50">
        <v>2039</v>
      </c>
      <c r="D12" s="50">
        <v>1715</v>
      </c>
      <c r="E12" s="56"/>
      <c r="F12" s="60"/>
      <c r="G12" s="56"/>
      <c r="H12" s="5"/>
      <c r="I12" s="97" t="s">
        <v>46</v>
      </c>
      <c r="J12" s="92">
        <f t="shared" si="1"/>
        <v>-0.053650646950092425</v>
      </c>
      <c r="K12" s="92">
        <f t="shared" si="2"/>
        <v>0.04593345656192237</v>
      </c>
      <c r="L12" s="101"/>
      <c r="M12" s="111"/>
      <c r="N12" s="100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</row>
    <row r="13" spans="1:205" s="55" customFormat="1" ht="12.75" customHeight="1">
      <c r="A13" s="48" t="s">
        <v>48</v>
      </c>
      <c r="B13" s="50">
        <f t="shared" si="0"/>
        <v>3106</v>
      </c>
      <c r="C13" s="50">
        <v>1622</v>
      </c>
      <c r="D13" s="50">
        <v>1484</v>
      </c>
      <c r="E13" s="51"/>
      <c r="F13" s="6"/>
      <c r="G13" s="51"/>
      <c r="H13" s="5"/>
      <c r="I13" s="97" t="s">
        <v>47</v>
      </c>
      <c r="J13" s="92">
        <f t="shared" si="1"/>
        <v>-0.047111829944547136</v>
      </c>
      <c r="K13" s="92">
        <f t="shared" si="2"/>
        <v>0.03962569316081331</v>
      </c>
      <c r="L13" s="100"/>
      <c r="M13" s="107"/>
      <c r="N13" s="10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</row>
    <row r="14" spans="1:205" s="55" customFormat="1" ht="12.75" customHeight="1">
      <c r="A14" s="48" t="s">
        <v>49</v>
      </c>
      <c r="B14" s="50">
        <f t="shared" si="0"/>
        <v>2827</v>
      </c>
      <c r="C14" s="50">
        <v>1429</v>
      </c>
      <c r="D14" s="50">
        <v>1398</v>
      </c>
      <c r="E14" s="56"/>
      <c r="F14" s="6"/>
      <c r="G14" s="56"/>
      <c r="H14" s="5"/>
      <c r="I14" s="97" t="s">
        <v>48</v>
      </c>
      <c r="J14" s="92">
        <f t="shared" si="1"/>
        <v>-0.03747689463955638</v>
      </c>
      <c r="K14" s="92">
        <f t="shared" si="2"/>
        <v>0.03428835489833641</v>
      </c>
      <c r="L14" s="77"/>
      <c r="M14" s="109"/>
      <c r="N14" s="11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</row>
    <row r="15" spans="1:205" s="8" customFormat="1" ht="12.75" customHeight="1">
      <c r="A15" s="48" t="s">
        <v>50</v>
      </c>
      <c r="B15" s="50">
        <f t="shared" si="0"/>
        <v>2450</v>
      </c>
      <c r="C15" s="50">
        <v>1185</v>
      </c>
      <c r="D15" s="50">
        <v>1265</v>
      </c>
      <c r="E15" s="56"/>
      <c r="F15" s="60"/>
      <c r="G15" s="56"/>
      <c r="H15" s="5"/>
      <c r="I15" s="97" t="s">
        <v>49</v>
      </c>
      <c r="J15" s="92">
        <f t="shared" si="1"/>
        <v>-0.033017560073937156</v>
      </c>
      <c r="K15" s="92">
        <f t="shared" si="2"/>
        <v>0.032301293900184845</v>
      </c>
      <c r="L15" s="101"/>
      <c r="M15" s="111"/>
      <c r="N15" s="100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</row>
    <row r="16" spans="1:205" s="8" customFormat="1" ht="12.75" customHeight="1">
      <c r="A16" s="48" t="s">
        <v>51</v>
      </c>
      <c r="B16" s="50">
        <f t="shared" si="0"/>
        <v>2433</v>
      </c>
      <c r="C16" s="50">
        <v>1152</v>
      </c>
      <c r="D16" s="50">
        <v>1281</v>
      </c>
      <c r="E16" s="56"/>
      <c r="F16" s="60"/>
      <c r="G16" s="56"/>
      <c r="H16" s="5"/>
      <c r="I16" s="97" t="s">
        <v>50</v>
      </c>
      <c r="J16" s="92">
        <f t="shared" si="1"/>
        <v>-0.02737985212569316</v>
      </c>
      <c r="K16" s="92">
        <f t="shared" si="2"/>
        <v>0.029228280961182993</v>
      </c>
      <c r="L16" s="101"/>
      <c r="M16" s="111"/>
      <c r="N16" s="100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</row>
    <row r="17" spans="1:205" s="55" customFormat="1" ht="12.75" customHeight="1">
      <c r="A17" s="48" t="s">
        <v>52</v>
      </c>
      <c r="B17" s="50">
        <f t="shared" si="0"/>
        <v>2244</v>
      </c>
      <c r="C17" s="50">
        <v>1054</v>
      </c>
      <c r="D17" s="50">
        <v>1190</v>
      </c>
      <c r="E17" s="51"/>
      <c r="F17" s="6"/>
      <c r="G17" s="51"/>
      <c r="H17" s="5"/>
      <c r="I17" s="97" t="s">
        <v>51</v>
      </c>
      <c r="J17" s="92">
        <f t="shared" si="1"/>
        <v>-0.026617375231053605</v>
      </c>
      <c r="K17" s="92">
        <f t="shared" si="2"/>
        <v>0.02959796672828096</v>
      </c>
      <c r="L17" s="100"/>
      <c r="M17" s="107"/>
      <c r="N17" s="108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</row>
    <row r="18" spans="1:205" s="55" customFormat="1" ht="12.75" customHeight="1">
      <c r="A18" s="48" t="s">
        <v>53</v>
      </c>
      <c r="B18" s="50">
        <f t="shared" si="0"/>
        <v>2066</v>
      </c>
      <c r="C18" s="50">
        <v>884</v>
      </c>
      <c r="D18" s="50">
        <v>1182</v>
      </c>
      <c r="E18" s="56"/>
      <c r="F18" s="6"/>
      <c r="G18" s="56"/>
      <c r="H18" s="5"/>
      <c r="I18" s="97" t="s">
        <v>52</v>
      </c>
      <c r="J18" s="92">
        <f t="shared" si="1"/>
        <v>-0.02435304990757856</v>
      </c>
      <c r="K18" s="92">
        <f t="shared" si="2"/>
        <v>0.027495378927911276</v>
      </c>
      <c r="L18" s="77"/>
      <c r="M18" s="109"/>
      <c r="N18" s="110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</row>
    <row r="19" spans="1:205" s="8" customFormat="1" ht="12.75" customHeight="1">
      <c r="A19" s="48" t="s">
        <v>54</v>
      </c>
      <c r="B19" s="50">
        <f t="shared" si="0"/>
        <v>2342</v>
      </c>
      <c r="C19" s="50">
        <v>964</v>
      </c>
      <c r="D19" s="50">
        <v>1378</v>
      </c>
      <c r="E19" s="56"/>
      <c r="F19" s="60"/>
      <c r="G19" s="56"/>
      <c r="H19" s="5"/>
      <c r="I19" s="97" t="s">
        <v>53</v>
      </c>
      <c r="J19" s="92">
        <f t="shared" si="1"/>
        <v>-0.02042513863216266</v>
      </c>
      <c r="K19" s="92">
        <f t="shared" si="2"/>
        <v>0.02731053604436229</v>
      </c>
      <c r="L19" s="101"/>
      <c r="M19" s="111"/>
      <c r="N19" s="10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</row>
    <row r="20" spans="1:205" s="8" customFormat="1" ht="12.75" customHeight="1">
      <c r="A20" s="48" t="s">
        <v>55</v>
      </c>
      <c r="B20" s="50">
        <f t="shared" si="0"/>
        <v>2126</v>
      </c>
      <c r="C20" s="50">
        <v>796</v>
      </c>
      <c r="D20" s="50">
        <v>1330</v>
      </c>
      <c r="E20" s="56"/>
      <c r="F20" s="60"/>
      <c r="G20" s="56"/>
      <c r="H20" s="5"/>
      <c r="I20" s="97" t="s">
        <v>54</v>
      </c>
      <c r="J20" s="92">
        <f t="shared" si="1"/>
        <v>-0.022273567467652494</v>
      </c>
      <c r="K20" s="92">
        <f t="shared" si="2"/>
        <v>0.03183918669131239</v>
      </c>
      <c r="L20" s="101"/>
      <c r="M20" s="111"/>
      <c r="N20" s="100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</row>
    <row r="21" spans="1:205" s="55" customFormat="1" ht="12.75" customHeight="1">
      <c r="A21" s="48" t="s">
        <v>56</v>
      </c>
      <c r="B21" s="50">
        <f t="shared" si="0"/>
        <v>1591</v>
      </c>
      <c r="C21" s="50">
        <v>530</v>
      </c>
      <c r="D21" s="50">
        <v>1061</v>
      </c>
      <c r="E21" s="51"/>
      <c r="F21" s="6"/>
      <c r="G21" s="51"/>
      <c r="H21" s="5"/>
      <c r="I21" s="97" t="s">
        <v>55</v>
      </c>
      <c r="J21" s="92">
        <f t="shared" si="1"/>
        <v>-0.018391866913123844</v>
      </c>
      <c r="K21" s="92">
        <f t="shared" si="2"/>
        <v>0.030730129390018485</v>
      </c>
      <c r="L21" s="100"/>
      <c r="M21" s="107"/>
      <c r="N21" s="108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</row>
    <row r="22" spans="1:205" s="55" customFormat="1" ht="12.75" customHeight="1">
      <c r="A22" s="62" t="s">
        <v>57</v>
      </c>
      <c r="B22" s="63">
        <f t="shared" si="0"/>
        <v>1322</v>
      </c>
      <c r="C22" s="63">
        <v>302</v>
      </c>
      <c r="D22" s="63">
        <v>1020</v>
      </c>
      <c r="E22" s="56"/>
      <c r="F22" s="6"/>
      <c r="G22" s="56"/>
      <c r="H22" s="5"/>
      <c r="I22" s="97" t="s">
        <v>56</v>
      </c>
      <c r="J22" s="92">
        <f t="shared" si="1"/>
        <v>-0.012245841035120148</v>
      </c>
      <c r="K22" s="92">
        <f t="shared" si="2"/>
        <v>0.02451478743068392</v>
      </c>
      <c r="L22" s="77"/>
      <c r="M22" s="109"/>
      <c r="N22" s="110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</row>
    <row r="23" spans="1:205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-0.006977818853974122</v>
      </c>
      <c r="K23" s="92">
        <f t="shared" si="2"/>
        <v>0.02356746765249538</v>
      </c>
      <c r="L23" s="101"/>
      <c r="M23" s="111"/>
      <c r="N23" s="100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</row>
    <row r="24" spans="1:205" s="8" customFormat="1" ht="36" customHeight="1">
      <c r="A24" s="84" t="s">
        <v>21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</row>
    <row r="25" spans="1:205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</row>
    <row r="26" spans="1:205" s="47" customFormat="1" ht="18" customHeight="1">
      <c r="A26" s="38" t="s">
        <v>2</v>
      </c>
      <c r="B26" s="38">
        <f aca="true" t="shared" si="3" ref="B26:B44">C26+D26</f>
        <v>57176</v>
      </c>
      <c r="C26" s="39">
        <f>SUM(C27:C44)</f>
        <v>25893</v>
      </c>
      <c r="D26" s="67">
        <f>SUM(D27:D44)</f>
        <v>31283</v>
      </c>
      <c r="E26" s="40"/>
      <c r="F26" s="40"/>
      <c r="G26" s="40"/>
      <c r="H26" s="41"/>
      <c r="I26" s="102"/>
      <c r="J26" s="92"/>
      <c r="K26" s="92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</row>
    <row r="27" spans="1:205" s="55" customFormat="1" ht="12.75" customHeight="1">
      <c r="A27" s="48" t="s">
        <v>38</v>
      </c>
      <c r="B27" s="50">
        <f t="shared" si="3"/>
        <v>1993</v>
      </c>
      <c r="C27" s="50">
        <v>1021</v>
      </c>
      <c r="D27" s="50">
        <v>972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</row>
    <row r="28" spans="1:205" s="55" customFormat="1" ht="12.75" customHeight="1">
      <c r="A28" s="48" t="s">
        <v>40</v>
      </c>
      <c r="B28" s="50">
        <f t="shared" si="3"/>
        <v>2008</v>
      </c>
      <c r="C28" s="50">
        <v>1026</v>
      </c>
      <c r="D28" s="50">
        <v>982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-0.017857142857142856</v>
      </c>
      <c r="K28" s="92">
        <f aca="true" t="shared" si="5" ref="K28:K45">D27/$B$26</f>
        <v>0.01700013991884707</v>
      </c>
      <c r="L28" s="77"/>
      <c r="M28" s="109"/>
      <c r="N28" s="110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</row>
    <row r="29" spans="1:205" s="8" customFormat="1" ht="12.75" customHeight="1">
      <c r="A29" s="48" t="s">
        <v>42</v>
      </c>
      <c r="B29" s="50">
        <f t="shared" si="3"/>
        <v>2038</v>
      </c>
      <c r="C29" s="50">
        <v>1013</v>
      </c>
      <c r="D29" s="50">
        <v>1025</v>
      </c>
      <c r="E29" s="56"/>
      <c r="F29" s="60"/>
      <c r="G29" s="56"/>
      <c r="H29" s="5"/>
      <c r="I29" s="97" t="s">
        <v>40</v>
      </c>
      <c r="J29" s="92">
        <f t="shared" si="4"/>
        <v>-0.017944592136560796</v>
      </c>
      <c r="K29" s="92">
        <f t="shared" si="5"/>
        <v>0.017175038477682945</v>
      </c>
      <c r="L29" s="101"/>
      <c r="M29" s="111"/>
      <c r="N29" s="100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</row>
    <row r="30" spans="1:205" s="8" customFormat="1" ht="12.75" customHeight="1">
      <c r="A30" s="48" t="s">
        <v>43</v>
      </c>
      <c r="B30" s="50">
        <f t="shared" si="3"/>
        <v>2458</v>
      </c>
      <c r="C30" s="50">
        <v>1236</v>
      </c>
      <c r="D30" s="50">
        <v>1222</v>
      </c>
      <c r="E30" s="56"/>
      <c r="F30" s="60"/>
      <c r="G30" s="56"/>
      <c r="H30" s="5"/>
      <c r="I30" s="97" t="s">
        <v>42</v>
      </c>
      <c r="J30" s="92">
        <f t="shared" si="4"/>
        <v>-0.017717224010074157</v>
      </c>
      <c r="K30" s="92">
        <f t="shared" si="5"/>
        <v>0.017927102280677207</v>
      </c>
      <c r="L30" s="101"/>
      <c r="M30" s="111"/>
      <c r="N30" s="100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</row>
    <row r="31" spans="1:205" s="55" customFormat="1" ht="12.75" customHeight="1">
      <c r="A31" s="48" t="s">
        <v>44</v>
      </c>
      <c r="B31" s="50">
        <f t="shared" si="3"/>
        <v>3496</v>
      </c>
      <c r="C31" s="50">
        <v>1749</v>
      </c>
      <c r="D31" s="50">
        <v>1747</v>
      </c>
      <c r="E31" s="51"/>
      <c r="F31" s="6"/>
      <c r="G31" s="51"/>
      <c r="H31" s="5"/>
      <c r="I31" s="97" t="s">
        <v>43</v>
      </c>
      <c r="J31" s="92">
        <f t="shared" si="4"/>
        <v>-0.021617461872114174</v>
      </c>
      <c r="K31" s="92">
        <f t="shared" si="5"/>
        <v>0.02137260388974395</v>
      </c>
      <c r="L31" s="100"/>
      <c r="M31" s="107"/>
      <c r="N31" s="10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</row>
    <row r="32" spans="1:205" s="55" customFormat="1" ht="12.75" customHeight="1">
      <c r="A32" s="48" t="s">
        <v>45</v>
      </c>
      <c r="B32" s="50">
        <f t="shared" si="3"/>
        <v>4509</v>
      </c>
      <c r="C32" s="50">
        <v>2343</v>
      </c>
      <c r="D32" s="50">
        <v>2166</v>
      </c>
      <c r="E32" s="56"/>
      <c r="F32" s="6"/>
      <c r="G32" s="56"/>
      <c r="H32" s="5"/>
      <c r="I32" s="97" t="s">
        <v>44</v>
      </c>
      <c r="J32" s="92">
        <f t="shared" si="4"/>
        <v>-0.03058975794039457</v>
      </c>
      <c r="K32" s="92">
        <f t="shared" si="5"/>
        <v>0.030554778228627396</v>
      </c>
      <c r="L32" s="77"/>
      <c r="M32" s="109"/>
      <c r="N32" s="110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</row>
    <row r="33" spans="1:205" s="8" customFormat="1" ht="12.75" customHeight="1">
      <c r="A33" s="48" t="s">
        <v>46</v>
      </c>
      <c r="B33" s="50">
        <f t="shared" si="3"/>
        <v>4271</v>
      </c>
      <c r="C33" s="50">
        <v>2194</v>
      </c>
      <c r="D33" s="50">
        <v>2077</v>
      </c>
      <c r="E33" s="56"/>
      <c r="F33" s="60"/>
      <c r="G33" s="56"/>
      <c r="H33" s="5"/>
      <c r="I33" s="97" t="s">
        <v>45</v>
      </c>
      <c r="J33" s="92">
        <f t="shared" si="4"/>
        <v>-0.04097873233524556</v>
      </c>
      <c r="K33" s="92">
        <f t="shared" si="5"/>
        <v>0.037883027843850565</v>
      </c>
      <c r="L33" s="101"/>
      <c r="M33" s="111"/>
      <c r="N33" s="100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</row>
    <row r="34" spans="1:205" s="8" customFormat="1" ht="12.75" customHeight="1">
      <c r="A34" s="48" t="s">
        <v>47</v>
      </c>
      <c r="B34" s="50">
        <f t="shared" si="3"/>
        <v>3816</v>
      </c>
      <c r="C34" s="50">
        <v>1849</v>
      </c>
      <c r="D34" s="50">
        <v>1967</v>
      </c>
      <c r="E34" s="56"/>
      <c r="F34" s="60"/>
      <c r="G34" s="56"/>
      <c r="H34" s="5"/>
      <c r="I34" s="97" t="s">
        <v>46</v>
      </c>
      <c r="J34" s="92">
        <f t="shared" si="4"/>
        <v>-0.038372743808591014</v>
      </c>
      <c r="K34" s="92">
        <f t="shared" si="5"/>
        <v>0.036326430670211275</v>
      </c>
      <c r="L34" s="101"/>
      <c r="M34" s="111"/>
      <c r="N34" s="100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</row>
    <row r="35" spans="1:205" s="55" customFormat="1" ht="12.75" customHeight="1">
      <c r="A35" s="48" t="s">
        <v>48</v>
      </c>
      <c r="B35" s="50">
        <f t="shared" si="3"/>
        <v>3731</v>
      </c>
      <c r="C35" s="50">
        <v>1717</v>
      </c>
      <c r="D35" s="50">
        <v>2014</v>
      </c>
      <c r="E35" s="51"/>
      <c r="F35" s="6"/>
      <c r="G35" s="51"/>
      <c r="H35" s="5"/>
      <c r="I35" s="97" t="s">
        <v>47</v>
      </c>
      <c r="J35" s="92">
        <f t="shared" si="4"/>
        <v>-0.03233874352875332</v>
      </c>
      <c r="K35" s="92">
        <f t="shared" si="5"/>
        <v>0.03440254652301665</v>
      </c>
      <c r="L35" s="100"/>
      <c r="M35" s="107"/>
      <c r="N35" s="108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</row>
    <row r="36" spans="1:205" s="55" customFormat="1" ht="12.75" customHeight="1">
      <c r="A36" s="48" t="s">
        <v>49</v>
      </c>
      <c r="B36" s="50">
        <f t="shared" si="3"/>
        <v>3880</v>
      </c>
      <c r="C36" s="50">
        <v>1717</v>
      </c>
      <c r="D36" s="50">
        <v>2163</v>
      </c>
      <c r="E36" s="56"/>
      <c r="F36" s="6"/>
      <c r="G36" s="56"/>
      <c r="H36" s="5"/>
      <c r="I36" s="97" t="s">
        <v>48</v>
      </c>
      <c r="J36" s="92">
        <f t="shared" si="4"/>
        <v>-0.03003008255211977</v>
      </c>
      <c r="K36" s="92">
        <f t="shared" si="5"/>
        <v>0.03522456974954526</v>
      </c>
      <c r="L36" s="77"/>
      <c r="M36" s="109"/>
      <c r="N36" s="110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</row>
    <row r="37" spans="1:205" s="8" customFormat="1" ht="12.75" customHeight="1">
      <c r="A37" s="48" t="s">
        <v>50</v>
      </c>
      <c r="B37" s="50">
        <f t="shared" si="3"/>
        <v>3990</v>
      </c>
      <c r="C37" s="50">
        <v>1763</v>
      </c>
      <c r="D37" s="50">
        <v>2227</v>
      </c>
      <c r="E37" s="56"/>
      <c r="F37" s="60"/>
      <c r="G37" s="56"/>
      <c r="H37" s="5"/>
      <c r="I37" s="97" t="s">
        <v>49</v>
      </c>
      <c r="J37" s="92">
        <f t="shared" si="4"/>
        <v>-0.03003008255211977</v>
      </c>
      <c r="K37" s="92">
        <f t="shared" si="5"/>
        <v>0.037830558276199806</v>
      </c>
      <c r="L37" s="101"/>
      <c r="M37" s="111"/>
      <c r="N37" s="10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</row>
    <row r="38" spans="1:205" s="8" customFormat="1" ht="12.75" customHeight="1">
      <c r="A38" s="48" t="s">
        <v>51</v>
      </c>
      <c r="B38" s="50">
        <f t="shared" si="3"/>
        <v>4283</v>
      </c>
      <c r="C38" s="50">
        <v>1880</v>
      </c>
      <c r="D38" s="50">
        <v>2403</v>
      </c>
      <c r="E38" s="56"/>
      <c r="F38" s="60"/>
      <c r="G38" s="56"/>
      <c r="H38" s="5"/>
      <c r="I38" s="97" t="s">
        <v>50</v>
      </c>
      <c r="J38" s="92">
        <f t="shared" si="4"/>
        <v>-0.030834615922764798</v>
      </c>
      <c r="K38" s="92">
        <f t="shared" si="5"/>
        <v>0.03894990905274941</v>
      </c>
      <c r="L38" s="101"/>
      <c r="M38" s="111"/>
      <c r="N38" s="100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</row>
    <row r="39" spans="1:205" s="55" customFormat="1" ht="12.75" customHeight="1">
      <c r="A39" s="48" t="s">
        <v>52</v>
      </c>
      <c r="B39" s="50">
        <f t="shared" si="3"/>
        <v>3642</v>
      </c>
      <c r="C39" s="50">
        <v>1611</v>
      </c>
      <c r="D39" s="50">
        <v>2031</v>
      </c>
      <c r="E39" s="51"/>
      <c r="F39" s="6"/>
      <c r="G39" s="51"/>
      <c r="H39" s="5"/>
      <c r="I39" s="97" t="s">
        <v>51</v>
      </c>
      <c r="J39" s="92">
        <f t="shared" si="4"/>
        <v>-0.03288092906114454</v>
      </c>
      <c r="K39" s="92">
        <f t="shared" si="5"/>
        <v>0.04202812368826081</v>
      </c>
      <c r="L39" s="100"/>
      <c r="M39" s="107"/>
      <c r="N39" s="10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</row>
    <row r="40" spans="1:205" s="55" customFormat="1" ht="12.75" customHeight="1">
      <c r="A40" s="48" t="s">
        <v>53</v>
      </c>
      <c r="B40" s="50">
        <f t="shared" si="3"/>
        <v>2777</v>
      </c>
      <c r="C40" s="50">
        <v>1137</v>
      </c>
      <c r="D40" s="50">
        <v>1640</v>
      </c>
      <c r="E40" s="56"/>
      <c r="F40" s="6"/>
      <c r="G40" s="56"/>
      <c r="H40" s="5"/>
      <c r="I40" s="97" t="s">
        <v>52</v>
      </c>
      <c r="J40" s="92">
        <f t="shared" si="4"/>
        <v>-0.028176157828459492</v>
      </c>
      <c r="K40" s="92">
        <f t="shared" si="5"/>
        <v>0.03552189729956625</v>
      </c>
      <c r="L40" s="77"/>
      <c r="M40" s="109"/>
      <c r="N40" s="11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</row>
    <row r="41" spans="1:205" s="8" customFormat="1" ht="12.75" customHeight="1">
      <c r="A41" s="48" t="s">
        <v>54</v>
      </c>
      <c r="B41" s="50">
        <f t="shared" si="3"/>
        <v>3237</v>
      </c>
      <c r="C41" s="50">
        <v>1332</v>
      </c>
      <c r="D41" s="50">
        <v>1905</v>
      </c>
      <c r="E41" s="56"/>
      <c r="F41" s="60"/>
      <c r="G41" s="56"/>
      <c r="H41" s="5"/>
      <c r="I41" s="97" t="s">
        <v>53</v>
      </c>
      <c r="J41" s="92">
        <f t="shared" si="4"/>
        <v>-0.01988596613963901</v>
      </c>
      <c r="K41" s="92">
        <f t="shared" si="5"/>
        <v>0.02868336364908353</v>
      </c>
      <c r="L41" s="101"/>
      <c r="M41" s="111"/>
      <c r="N41" s="100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</row>
    <row r="42" spans="1:205" s="8" customFormat="1" ht="12.75" customHeight="1">
      <c r="A42" s="48" t="s">
        <v>55</v>
      </c>
      <c r="B42" s="50">
        <f t="shared" si="3"/>
        <v>2863</v>
      </c>
      <c r="C42" s="50">
        <v>1044</v>
      </c>
      <c r="D42" s="50">
        <v>1819</v>
      </c>
      <c r="E42" s="56"/>
      <c r="F42" s="60"/>
      <c r="G42" s="56"/>
      <c r="H42" s="5"/>
      <c r="I42" s="97" t="s">
        <v>54</v>
      </c>
      <c r="J42" s="92">
        <f t="shared" si="4"/>
        <v>-0.023296488036938574</v>
      </c>
      <c r="K42" s="92">
        <f t="shared" si="5"/>
        <v>0.03331817545823423</v>
      </c>
      <c r="L42" s="101"/>
      <c r="M42" s="111"/>
      <c r="N42" s="10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</row>
    <row r="43" spans="1:205" s="55" customFormat="1" ht="12.75" customHeight="1">
      <c r="A43" s="48" t="s">
        <v>56</v>
      </c>
      <c r="B43" s="50">
        <f t="shared" si="3"/>
        <v>2333</v>
      </c>
      <c r="C43" s="50">
        <v>748</v>
      </c>
      <c r="D43" s="50">
        <v>1585</v>
      </c>
      <c r="E43" s="51"/>
      <c r="F43" s="6"/>
      <c r="G43" s="51"/>
      <c r="H43" s="5"/>
      <c r="I43" s="97" t="s">
        <v>55</v>
      </c>
      <c r="J43" s="92">
        <f t="shared" si="4"/>
        <v>-0.01825940954246537</v>
      </c>
      <c r="K43" s="92">
        <f t="shared" si="5"/>
        <v>0.031814047852245696</v>
      </c>
      <c r="L43" s="100"/>
      <c r="M43" s="107"/>
      <c r="N43" s="108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</row>
    <row r="44" spans="1:205" s="55" customFormat="1" ht="12.75" customHeight="1">
      <c r="A44" s="62" t="s">
        <v>57</v>
      </c>
      <c r="B44" s="63">
        <f t="shared" si="3"/>
        <v>1851</v>
      </c>
      <c r="C44" s="63">
        <v>513</v>
      </c>
      <c r="D44" s="63">
        <v>1338</v>
      </c>
      <c r="E44" s="56"/>
      <c r="F44" s="6"/>
      <c r="G44" s="56"/>
      <c r="H44" s="5"/>
      <c r="I44" s="97" t="s">
        <v>56</v>
      </c>
      <c r="J44" s="92">
        <f t="shared" si="4"/>
        <v>-0.013082412200923465</v>
      </c>
      <c r="K44" s="92">
        <f t="shared" si="5"/>
        <v>0.027721421575486217</v>
      </c>
      <c r="L44" s="77"/>
      <c r="M44" s="109"/>
      <c r="N44" s="110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</row>
    <row r="45" spans="1:205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-0.008972296068280398</v>
      </c>
      <c r="K45" s="92">
        <f t="shared" si="5"/>
        <v>0.0234014271722401</v>
      </c>
      <c r="L45" s="101"/>
      <c r="M45" s="111"/>
      <c r="N45" s="100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</row>
    <row r="46" spans="2:205" s="8" customFormat="1" ht="15" customHeight="1"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</row>
    <row r="47" spans="2:205" s="8" customFormat="1" ht="15" customHeight="1"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</row>
    <row r="48" spans="1:205" s="8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</row>
    <row r="49" spans="1:205" s="8" customFormat="1" ht="15" customHeight="1">
      <c r="A49" s="5"/>
      <c r="B49" s="5"/>
      <c r="C49" s="5"/>
      <c r="D49" s="5"/>
      <c r="E49" s="5"/>
      <c r="F49" s="5"/>
      <c r="G49" s="5"/>
      <c r="H49" s="5"/>
      <c r="I49" s="104"/>
      <c r="J49" s="92"/>
      <c r="K49" s="9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</row>
    <row r="50" spans="1:205" s="8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</row>
    <row r="51" spans="1:205" s="8" customFormat="1" ht="15" customHeight="1">
      <c r="A51" s="5"/>
      <c r="B51" s="5"/>
      <c r="C51" s="5"/>
      <c r="D51" s="5"/>
      <c r="E51" s="5"/>
      <c r="F51" s="5"/>
      <c r="G51" s="5"/>
      <c r="H51" s="5"/>
      <c r="I51" s="104"/>
      <c r="J51" s="92"/>
      <c r="K51" s="9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</row>
    <row r="52" spans="1:205" s="8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</row>
    <row r="53" spans="1:205" s="8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</row>
    <row r="54" spans="1:205" s="8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</row>
    <row r="55" spans="1:205" s="8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</row>
    <row r="56" spans="1:205" s="8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</row>
    <row r="57" spans="1:205" s="8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</row>
    <row r="58" spans="1:205" s="8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</row>
    <row r="59" spans="1:205" s="8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</row>
    <row r="60" spans="1:205" s="8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</row>
    <row r="61" spans="1:205" s="8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</row>
    <row r="62" spans="1:205" s="8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</row>
    <row r="63" spans="1:205" s="8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</row>
    <row r="64" spans="1:205" s="8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</row>
    <row r="65" spans="1:205" s="8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</row>
    <row r="66" spans="1:205" s="8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</row>
    <row r="67" spans="1:205" s="8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</row>
    <row r="68" spans="1:205" s="8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</row>
    <row r="69" spans="1:205" s="8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</row>
    <row r="70" spans="1:205" s="8" customFormat="1" ht="15" customHeight="1">
      <c r="A70" s="5"/>
      <c r="D70" s="50"/>
      <c r="E70" s="5"/>
      <c r="F70" s="5"/>
      <c r="G70" s="5"/>
      <c r="H70" s="5"/>
      <c r="I70" s="100"/>
      <c r="J70" s="92"/>
      <c r="K70" s="9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</row>
    <row r="71" spans="4:205" s="8" customFormat="1" ht="15" customHeight="1">
      <c r="D71" s="50"/>
      <c r="E71" s="50"/>
      <c r="F71" s="50"/>
      <c r="G71" s="60"/>
      <c r="I71" s="104"/>
      <c r="J71" s="92"/>
      <c r="K71" s="9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</row>
    <row r="72" spans="4:205" s="8" customFormat="1" ht="15" customHeight="1">
      <c r="D72" s="50"/>
      <c r="E72" s="50"/>
      <c r="F72" s="50"/>
      <c r="G72" s="60"/>
      <c r="I72" s="104"/>
      <c r="J72" s="92"/>
      <c r="K72" s="9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</row>
    <row r="73" spans="4:205" s="8" customFormat="1" ht="15" customHeight="1">
      <c r="D73" s="50"/>
      <c r="E73" s="50"/>
      <c r="F73" s="50"/>
      <c r="G73" s="60"/>
      <c r="I73" s="104"/>
      <c r="J73" s="92"/>
      <c r="K73" s="9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</row>
    <row r="74" spans="2:205" s="8" customFormat="1" ht="15" customHeight="1">
      <c r="B74" s="5"/>
      <c r="C74" s="5"/>
      <c r="D74" s="80"/>
      <c r="E74" s="50"/>
      <c r="F74" s="50"/>
      <c r="G74" s="60"/>
      <c r="I74" s="104"/>
      <c r="J74" s="92"/>
      <c r="K74" s="9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22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15" width="11.421875" style="100" customWidth="1"/>
    <col min="16" max="16384" width="11.421875" style="5" customWidth="1"/>
  </cols>
  <sheetData>
    <row r="1" spans="1:15" s="24" customFormat="1" ht="39.75" customHeight="1">
      <c r="A1" s="116" t="s">
        <v>70</v>
      </c>
      <c r="B1" s="117"/>
      <c r="C1" s="117"/>
      <c r="D1" s="117"/>
      <c r="E1" s="117"/>
      <c r="F1" s="117"/>
      <c r="G1" s="117"/>
      <c r="I1" s="27"/>
      <c r="J1" s="92"/>
      <c r="K1" s="92"/>
      <c r="L1" s="27"/>
      <c r="M1" s="27"/>
      <c r="N1" s="27"/>
      <c r="O1" s="27"/>
    </row>
    <row r="2" spans="1:15" s="87" customFormat="1" ht="36" customHeight="1">
      <c r="A2" s="84" t="s">
        <v>22</v>
      </c>
      <c r="B2" s="85"/>
      <c r="C2" s="86"/>
      <c r="D2" s="86"/>
      <c r="E2" s="86"/>
      <c r="F2" s="86"/>
      <c r="G2" s="86"/>
      <c r="I2" s="90"/>
      <c r="J2" s="93"/>
      <c r="K2" s="93"/>
      <c r="L2" s="90"/>
      <c r="M2" s="90"/>
      <c r="N2" s="90"/>
      <c r="O2" s="90"/>
    </row>
    <row r="3" spans="1:15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  <c r="O3" s="106"/>
    </row>
    <row r="4" spans="1:15" s="47" customFormat="1" ht="18" customHeight="1">
      <c r="A4" s="38" t="s">
        <v>2</v>
      </c>
      <c r="B4" s="38">
        <f aca="true" t="shared" si="0" ref="B4:B22">C4+D4</f>
        <v>110753</v>
      </c>
      <c r="C4" s="39">
        <f>SUM(C5:C22)</f>
        <v>53388</v>
      </c>
      <c r="D4" s="39">
        <f>SUM(D5:D22)</f>
        <v>57365</v>
      </c>
      <c r="E4" s="40"/>
      <c r="F4" s="40"/>
      <c r="G4" s="40"/>
      <c r="H4" s="41"/>
      <c r="I4" s="100"/>
      <c r="J4" s="92"/>
      <c r="K4" s="92"/>
      <c r="L4" s="44"/>
      <c r="M4" s="44"/>
      <c r="N4" s="44"/>
      <c r="O4" s="44"/>
    </row>
    <row r="5" spans="1:15" s="55" customFormat="1" ht="12.75" customHeight="1">
      <c r="A5" s="48" t="s">
        <v>38</v>
      </c>
      <c r="B5" s="50">
        <f t="shared" si="0"/>
        <v>3943</v>
      </c>
      <c r="C5" s="50">
        <v>2018</v>
      </c>
      <c r="D5" s="50">
        <v>1925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  <c r="O5" s="77"/>
    </row>
    <row r="6" spans="1:15" s="55" customFormat="1" ht="12.75" customHeight="1">
      <c r="A6" s="48" t="s">
        <v>40</v>
      </c>
      <c r="B6" s="50">
        <f t="shared" si="0"/>
        <v>3782</v>
      </c>
      <c r="C6" s="50">
        <v>1913</v>
      </c>
      <c r="D6" s="50">
        <v>1869</v>
      </c>
      <c r="E6" s="56"/>
      <c r="F6" s="6"/>
      <c r="G6" s="56"/>
      <c r="H6" s="5"/>
      <c r="I6" s="97" t="s">
        <v>38</v>
      </c>
      <c r="J6" s="92">
        <f aca="true" t="shared" si="1" ref="J6:J23">-C5/$B$4</f>
        <v>-0.01822072539795762</v>
      </c>
      <c r="K6" s="92">
        <f aca="true" t="shared" si="2" ref="K6:K23">D5/$B$4</f>
        <v>0.017381019024315367</v>
      </c>
      <c r="L6" s="77"/>
      <c r="M6" s="109"/>
      <c r="N6" s="110"/>
      <c r="O6" s="77"/>
    </row>
    <row r="7" spans="1:15" s="8" customFormat="1" ht="12.75" customHeight="1">
      <c r="A7" s="48" t="s">
        <v>42</v>
      </c>
      <c r="B7" s="50">
        <f t="shared" si="0"/>
        <v>4217</v>
      </c>
      <c r="C7" s="50">
        <v>2171</v>
      </c>
      <c r="D7" s="50">
        <v>2046</v>
      </c>
      <c r="E7" s="56"/>
      <c r="F7" s="60"/>
      <c r="G7" s="56"/>
      <c r="H7" s="5"/>
      <c r="I7" s="97" t="s">
        <v>40</v>
      </c>
      <c r="J7" s="92">
        <f t="shared" si="1"/>
        <v>-0.01727266981481314</v>
      </c>
      <c r="K7" s="92">
        <f t="shared" si="2"/>
        <v>0.01687538937997165</v>
      </c>
      <c r="L7" s="101"/>
      <c r="M7" s="111"/>
      <c r="N7" s="100"/>
      <c r="O7" s="104"/>
    </row>
    <row r="8" spans="1:15" s="8" customFormat="1" ht="12.75" customHeight="1">
      <c r="A8" s="48" t="s">
        <v>43</v>
      </c>
      <c r="B8" s="50">
        <f t="shared" si="0"/>
        <v>5272</v>
      </c>
      <c r="C8" s="50">
        <v>2724</v>
      </c>
      <c r="D8" s="50">
        <v>2548</v>
      </c>
      <c r="E8" s="56"/>
      <c r="F8" s="60"/>
      <c r="G8" s="56"/>
      <c r="H8" s="5"/>
      <c r="I8" s="97" t="s">
        <v>42</v>
      </c>
      <c r="J8" s="92">
        <f t="shared" si="1"/>
        <v>-0.019602177819110996</v>
      </c>
      <c r="K8" s="92">
        <f t="shared" si="2"/>
        <v>0.018473540220129477</v>
      </c>
      <c r="L8" s="101"/>
      <c r="M8" s="111"/>
      <c r="N8" s="100"/>
      <c r="O8" s="104"/>
    </row>
    <row r="9" spans="1:15" s="55" customFormat="1" ht="12.75" customHeight="1">
      <c r="A9" s="48" t="s">
        <v>44</v>
      </c>
      <c r="B9" s="50">
        <f t="shared" si="0"/>
        <v>7664</v>
      </c>
      <c r="C9" s="50">
        <v>3957</v>
      </c>
      <c r="D9" s="50">
        <v>3707</v>
      </c>
      <c r="E9" s="51"/>
      <c r="F9" s="6"/>
      <c r="G9" s="51"/>
      <c r="H9" s="5"/>
      <c r="I9" s="97" t="s">
        <v>43</v>
      </c>
      <c r="J9" s="92">
        <f t="shared" si="1"/>
        <v>-0.02459527055700523</v>
      </c>
      <c r="K9" s="92">
        <f t="shared" si="2"/>
        <v>0.023006148817639252</v>
      </c>
      <c r="L9" s="100"/>
      <c r="M9" s="107"/>
      <c r="N9" s="108"/>
      <c r="O9" s="77"/>
    </row>
    <row r="10" spans="1:15" s="55" customFormat="1" ht="12.75" customHeight="1">
      <c r="A10" s="48" t="s">
        <v>45</v>
      </c>
      <c r="B10" s="50">
        <f t="shared" si="0"/>
        <v>9990</v>
      </c>
      <c r="C10" s="50">
        <v>5199</v>
      </c>
      <c r="D10" s="50">
        <v>4791</v>
      </c>
      <c r="E10" s="56"/>
      <c r="F10" s="6"/>
      <c r="G10" s="56"/>
      <c r="H10" s="5"/>
      <c r="I10" s="97" t="s">
        <v>44</v>
      </c>
      <c r="J10" s="92">
        <f t="shared" si="1"/>
        <v>-0.035728151833358916</v>
      </c>
      <c r="K10" s="92">
        <f t="shared" si="2"/>
        <v>0.03347087663539588</v>
      </c>
      <c r="L10" s="77"/>
      <c r="M10" s="109"/>
      <c r="N10" s="110"/>
      <c r="O10" s="77"/>
    </row>
    <row r="11" spans="1:15" s="8" customFormat="1" ht="12.75" customHeight="1">
      <c r="A11" s="48" t="s">
        <v>46</v>
      </c>
      <c r="B11" s="50">
        <f t="shared" si="0"/>
        <v>8868</v>
      </c>
      <c r="C11" s="50">
        <v>4680</v>
      </c>
      <c r="D11" s="50">
        <v>4188</v>
      </c>
      <c r="E11" s="56"/>
      <c r="F11" s="60"/>
      <c r="G11" s="56"/>
      <c r="H11" s="5"/>
      <c r="I11" s="97" t="s">
        <v>45</v>
      </c>
      <c r="J11" s="92">
        <f t="shared" si="1"/>
        <v>-0.046942295016839275</v>
      </c>
      <c r="K11" s="92">
        <f t="shared" si="2"/>
        <v>0.0432584218937636</v>
      </c>
      <c r="L11" s="101"/>
      <c r="M11" s="111"/>
      <c r="N11" s="100"/>
      <c r="O11" s="104"/>
    </row>
    <row r="12" spans="1:15" s="8" customFormat="1" ht="12.75" customHeight="1">
      <c r="A12" s="48" t="s">
        <v>47</v>
      </c>
      <c r="B12" s="50">
        <f t="shared" si="0"/>
        <v>7586</v>
      </c>
      <c r="C12" s="50">
        <v>3909</v>
      </c>
      <c r="D12" s="50">
        <v>3677</v>
      </c>
      <c r="E12" s="56"/>
      <c r="F12" s="60"/>
      <c r="G12" s="56"/>
      <c r="H12" s="5"/>
      <c r="I12" s="97" t="s">
        <v>46</v>
      </c>
      <c r="J12" s="92">
        <f t="shared" si="1"/>
        <v>-0.042256191705868015</v>
      </c>
      <c r="K12" s="92">
        <f t="shared" si="2"/>
        <v>0.03781387411627676</v>
      </c>
      <c r="L12" s="101"/>
      <c r="M12" s="111"/>
      <c r="N12" s="100"/>
      <c r="O12" s="104"/>
    </row>
    <row r="13" spans="1:15" s="55" customFormat="1" ht="12.75" customHeight="1">
      <c r="A13" s="48" t="s">
        <v>48</v>
      </c>
      <c r="B13" s="50">
        <f t="shared" si="0"/>
        <v>7780</v>
      </c>
      <c r="C13" s="50">
        <v>3768</v>
      </c>
      <c r="D13" s="50">
        <v>4012</v>
      </c>
      <c r="E13" s="51"/>
      <c r="F13" s="6"/>
      <c r="G13" s="51"/>
      <c r="H13" s="5"/>
      <c r="I13" s="97" t="s">
        <v>47</v>
      </c>
      <c r="J13" s="92">
        <f t="shared" si="1"/>
        <v>-0.035294754995350015</v>
      </c>
      <c r="K13" s="92">
        <f t="shared" si="2"/>
        <v>0.033200003611640314</v>
      </c>
      <c r="L13" s="100"/>
      <c r="M13" s="107"/>
      <c r="N13" s="108"/>
      <c r="O13" s="77"/>
    </row>
    <row r="14" spans="1:15" s="55" customFormat="1" ht="12.75" customHeight="1">
      <c r="A14" s="48" t="s">
        <v>49</v>
      </c>
      <c r="B14" s="50">
        <f t="shared" si="0"/>
        <v>7777</v>
      </c>
      <c r="C14" s="50">
        <v>3734</v>
      </c>
      <c r="D14" s="50">
        <v>4043</v>
      </c>
      <c r="E14" s="56"/>
      <c r="F14" s="6"/>
      <c r="G14" s="56"/>
      <c r="H14" s="5"/>
      <c r="I14" s="97" t="s">
        <v>48</v>
      </c>
      <c r="J14" s="92">
        <f t="shared" si="1"/>
        <v>-0.03402165178369886</v>
      </c>
      <c r="K14" s="92">
        <f t="shared" si="2"/>
        <v>0.036224752376910786</v>
      </c>
      <c r="L14" s="77"/>
      <c r="M14" s="109"/>
      <c r="N14" s="110"/>
      <c r="O14" s="77"/>
    </row>
    <row r="15" spans="1:15" s="8" customFormat="1" ht="12.75" customHeight="1">
      <c r="A15" s="48" t="s">
        <v>50</v>
      </c>
      <c r="B15" s="50">
        <f t="shared" si="0"/>
        <v>7436</v>
      </c>
      <c r="C15" s="50">
        <v>3487</v>
      </c>
      <c r="D15" s="50">
        <v>3949</v>
      </c>
      <c r="E15" s="56"/>
      <c r="F15" s="60"/>
      <c r="G15" s="56"/>
      <c r="H15" s="5"/>
      <c r="I15" s="97" t="s">
        <v>49</v>
      </c>
      <c r="J15" s="92">
        <f t="shared" si="1"/>
        <v>-0.033714662356775886</v>
      </c>
      <c r="K15" s="92">
        <f t="shared" si="2"/>
        <v>0.0365046545014582</v>
      </c>
      <c r="L15" s="101"/>
      <c r="M15" s="111"/>
      <c r="N15" s="100"/>
      <c r="O15" s="104"/>
    </row>
    <row r="16" spans="1:15" s="8" customFormat="1" ht="12.75" customHeight="1">
      <c r="A16" s="48" t="s">
        <v>51</v>
      </c>
      <c r="B16" s="50">
        <f t="shared" si="0"/>
        <v>7430</v>
      </c>
      <c r="C16" s="50">
        <v>3522</v>
      </c>
      <c r="D16" s="50">
        <v>3908</v>
      </c>
      <c r="E16" s="56"/>
      <c r="F16" s="60"/>
      <c r="G16" s="56"/>
      <c r="H16" s="5"/>
      <c r="I16" s="97" t="s">
        <v>50</v>
      </c>
      <c r="J16" s="92">
        <f t="shared" si="1"/>
        <v>-0.03148447446118841</v>
      </c>
      <c r="K16" s="92">
        <f t="shared" si="2"/>
        <v>0.0356559190270241</v>
      </c>
      <c r="L16" s="101"/>
      <c r="M16" s="111"/>
      <c r="N16" s="100"/>
      <c r="O16" s="104"/>
    </row>
    <row r="17" spans="1:15" s="55" customFormat="1" ht="12.75" customHeight="1">
      <c r="A17" s="48" t="s">
        <v>52</v>
      </c>
      <c r="B17" s="50">
        <f t="shared" si="0"/>
        <v>6556</v>
      </c>
      <c r="C17" s="50">
        <v>3123</v>
      </c>
      <c r="D17" s="50">
        <v>3433</v>
      </c>
      <c r="E17" s="51"/>
      <c r="F17" s="6"/>
      <c r="G17" s="51"/>
      <c r="H17" s="5"/>
      <c r="I17" s="97" t="s">
        <v>51</v>
      </c>
      <c r="J17" s="92">
        <f t="shared" si="1"/>
        <v>-0.03180049298890324</v>
      </c>
      <c r="K17" s="92">
        <f t="shared" si="2"/>
        <v>0.03528572589455816</v>
      </c>
      <c r="L17" s="100"/>
      <c r="M17" s="107"/>
      <c r="N17" s="108"/>
      <c r="O17" s="77"/>
    </row>
    <row r="18" spans="1:15" s="55" customFormat="1" ht="12.75" customHeight="1">
      <c r="A18" s="48" t="s">
        <v>53</v>
      </c>
      <c r="B18" s="50">
        <f t="shared" si="0"/>
        <v>5501</v>
      </c>
      <c r="C18" s="50">
        <v>2503</v>
      </c>
      <c r="D18" s="50">
        <v>2998</v>
      </c>
      <c r="E18" s="56"/>
      <c r="F18" s="6"/>
      <c r="G18" s="56"/>
      <c r="H18" s="5"/>
      <c r="I18" s="97" t="s">
        <v>52</v>
      </c>
      <c r="J18" s="92">
        <f t="shared" si="1"/>
        <v>-0.028197881772954233</v>
      </c>
      <c r="K18" s="92">
        <f t="shared" si="2"/>
        <v>0.030996903018428393</v>
      </c>
      <c r="L18" s="77"/>
      <c r="M18" s="109"/>
      <c r="N18" s="110"/>
      <c r="O18" s="77"/>
    </row>
    <row r="19" spans="1:15" s="8" customFormat="1" ht="12.75" customHeight="1">
      <c r="A19" s="48" t="s">
        <v>54</v>
      </c>
      <c r="B19" s="50">
        <f t="shared" si="0"/>
        <v>6018</v>
      </c>
      <c r="C19" s="50">
        <v>2630</v>
      </c>
      <c r="D19" s="50">
        <v>3388</v>
      </c>
      <c r="E19" s="56"/>
      <c r="F19" s="60"/>
      <c r="G19" s="56"/>
      <c r="H19" s="5"/>
      <c r="I19" s="97" t="s">
        <v>53</v>
      </c>
      <c r="J19" s="92">
        <f t="shared" si="1"/>
        <v>-0.022599839282005905</v>
      </c>
      <c r="K19" s="92">
        <f t="shared" si="2"/>
        <v>0.027069244173972714</v>
      </c>
      <c r="L19" s="101"/>
      <c r="M19" s="111"/>
      <c r="N19" s="100"/>
      <c r="O19" s="104"/>
    </row>
    <row r="20" spans="1:15" s="8" customFormat="1" ht="12.75" customHeight="1">
      <c r="A20" s="48" t="s">
        <v>55</v>
      </c>
      <c r="B20" s="50">
        <f t="shared" si="0"/>
        <v>4888</v>
      </c>
      <c r="C20" s="50">
        <v>2011</v>
      </c>
      <c r="D20" s="50">
        <v>2877</v>
      </c>
      <c r="E20" s="56"/>
      <c r="F20" s="60"/>
      <c r="G20" s="56"/>
      <c r="H20" s="5"/>
      <c r="I20" s="97" t="s">
        <v>54</v>
      </c>
      <c r="J20" s="92">
        <f t="shared" si="1"/>
        <v>-0.023746535082571126</v>
      </c>
      <c r="K20" s="92">
        <f t="shared" si="2"/>
        <v>0.03059059348279505</v>
      </c>
      <c r="L20" s="101"/>
      <c r="M20" s="111"/>
      <c r="N20" s="100"/>
      <c r="O20" s="104"/>
    </row>
    <row r="21" spans="1:15" s="55" customFormat="1" ht="12.75" customHeight="1">
      <c r="A21" s="48" t="s">
        <v>56</v>
      </c>
      <c r="B21" s="50">
        <f t="shared" si="0"/>
        <v>3550</v>
      </c>
      <c r="C21" s="50">
        <v>1310</v>
      </c>
      <c r="D21" s="50">
        <v>2240</v>
      </c>
      <c r="E21" s="51"/>
      <c r="F21" s="6"/>
      <c r="G21" s="51"/>
      <c r="H21" s="5"/>
      <c r="I21" s="97" t="s">
        <v>55</v>
      </c>
      <c r="J21" s="92">
        <f t="shared" si="1"/>
        <v>-0.018157521692414653</v>
      </c>
      <c r="K21" s="92">
        <f t="shared" si="2"/>
        <v>0.025976722978158607</v>
      </c>
      <c r="L21" s="100"/>
      <c r="M21" s="107"/>
      <c r="N21" s="108"/>
      <c r="O21" s="77"/>
    </row>
    <row r="22" spans="1:15" s="55" customFormat="1" ht="12.75" customHeight="1">
      <c r="A22" s="62" t="s">
        <v>57</v>
      </c>
      <c r="B22" s="63">
        <f t="shared" si="0"/>
        <v>2495</v>
      </c>
      <c r="C22" s="63">
        <v>729</v>
      </c>
      <c r="D22" s="63">
        <v>1766</v>
      </c>
      <c r="E22" s="56"/>
      <c r="F22" s="6"/>
      <c r="G22" s="56"/>
      <c r="H22" s="5"/>
      <c r="I22" s="97" t="s">
        <v>56</v>
      </c>
      <c r="J22" s="92">
        <f t="shared" si="1"/>
        <v>-0.011828122037326303</v>
      </c>
      <c r="K22" s="92">
        <f t="shared" si="2"/>
        <v>0.020225185773748794</v>
      </c>
      <c r="L22" s="77"/>
      <c r="M22" s="109"/>
      <c r="N22" s="110"/>
      <c r="O22" s="77"/>
    </row>
    <row r="23" spans="1:15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-0.00658221447726021</v>
      </c>
      <c r="K23" s="92">
        <f t="shared" si="2"/>
        <v>0.015945391998410878</v>
      </c>
      <c r="L23" s="101"/>
      <c r="M23" s="111"/>
      <c r="N23" s="100"/>
      <c r="O23" s="104"/>
    </row>
    <row r="24" spans="1:15" s="8" customFormat="1" ht="36" customHeight="1">
      <c r="A24" s="84" t="s">
        <v>23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  <c r="O24" s="104"/>
    </row>
    <row r="25" spans="1:15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  <c r="O25" s="106"/>
    </row>
    <row r="26" spans="1:15" s="47" customFormat="1" ht="18" customHeight="1">
      <c r="A26" s="38" t="s">
        <v>2</v>
      </c>
      <c r="B26" s="38">
        <f aca="true" t="shared" si="3" ref="B26:B44">C26+D26</f>
        <v>65481</v>
      </c>
      <c r="C26" s="39">
        <f>SUM(C27:C44)</f>
        <v>30796</v>
      </c>
      <c r="D26" s="67">
        <f>SUM(D27:D44)</f>
        <v>34685</v>
      </c>
      <c r="E26" s="40"/>
      <c r="F26" s="40"/>
      <c r="G26" s="40"/>
      <c r="H26" s="41"/>
      <c r="I26" s="102"/>
      <c r="J26" s="92"/>
      <c r="K26" s="92"/>
      <c r="L26" s="44"/>
      <c r="M26" s="44"/>
      <c r="N26" s="44"/>
      <c r="O26" s="44"/>
    </row>
    <row r="27" spans="1:15" s="55" customFormat="1" ht="12.75" customHeight="1">
      <c r="A27" s="48" t="s">
        <v>38</v>
      </c>
      <c r="B27" s="50">
        <f t="shared" si="3"/>
        <v>2747</v>
      </c>
      <c r="C27" s="50">
        <v>1418</v>
      </c>
      <c r="D27" s="50">
        <v>1329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  <c r="O27" s="77"/>
    </row>
    <row r="28" spans="1:15" s="55" customFormat="1" ht="12.75" customHeight="1">
      <c r="A28" s="48" t="s">
        <v>40</v>
      </c>
      <c r="B28" s="50">
        <f t="shared" si="3"/>
        <v>2803</v>
      </c>
      <c r="C28" s="50">
        <v>1438</v>
      </c>
      <c r="D28" s="50">
        <v>1365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-0.02165513660451123</v>
      </c>
      <c r="K28" s="92">
        <f aca="true" t="shared" si="5" ref="K28:K45">D27/$B$26</f>
        <v>0.020295963714665324</v>
      </c>
      <c r="L28" s="77"/>
      <c r="M28" s="109"/>
      <c r="N28" s="110"/>
      <c r="O28" s="77"/>
    </row>
    <row r="29" spans="1:15" s="8" customFormat="1" ht="12.75" customHeight="1">
      <c r="A29" s="48" t="s">
        <v>42</v>
      </c>
      <c r="B29" s="50">
        <f t="shared" si="3"/>
        <v>2936</v>
      </c>
      <c r="C29" s="50">
        <v>1476</v>
      </c>
      <c r="D29" s="50">
        <v>1460</v>
      </c>
      <c r="E29" s="56"/>
      <c r="F29" s="60"/>
      <c r="G29" s="56"/>
      <c r="H29" s="5"/>
      <c r="I29" s="97" t="s">
        <v>40</v>
      </c>
      <c r="J29" s="92">
        <f t="shared" si="4"/>
        <v>-0.021960568714588964</v>
      </c>
      <c r="K29" s="92">
        <f t="shared" si="5"/>
        <v>0.02084574151280524</v>
      </c>
      <c r="L29" s="101"/>
      <c r="M29" s="111"/>
      <c r="N29" s="100"/>
      <c r="O29" s="104"/>
    </row>
    <row r="30" spans="1:15" s="8" customFormat="1" ht="12.75" customHeight="1">
      <c r="A30" s="48" t="s">
        <v>43</v>
      </c>
      <c r="B30" s="50">
        <f t="shared" si="3"/>
        <v>3286</v>
      </c>
      <c r="C30" s="50">
        <v>1650</v>
      </c>
      <c r="D30" s="50">
        <v>1636</v>
      </c>
      <c r="E30" s="56"/>
      <c r="F30" s="60"/>
      <c r="G30" s="56"/>
      <c r="H30" s="5"/>
      <c r="I30" s="97" t="s">
        <v>42</v>
      </c>
      <c r="J30" s="92">
        <f t="shared" si="4"/>
        <v>-0.022540889723736655</v>
      </c>
      <c r="K30" s="92">
        <f t="shared" si="5"/>
        <v>0.022296544035674472</v>
      </c>
      <c r="L30" s="101"/>
      <c r="M30" s="111"/>
      <c r="N30" s="100"/>
      <c r="O30" s="104"/>
    </row>
    <row r="31" spans="1:15" s="55" customFormat="1" ht="12.75" customHeight="1">
      <c r="A31" s="48" t="s">
        <v>44</v>
      </c>
      <c r="B31" s="50">
        <f t="shared" si="3"/>
        <v>4106</v>
      </c>
      <c r="C31" s="50">
        <v>2069</v>
      </c>
      <c r="D31" s="50">
        <v>2037</v>
      </c>
      <c r="E31" s="51"/>
      <c r="F31" s="6"/>
      <c r="G31" s="51"/>
      <c r="H31" s="5"/>
      <c r="I31" s="97" t="s">
        <v>43</v>
      </c>
      <c r="J31" s="92">
        <f t="shared" si="4"/>
        <v>-0.025198149081412928</v>
      </c>
      <c r="K31" s="92">
        <f t="shared" si="5"/>
        <v>0.024984346604358516</v>
      </c>
      <c r="L31" s="100"/>
      <c r="M31" s="107"/>
      <c r="N31" s="108"/>
      <c r="O31" s="77"/>
    </row>
    <row r="32" spans="1:15" s="55" customFormat="1" ht="12.75" customHeight="1">
      <c r="A32" s="48" t="s">
        <v>45</v>
      </c>
      <c r="B32" s="50">
        <f t="shared" si="3"/>
        <v>5187</v>
      </c>
      <c r="C32" s="50">
        <v>2684</v>
      </c>
      <c r="D32" s="50">
        <v>2503</v>
      </c>
      <c r="E32" s="56"/>
      <c r="F32" s="6"/>
      <c r="G32" s="56"/>
      <c r="H32" s="5"/>
      <c r="I32" s="97" t="s">
        <v>44</v>
      </c>
      <c r="J32" s="92">
        <f t="shared" si="4"/>
        <v>-0.031596951787541426</v>
      </c>
      <c r="K32" s="92">
        <f t="shared" si="5"/>
        <v>0.031108260411417052</v>
      </c>
      <c r="L32" s="77"/>
      <c r="M32" s="109"/>
      <c r="N32" s="110"/>
      <c r="O32" s="77"/>
    </row>
    <row r="33" spans="1:15" s="8" customFormat="1" ht="12.75" customHeight="1">
      <c r="A33" s="48" t="s">
        <v>46</v>
      </c>
      <c r="B33" s="50">
        <f t="shared" si="3"/>
        <v>4788</v>
      </c>
      <c r="C33" s="50">
        <v>2520</v>
      </c>
      <c r="D33" s="50">
        <v>2268</v>
      </c>
      <c r="E33" s="56"/>
      <c r="F33" s="60"/>
      <c r="G33" s="56"/>
      <c r="H33" s="5"/>
      <c r="I33" s="97" t="s">
        <v>45</v>
      </c>
      <c r="J33" s="92">
        <f t="shared" si="4"/>
        <v>-0.0409889891724317</v>
      </c>
      <c r="K33" s="92">
        <f t="shared" si="5"/>
        <v>0.03822482857622822</v>
      </c>
      <c r="L33" s="101"/>
      <c r="M33" s="111"/>
      <c r="N33" s="100"/>
      <c r="O33" s="104"/>
    </row>
    <row r="34" spans="1:15" s="8" customFormat="1" ht="12.75" customHeight="1">
      <c r="A34" s="48" t="s">
        <v>47</v>
      </c>
      <c r="B34" s="50">
        <f t="shared" si="3"/>
        <v>4607</v>
      </c>
      <c r="C34" s="50">
        <v>2237</v>
      </c>
      <c r="D34" s="50">
        <v>2370</v>
      </c>
      <c r="E34" s="56"/>
      <c r="F34" s="60"/>
      <c r="G34" s="56"/>
      <c r="H34" s="5"/>
      <c r="I34" s="97" t="s">
        <v>46</v>
      </c>
      <c r="J34" s="92">
        <f t="shared" si="4"/>
        <v>-0.03848444586979429</v>
      </c>
      <c r="K34" s="92">
        <f t="shared" si="5"/>
        <v>0.03463600128281486</v>
      </c>
      <c r="L34" s="101"/>
      <c r="M34" s="111"/>
      <c r="N34" s="100"/>
      <c r="O34" s="104"/>
    </row>
    <row r="35" spans="1:15" s="55" customFormat="1" ht="12.75" customHeight="1">
      <c r="A35" s="48" t="s">
        <v>48</v>
      </c>
      <c r="B35" s="50">
        <f t="shared" si="3"/>
        <v>4880</v>
      </c>
      <c r="C35" s="50">
        <v>2360</v>
      </c>
      <c r="D35" s="50">
        <v>2520</v>
      </c>
      <c r="E35" s="51"/>
      <c r="F35" s="6"/>
      <c r="G35" s="51"/>
      <c r="H35" s="5"/>
      <c r="I35" s="97" t="s">
        <v>47</v>
      </c>
      <c r="J35" s="92">
        <f t="shared" si="4"/>
        <v>-0.034162581512194375</v>
      </c>
      <c r="K35" s="92">
        <f t="shared" si="5"/>
        <v>0.0361937050442113</v>
      </c>
      <c r="L35" s="100"/>
      <c r="M35" s="107"/>
      <c r="N35" s="108"/>
      <c r="O35" s="77"/>
    </row>
    <row r="36" spans="1:15" s="55" customFormat="1" ht="12.75" customHeight="1">
      <c r="A36" s="48" t="s">
        <v>49</v>
      </c>
      <c r="B36" s="50">
        <f t="shared" si="3"/>
        <v>5046</v>
      </c>
      <c r="C36" s="50">
        <v>2354</v>
      </c>
      <c r="D36" s="50">
        <v>2692</v>
      </c>
      <c r="E36" s="56"/>
      <c r="F36" s="6"/>
      <c r="G36" s="56"/>
      <c r="H36" s="5"/>
      <c r="I36" s="97" t="s">
        <v>48</v>
      </c>
      <c r="J36" s="92">
        <f t="shared" si="4"/>
        <v>-0.036040988989172434</v>
      </c>
      <c r="K36" s="92">
        <f t="shared" si="5"/>
        <v>0.03848444586979429</v>
      </c>
      <c r="L36" s="77"/>
      <c r="M36" s="109"/>
      <c r="N36" s="110"/>
      <c r="O36" s="77"/>
    </row>
    <row r="37" spans="1:15" s="8" customFormat="1" ht="12.75" customHeight="1">
      <c r="A37" s="48" t="s">
        <v>50</v>
      </c>
      <c r="B37" s="50">
        <f t="shared" si="3"/>
        <v>4379</v>
      </c>
      <c r="C37" s="50">
        <v>1993</v>
      </c>
      <c r="D37" s="50">
        <v>2386</v>
      </c>
      <c r="E37" s="56"/>
      <c r="F37" s="60"/>
      <c r="G37" s="56"/>
      <c r="H37" s="5"/>
      <c r="I37" s="97" t="s">
        <v>49</v>
      </c>
      <c r="J37" s="92">
        <f t="shared" si="4"/>
        <v>-0.03594935935614911</v>
      </c>
      <c r="K37" s="92">
        <f t="shared" si="5"/>
        <v>0.04111116201646279</v>
      </c>
      <c r="L37" s="101"/>
      <c r="M37" s="111"/>
      <c r="N37" s="100"/>
      <c r="O37" s="104"/>
    </row>
    <row r="38" spans="1:15" s="8" customFormat="1" ht="12.75" customHeight="1">
      <c r="A38" s="48" t="s">
        <v>51</v>
      </c>
      <c r="B38" s="50">
        <f t="shared" si="3"/>
        <v>4388</v>
      </c>
      <c r="C38" s="50">
        <v>2023</v>
      </c>
      <c r="D38" s="50">
        <v>2365</v>
      </c>
      <c r="E38" s="56"/>
      <c r="F38" s="60"/>
      <c r="G38" s="56"/>
      <c r="H38" s="5"/>
      <c r="I38" s="97" t="s">
        <v>50</v>
      </c>
      <c r="J38" s="92">
        <f t="shared" si="4"/>
        <v>-0.03043630976924604</v>
      </c>
      <c r="K38" s="92">
        <f t="shared" si="5"/>
        <v>0.036438050732273485</v>
      </c>
      <c r="L38" s="101"/>
      <c r="M38" s="111"/>
      <c r="N38" s="100"/>
      <c r="O38" s="104"/>
    </row>
    <row r="39" spans="1:15" s="55" customFormat="1" ht="12.75" customHeight="1">
      <c r="A39" s="48" t="s">
        <v>52</v>
      </c>
      <c r="B39" s="50">
        <f t="shared" si="3"/>
        <v>3685</v>
      </c>
      <c r="C39" s="50">
        <v>1697</v>
      </c>
      <c r="D39" s="50">
        <v>1988</v>
      </c>
      <c r="E39" s="51"/>
      <c r="F39" s="6"/>
      <c r="G39" s="51"/>
      <c r="H39" s="5"/>
      <c r="I39" s="97" t="s">
        <v>51</v>
      </c>
      <c r="J39" s="92">
        <f t="shared" si="4"/>
        <v>-0.03089445793436264</v>
      </c>
      <c r="K39" s="92">
        <f t="shared" si="5"/>
        <v>0.036117347016691864</v>
      </c>
      <c r="L39" s="100"/>
      <c r="M39" s="107"/>
      <c r="N39" s="108"/>
      <c r="O39" s="77"/>
    </row>
    <row r="40" spans="1:15" s="55" customFormat="1" ht="12.75" customHeight="1">
      <c r="A40" s="48" t="s">
        <v>53</v>
      </c>
      <c r="B40" s="50">
        <f t="shared" si="3"/>
        <v>2722</v>
      </c>
      <c r="C40" s="50">
        <v>1179</v>
      </c>
      <c r="D40" s="50">
        <v>1543</v>
      </c>
      <c r="E40" s="56"/>
      <c r="F40" s="6"/>
      <c r="G40" s="56"/>
      <c r="H40" s="5"/>
      <c r="I40" s="97" t="s">
        <v>52</v>
      </c>
      <c r="J40" s="92">
        <f t="shared" si="4"/>
        <v>-0.025915914540095602</v>
      </c>
      <c r="K40" s="92">
        <f t="shared" si="5"/>
        <v>0.030359951741726607</v>
      </c>
      <c r="L40" s="77"/>
      <c r="M40" s="109"/>
      <c r="N40" s="110"/>
      <c r="O40" s="77"/>
    </row>
    <row r="41" spans="1:15" s="8" customFormat="1" ht="12.75" customHeight="1">
      <c r="A41" s="48" t="s">
        <v>54</v>
      </c>
      <c r="B41" s="50">
        <f t="shared" si="3"/>
        <v>3169</v>
      </c>
      <c r="C41" s="50">
        <v>1352</v>
      </c>
      <c r="D41" s="50">
        <v>1817</v>
      </c>
      <c r="E41" s="56"/>
      <c r="F41" s="60"/>
      <c r="G41" s="56"/>
      <c r="H41" s="5"/>
      <c r="I41" s="97" t="s">
        <v>53</v>
      </c>
      <c r="J41" s="92">
        <f t="shared" si="4"/>
        <v>-0.01800522288908233</v>
      </c>
      <c r="K41" s="92">
        <f t="shared" si="5"/>
        <v>0.02356408729249706</v>
      </c>
      <c r="L41" s="101"/>
      <c r="M41" s="111"/>
      <c r="N41" s="100"/>
      <c r="O41" s="104"/>
    </row>
    <row r="42" spans="1:15" s="8" customFormat="1" ht="12.75" customHeight="1">
      <c r="A42" s="48" t="s">
        <v>55</v>
      </c>
      <c r="B42" s="50">
        <f t="shared" si="3"/>
        <v>2750</v>
      </c>
      <c r="C42" s="50">
        <v>1052</v>
      </c>
      <c r="D42" s="50">
        <v>1698</v>
      </c>
      <c r="E42" s="56"/>
      <c r="F42" s="60"/>
      <c r="G42" s="56"/>
      <c r="H42" s="5"/>
      <c r="I42" s="97" t="s">
        <v>54</v>
      </c>
      <c r="J42" s="92">
        <f t="shared" si="4"/>
        <v>-0.020647210641254715</v>
      </c>
      <c r="K42" s="92">
        <f t="shared" si="5"/>
        <v>0.027748507200561996</v>
      </c>
      <c r="L42" s="101"/>
      <c r="M42" s="111"/>
      <c r="N42" s="100"/>
      <c r="O42" s="104"/>
    </row>
    <row r="43" spans="1:15" s="55" customFormat="1" ht="12.75" customHeight="1">
      <c r="A43" s="48" t="s">
        <v>56</v>
      </c>
      <c r="B43" s="50">
        <f t="shared" si="3"/>
        <v>2167</v>
      </c>
      <c r="C43" s="50">
        <v>761</v>
      </c>
      <c r="D43" s="50">
        <v>1406</v>
      </c>
      <c r="E43" s="51"/>
      <c r="F43" s="6"/>
      <c r="G43" s="51"/>
      <c r="H43" s="5"/>
      <c r="I43" s="97" t="s">
        <v>55</v>
      </c>
      <c r="J43" s="92">
        <f t="shared" si="4"/>
        <v>-0.016065728990088728</v>
      </c>
      <c r="K43" s="92">
        <f t="shared" si="5"/>
        <v>0.025931186145599486</v>
      </c>
      <c r="L43" s="100"/>
      <c r="M43" s="107"/>
      <c r="N43" s="108"/>
      <c r="O43" s="77"/>
    </row>
    <row r="44" spans="1:15" s="55" customFormat="1" ht="12.75" customHeight="1">
      <c r="A44" s="62" t="s">
        <v>57</v>
      </c>
      <c r="B44" s="63">
        <f t="shared" si="3"/>
        <v>1835</v>
      </c>
      <c r="C44" s="63">
        <v>533</v>
      </c>
      <c r="D44" s="63">
        <v>1302</v>
      </c>
      <c r="E44" s="56"/>
      <c r="F44" s="6"/>
      <c r="G44" s="56"/>
      <c r="H44" s="5"/>
      <c r="I44" s="97" t="s">
        <v>56</v>
      </c>
      <c r="J44" s="92">
        <f t="shared" si="4"/>
        <v>-0.011621691788457721</v>
      </c>
      <c r="K44" s="92">
        <f t="shared" si="5"/>
        <v>0.021471877338464593</v>
      </c>
      <c r="L44" s="77"/>
      <c r="M44" s="109"/>
      <c r="N44" s="110"/>
      <c r="O44" s="77"/>
    </row>
    <row r="45" spans="1:15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-0.00813976573357157</v>
      </c>
      <c r="K45" s="92">
        <f t="shared" si="5"/>
        <v>0.019883630366060383</v>
      </c>
      <c r="L45" s="101"/>
      <c r="M45" s="111"/>
      <c r="N45" s="100"/>
      <c r="O45" s="104"/>
    </row>
    <row r="46" spans="2:15" s="8" customFormat="1" ht="15" customHeight="1"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  <c r="O46" s="104"/>
    </row>
    <row r="47" spans="2:15" s="8" customFormat="1" ht="15" customHeight="1"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  <c r="M47" s="104"/>
      <c r="N47" s="104"/>
      <c r="O47" s="104"/>
    </row>
    <row r="48" spans="1:15" s="8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  <c r="M48" s="104"/>
      <c r="N48" s="104"/>
      <c r="O48" s="104"/>
    </row>
    <row r="49" spans="1:15" s="8" customFormat="1" ht="15" customHeight="1">
      <c r="A49" s="5"/>
      <c r="B49" s="5"/>
      <c r="C49" s="5"/>
      <c r="D49" s="5"/>
      <c r="E49" s="5"/>
      <c r="F49" s="5"/>
      <c r="G49" s="5"/>
      <c r="H49" s="5"/>
      <c r="I49" s="104"/>
      <c r="J49" s="92"/>
      <c r="K49" s="92"/>
      <c r="L49" s="104"/>
      <c r="M49" s="104"/>
      <c r="N49" s="104"/>
      <c r="O49" s="104"/>
    </row>
    <row r="50" spans="1:15" s="8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  <c r="M50" s="104"/>
      <c r="N50" s="104"/>
      <c r="O50" s="104"/>
    </row>
    <row r="51" spans="1:15" s="8" customFormat="1" ht="15" customHeight="1">
      <c r="A51" s="5"/>
      <c r="B51" s="5"/>
      <c r="C51" s="5"/>
      <c r="D51" s="5"/>
      <c r="E51" s="5"/>
      <c r="F51" s="5"/>
      <c r="G51" s="5"/>
      <c r="H51" s="5"/>
      <c r="I51" s="104"/>
      <c r="J51" s="92"/>
      <c r="K51" s="92"/>
      <c r="L51" s="104"/>
      <c r="M51" s="104"/>
      <c r="N51" s="104"/>
      <c r="O51" s="104"/>
    </row>
    <row r="52" spans="1:15" s="8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  <c r="L52" s="104"/>
      <c r="M52" s="104"/>
      <c r="N52" s="104"/>
      <c r="O52" s="104"/>
    </row>
    <row r="53" spans="1:15" s="8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  <c r="L53" s="104"/>
      <c r="M53" s="104"/>
      <c r="N53" s="104"/>
      <c r="O53" s="104"/>
    </row>
    <row r="54" spans="1:15" s="8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  <c r="L54" s="104"/>
      <c r="M54" s="104"/>
      <c r="N54" s="104"/>
      <c r="O54" s="104"/>
    </row>
    <row r="55" spans="1:15" s="8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  <c r="L55" s="104"/>
      <c r="M55" s="104"/>
      <c r="N55" s="104"/>
      <c r="O55" s="104"/>
    </row>
    <row r="56" spans="1:15" s="8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  <c r="L56" s="104"/>
      <c r="M56" s="104"/>
      <c r="N56" s="104"/>
      <c r="O56" s="104"/>
    </row>
    <row r="57" spans="1:15" s="8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  <c r="L57" s="104"/>
      <c r="M57" s="104"/>
      <c r="N57" s="104"/>
      <c r="O57" s="104"/>
    </row>
    <row r="58" spans="1:15" s="8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  <c r="L58" s="104"/>
      <c r="M58" s="104"/>
      <c r="N58" s="104"/>
      <c r="O58" s="104"/>
    </row>
    <row r="59" spans="1:15" s="8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  <c r="L59" s="104"/>
      <c r="M59" s="104"/>
      <c r="N59" s="104"/>
      <c r="O59" s="104"/>
    </row>
    <row r="60" spans="1:15" s="8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  <c r="L60" s="104"/>
      <c r="M60" s="104"/>
      <c r="N60" s="104"/>
      <c r="O60" s="104"/>
    </row>
    <row r="61" spans="1:15" s="8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  <c r="L61" s="104"/>
      <c r="M61" s="104"/>
      <c r="N61" s="104"/>
      <c r="O61" s="104"/>
    </row>
    <row r="62" spans="1:15" s="8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  <c r="L62" s="104"/>
      <c r="M62" s="104"/>
      <c r="N62" s="104"/>
      <c r="O62" s="104"/>
    </row>
    <row r="63" spans="1:15" s="8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  <c r="L63" s="104"/>
      <c r="M63" s="104"/>
      <c r="N63" s="104"/>
      <c r="O63" s="104"/>
    </row>
    <row r="64" spans="1:15" s="8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  <c r="L64" s="104"/>
      <c r="M64" s="104"/>
      <c r="N64" s="104"/>
      <c r="O64" s="104"/>
    </row>
    <row r="65" spans="1:15" s="8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  <c r="L65" s="104"/>
      <c r="M65" s="104"/>
      <c r="N65" s="104"/>
      <c r="O65" s="104"/>
    </row>
    <row r="66" spans="1:15" s="8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  <c r="L66" s="104"/>
      <c r="M66" s="104"/>
      <c r="N66" s="104"/>
      <c r="O66" s="104"/>
    </row>
    <row r="67" spans="1:15" s="8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  <c r="L67" s="104"/>
      <c r="M67" s="104"/>
      <c r="N67" s="104"/>
      <c r="O67" s="104"/>
    </row>
    <row r="68" spans="1:15" s="8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  <c r="L68" s="104"/>
      <c r="M68" s="104"/>
      <c r="N68" s="104"/>
      <c r="O68" s="104"/>
    </row>
    <row r="69" spans="1:15" s="8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  <c r="L69" s="104"/>
      <c r="M69" s="104"/>
      <c r="N69" s="104"/>
      <c r="O69" s="104"/>
    </row>
    <row r="70" spans="1:15" s="8" customFormat="1" ht="15" customHeight="1">
      <c r="A70" s="5"/>
      <c r="D70" s="50"/>
      <c r="E70" s="5"/>
      <c r="F70" s="5"/>
      <c r="G70" s="5"/>
      <c r="H70" s="5"/>
      <c r="I70" s="100"/>
      <c r="J70" s="92"/>
      <c r="K70" s="92"/>
      <c r="L70" s="104"/>
      <c r="M70" s="104"/>
      <c r="N70" s="104"/>
      <c r="O70" s="104"/>
    </row>
    <row r="71" spans="4:15" s="8" customFormat="1" ht="15" customHeight="1">
      <c r="D71" s="50"/>
      <c r="E71" s="50"/>
      <c r="F71" s="50"/>
      <c r="G71" s="60"/>
      <c r="I71" s="104"/>
      <c r="J71" s="92"/>
      <c r="K71" s="92"/>
      <c r="L71" s="104"/>
      <c r="M71" s="104"/>
      <c r="N71" s="104"/>
      <c r="O71" s="104"/>
    </row>
    <row r="72" spans="4:15" s="8" customFormat="1" ht="15" customHeight="1">
      <c r="D72" s="50"/>
      <c r="E72" s="50"/>
      <c r="F72" s="50"/>
      <c r="G72" s="60"/>
      <c r="I72" s="104"/>
      <c r="J72" s="92"/>
      <c r="K72" s="92"/>
      <c r="L72" s="104"/>
      <c r="M72" s="104"/>
      <c r="N72" s="104"/>
      <c r="O72" s="104"/>
    </row>
    <row r="73" spans="4:15" s="8" customFormat="1" ht="15" customHeight="1">
      <c r="D73" s="50"/>
      <c r="E73" s="50"/>
      <c r="F73" s="50"/>
      <c r="G73" s="60"/>
      <c r="I73" s="104"/>
      <c r="J73" s="92"/>
      <c r="K73" s="92"/>
      <c r="L73" s="104"/>
      <c r="M73" s="104"/>
      <c r="N73" s="104"/>
      <c r="O73" s="104"/>
    </row>
    <row r="74" spans="2:15" s="8" customFormat="1" ht="15" customHeight="1">
      <c r="B74" s="5"/>
      <c r="C74" s="5"/>
      <c r="D74" s="80"/>
      <c r="E74" s="50"/>
      <c r="F74" s="50"/>
      <c r="G74" s="60"/>
      <c r="I74" s="104"/>
      <c r="J74" s="92"/>
      <c r="K74" s="92"/>
      <c r="L74" s="104"/>
      <c r="M74" s="104"/>
      <c r="N74" s="104"/>
      <c r="O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W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75" width="11.421875" style="100" customWidth="1"/>
    <col min="76" max="16384" width="11.421875" style="5" customWidth="1"/>
  </cols>
  <sheetData>
    <row r="1" spans="1:75" s="24" customFormat="1" ht="39.75" customHeight="1">
      <c r="A1" s="116" t="s">
        <v>70</v>
      </c>
      <c r="B1" s="117"/>
      <c r="C1" s="117"/>
      <c r="D1" s="117"/>
      <c r="E1" s="117"/>
      <c r="F1" s="117"/>
      <c r="G1" s="117"/>
      <c r="I1" s="27"/>
      <c r="J1" s="92"/>
      <c r="K1" s="9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</row>
    <row r="2" spans="1:75" s="87" customFormat="1" ht="36" customHeight="1">
      <c r="A2" s="84" t="s">
        <v>24</v>
      </c>
      <c r="B2" s="85"/>
      <c r="C2" s="86"/>
      <c r="D2" s="86"/>
      <c r="E2" s="86"/>
      <c r="F2" s="86"/>
      <c r="G2" s="86"/>
      <c r="I2" s="90"/>
      <c r="J2" s="93"/>
      <c r="K2" s="93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</row>
    <row r="3" spans="1:75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</row>
    <row r="4" spans="1:75" s="47" customFormat="1" ht="18" customHeight="1">
      <c r="A4" s="38" t="s">
        <v>2</v>
      </c>
      <c r="B4" s="38">
        <f aca="true" t="shared" si="0" ref="B4:B22">C4+D4</f>
        <v>68169</v>
      </c>
      <c r="C4" s="39">
        <f>SUM(C5:C22)</f>
        <v>32712</v>
      </c>
      <c r="D4" s="39">
        <f>SUM(D5:D22)</f>
        <v>35457</v>
      </c>
      <c r="E4" s="40"/>
      <c r="F4" s="40"/>
      <c r="G4" s="40"/>
      <c r="H4" s="41"/>
      <c r="I4" s="100"/>
      <c r="J4" s="92"/>
      <c r="K4" s="9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</row>
    <row r="5" spans="1:75" s="55" customFormat="1" ht="12.75" customHeight="1">
      <c r="A5" s="48" t="s">
        <v>38</v>
      </c>
      <c r="B5" s="50">
        <f t="shared" si="0"/>
        <v>2428</v>
      </c>
      <c r="C5" s="50">
        <v>1275</v>
      </c>
      <c r="D5" s="50">
        <v>1153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</row>
    <row r="6" spans="1:75" s="55" customFormat="1" ht="12.75" customHeight="1">
      <c r="A6" s="48" t="s">
        <v>40</v>
      </c>
      <c r="B6" s="50">
        <f t="shared" si="0"/>
        <v>2446</v>
      </c>
      <c r="C6" s="50">
        <v>1287</v>
      </c>
      <c r="D6" s="50">
        <v>1159</v>
      </c>
      <c r="E6" s="56"/>
      <c r="F6" s="6"/>
      <c r="G6" s="56"/>
      <c r="H6" s="5"/>
      <c r="I6" s="97" t="s">
        <v>38</v>
      </c>
      <c r="J6" s="92">
        <f aca="true" t="shared" si="1" ref="J6:J23">-C5/$B$4</f>
        <v>-0.01870351626105708</v>
      </c>
      <c r="K6" s="92">
        <f aca="true" t="shared" si="2" ref="K6:K23">D5/$B$4</f>
        <v>0.016913846469802988</v>
      </c>
      <c r="L6" s="77"/>
      <c r="M6" s="109"/>
      <c r="N6" s="11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</row>
    <row r="7" spans="1:75" s="8" customFormat="1" ht="12.75" customHeight="1">
      <c r="A7" s="48" t="s">
        <v>42</v>
      </c>
      <c r="B7" s="50">
        <f t="shared" si="0"/>
        <v>2692</v>
      </c>
      <c r="C7" s="50">
        <v>1388</v>
      </c>
      <c r="D7" s="50">
        <v>1304</v>
      </c>
      <c r="E7" s="56"/>
      <c r="F7" s="60"/>
      <c r="G7" s="56"/>
      <c r="H7" s="5"/>
      <c r="I7" s="97" t="s">
        <v>40</v>
      </c>
      <c r="J7" s="92">
        <f t="shared" si="1"/>
        <v>-0.01887954935527879</v>
      </c>
      <c r="K7" s="92">
        <f t="shared" si="2"/>
        <v>0.017001863016913848</v>
      </c>
      <c r="L7" s="101"/>
      <c r="M7" s="111"/>
      <c r="N7" s="100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</row>
    <row r="8" spans="1:75" s="8" customFormat="1" ht="12.75" customHeight="1">
      <c r="A8" s="48" t="s">
        <v>43</v>
      </c>
      <c r="B8" s="50">
        <f t="shared" si="0"/>
        <v>3135</v>
      </c>
      <c r="C8" s="50">
        <v>1647</v>
      </c>
      <c r="D8" s="50">
        <v>1488</v>
      </c>
      <c r="E8" s="56"/>
      <c r="F8" s="60"/>
      <c r="G8" s="56"/>
      <c r="H8" s="5"/>
      <c r="I8" s="97" t="s">
        <v>42</v>
      </c>
      <c r="J8" s="92">
        <f t="shared" si="1"/>
        <v>-0.020361161231644883</v>
      </c>
      <c r="K8" s="92">
        <f t="shared" si="2"/>
        <v>0.019128929572092886</v>
      </c>
      <c r="L8" s="101"/>
      <c r="M8" s="111"/>
      <c r="N8" s="100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</row>
    <row r="9" spans="1:75" s="55" customFormat="1" ht="12.75" customHeight="1">
      <c r="A9" s="48" t="s">
        <v>44</v>
      </c>
      <c r="B9" s="50">
        <f t="shared" si="0"/>
        <v>4250</v>
      </c>
      <c r="C9" s="50">
        <v>2168</v>
      </c>
      <c r="D9" s="50">
        <v>2082</v>
      </c>
      <c r="E9" s="51"/>
      <c r="F9" s="6"/>
      <c r="G9" s="51"/>
      <c r="H9" s="5"/>
      <c r="I9" s="97" t="s">
        <v>43</v>
      </c>
      <c r="J9" s="92">
        <f t="shared" si="1"/>
        <v>-0.024160542181930204</v>
      </c>
      <c r="K9" s="92">
        <f t="shared" si="2"/>
        <v>0.021828103683492497</v>
      </c>
      <c r="L9" s="100"/>
      <c r="M9" s="107"/>
      <c r="N9" s="108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</row>
    <row r="10" spans="1:75" s="55" customFormat="1" ht="12.75" customHeight="1">
      <c r="A10" s="48" t="s">
        <v>45</v>
      </c>
      <c r="B10" s="50">
        <f t="shared" si="0"/>
        <v>5982</v>
      </c>
      <c r="C10" s="50">
        <v>3067</v>
      </c>
      <c r="D10" s="50">
        <v>2915</v>
      </c>
      <c r="E10" s="56"/>
      <c r="F10" s="6"/>
      <c r="G10" s="56"/>
      <c r="H10" s="5"/>
      <c r="I10" s="97" t="s">
        <v>44</v>
      </c>
      <c r="J10" s="92">
        <f t="shared" si="1"/>
        <v>-0.031803312356056275</v>
      </c>
      <c r="K10" s="92">
        <f t="shared" si="2"/>
        <v>0.030541741847467323</v>
      </c>
      <c r="L10" s="77"/>
      <c r="M10" s="109"/>
      <c r="N10" s="11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</row>
    <row r="11" spans="1:75" s="8" customFormat="1" ht="12.75" customHeight="1">
      <c r="A11" s="48" t="s">
        <v>46</v>
      </c>
      <c r="B11" s="50">
        <f t="shared" si="0"/>
        <v>5526</v>
      </c>
      <c r="C11" s="50">
        <v>2916</v>
      </c>
      <c r="D11" s="50">
        <v>2610</v>
      </c>
      <c r="E11" s="56"/>
      <c r="F11" s="60"/>
      <c r="G11" s="56"/>
      <c r="H11" s="5"/>
      <c r="I11" s="97" t="s">
        <v>45</v>
      </c>
      <c r="J11" s="92">
        <f t="shared" si="1"/>
        <v>-0.04499112499816632</v>
      </c>
      <c r="K11" s="92">
        <f t="shared" si="2"/>
        <v>0.04276137247135795</v>
      </c>
      <c r="L11" s="101"/>
      <c r="M11" s="111"/>
      <c r="N11" s="100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</row>
    <row r="12" spans="1:75" s="8" customFormat="1" ht="12.75" customHeight="1">
      <c r="A12" s="48" t="s">
        <v>47</v>
      </c>
      <c r="B12" s="50">
        <f t="shared" si="0"/>
        <v>5021</v>
      </c>
      <c r="C12" s="50">
        <v>2541</v>
      </c>
      <c r="D12" s="50">
        <v>2480</v>
      </c>
      <c r="E12" s="56"/>
      <c r="F12" s="60"/>
      <c r="G12" s="56"/>
      <c r="H12" s="5"/>
      <c r="I12" s="97" t="s">
        <v>46</v>
      </c>
      <c r="J12" s="92">
        <f t="shared" si="1"/>
        <v>-0.04277604189587642</v>
      </c>
      <c r="K12" s="92">
        <f t="shared" si="2"/>
        <v>0.03828719799322273</v>
      </c>
      <c r="L12" s="101"/>
      <c r="M12" s="111"/>
      <c r="N12" s="100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</row>
    <row r="13" spans="1:75" s="55" customFormat="1" ht="12.75" customHeight="1">
      <c r="A13" s="48" t="s">
        <v>48</v>
      </c>
      <c r="B13" s="50">
        <f t="shared" si="0"/>
        <v>4929</v>
      </c>
      <c r="C13" s="50">
        <v>2441</v>
      </c>
      <c r="D13" s="50">
        <v>2488</v>
      </c>
      <c r="E13" s="51"/>
      <c r="F13" s="6"/>
      <c r="G13" s="51"/>
      <c r="H13" s="5"/>
      <c r="I13" s="97" t="s">
        <v>47</v>
      </c>
      <c r="J13" s="92">
        <f t="shared" si="1"/>
        <v>-0.03727500770144787</v>
      </c>
      <c r="K13" s="92">
        <f t="shared" si="2"/>
        <v>0.03638017280582083</v>
      </c>
      <c r="L13" s="100"/>
      <c r="M13" s="107"/>
      <c r="N13" s="10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</row>
    <row r="14" spans="1:75" s="55" customFormat="1" ht="12.75" customHeight="1">
      <c r="A14" s="48" t="s">
        <v>49</v>
      </c>
      <c r="B14" s="50">
        <f t="shared" si="0"/>
        <v>4793</v>
      </c>
      <c r="C14" s="50">
        <v>2333</v>
      </c>
      <c r="D14" s="50">
        <v>2460</v>
      </c>
      <c r="E14" s="56"/>
      <c r="F14" s="6"/>
      <c r="G14" s="56"/>
      <c r="H14" s="5"/>
      <c r="I14" s="97" t="s">
        <v>48</v>
      </c>
      <c r="J14" s="92">
        <f t="shared" si="1"/>
        <v>-0.03580806524960026</v>
      </c>
      <c r="K14" s="92">
        <f t="shared" si="2"/>
        <v>0.03649752820196864</v>
      </c>
      <c r="L14" s="77"/>
      <c r="M14" s="109"/>
      <c r="N14" s="11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</row>
    <row r="15" spans="1:75" s="8" customFormat="1" ht="12.75" customHeight="1">
      <c r="A15" s="48" t="s">
        <v>50</v>
      </c>
      <c r="B15" s="50">
        <f t="shared" si="0"/>
        <v>4345</v>
      </c>
      <c r="C15" s="50">
        <v>1977</v>
      </c>
      <c r="D15" s="50">
        <v>2368</v>
      </c>
      <c r="E15" s="56"/>
      <c r="F15" s="60"/>
      <c r="G15" s="56"/>
      <c r="H15" s="5"/>
      <c r="I15" s="97" t="s">
        <v>49</v>
      </c>
      <c r="J15" s="92">
        <f t="shared" si="1"/>
        <v>-0.034223767401604835</v>
      </c>
      <c r="K15" s="92">
        <f t="shared" si="2"/>
        <v>0.03608678431545131</v>
      </c>
      <c r="L15" s="101"/>
      <c r="M15" s="111"/>
      <c r="N15" s="100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</row>
    <row r="16" spans="1:75" s="8" customFormat="1" ht="12.75" customHeight="1">
      <c r="A16" s="48" t="s">
        <v>51</v>
      </c>
      <c r="B16" s="50">
        <f t="shared" si="0"/>
        <v>4445</v>
      </c>
      <c r="C16" s="50">
        <v>2057</v>
      </c>
      <c r="D16" s="50">
        <v>2388</v>
      </c>
      <c r="E16" s="56"/>
      <c r="F16" s="60"/>
      <c r="G16" s="56"/>
      <c r="H16" s="5"/>
      <c r="I16" s="97" t="s">
        <v>50</v>
      </c>
      <c r="J16" s="92">
        <f t="shared" si="1"/>
        <v>-0.02900145227302733</v>
      </c>
      <c r="K16" s="92">
        <f t="shared" si="2"/>
        <v>0.0347371972597515</v>
      </c>
      <c r="L16" s="101"/>
      <c r="M16" s="111"/>
      <c r="N16" s="100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</row>
    <row r="17" spans="1:75" s="55" customFormat="1" ht="12.75" customHeight="1">
      <c r="A17" s="48" t="s">
        <v>52</v>
      </c>
      <c r="B17" s="50">
        <f t="shared" si="0"/>
        <v>4087</v>
      </c>
      <c r="C17" s="50">
        <v>1918</v>
      </c>
      <c r="D17" s="50">
        <v>2169</v>
      </c>
      <c r="E17" s="51"/>
      <c r="F17" s="6"/>
      <c r="G17" s="51"/>
      <c r="H17" s="5"/>
      <c r="I17" s="97" t="s">
        <v>51</v>
      </c>
      <c r="J17" s="92">
        <f t="shared" si="1"/>
        <v>-0.03017500623450542</v>
      </c>
      <c r="K17" s="92">
        <f t="shared" si="2"/>
        <v>0.035030585750121024</v>
      </c>
      <c r="L17" s="100"/>
      <c r="M17" s="107"/>
      <c r="N17" s="108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</row>
    <row r="18" spans="1:75" s="55" customFormat="1" ht="12.75" customHeight="1">
      <c r="A18" s="48" t="s">
        <v>53</v>
      </c>
      <c r="B18" s="50">
        <f t="shared" si="0"/>
        <v>3383</v>
      </c>
      <c r="C18" s="50">
        <v>1490</v>
      </c>
      <c r="D18" s="50">
        <v>1893</v>
      </c>
      <c r="E18" s="56"/>
      <c r="F18" s="6"/>
      <c r="G18" s="56"/>
      <c r="H18" s="5"/>
      <c r="I18" s="97" t="s">
        <v>52</v>
      </c>
      <c r="J18" s="92">
        <f t="shared" si="1"/>
        <v>-0.028135956226437237</v>
      </c>
      <c r="K18" s="92">
        <f t="shared" si="2"/>
        <v>0.031817981780574746</v>
      </c>
      <c r="L18" s="77"/>
      <c r="M18" s="109"/>
      <c r="N18" s="110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</row>
    <row r="19" spans="1:75" s="8" customFormat="1" ht="12.75" customHeight="1">
      <c r="A19" s="48" t="s">
        <v>54</v>
      </c>
      <c r="B19" s="50">
        <f t="shared" si="0"/>
        <v>3797</v>
      </c>
      <c r="C19" s="50">
        <v>1665</v>
      </c>
      <c r="D19" s="50">
        <v>2132</v>
      </c>
      <c r="E19" s="56"/>
      <c r="F19" s="60"/>
      <c r="G19" s="56"/>
      <c r="H19" s="5"/>
      <c r="I19" s="97" t="s">
        <v>53</v>
      </c>
      <c r="J19" s="92">
        <f t="shared" si="1"/>
        <v>-0.02185744253252945</v>
      </c>
      <c r="K19" s="92">
        <f t="shared" si="2"/>
        <v>0.027769220613475334</v>
      </c>
      <c r="L19" s="101"/>
      <c r="M19" s="111"/>
      <c r="N19" s="10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</row>
    <row r="20" spans="1:75" s="8" customFormat="1" ht="12.75" customHeight="1">
      <c r="A20" s="48" t="s">
        <v>55</v>
      </c>
      <c r="B20" s="50">
        <f t="shared" si="0"/>
        <v>3090</v>
      </c>
      <c r="C20" s="50">
        <v>1299</v>
      </c>
      <c r="D20" s="50">
        <v>1791</v>
      </c>
      <c r="E20" s="56"/>
      <c r="F20" s="60"/>
      <c r="G20" s="56"/>
      <c r="H20" s="5"/>
      <c r="I20" s="97" t="s">
        <v>54</v>
      </c>
      <c r="J20" s="92">
        <f t="shared" si="1"/>
        <v>-0.024424591823262773</v>
      </c>
      <c r="K20" s="92">
        <f t="shared" si="2"/>
        <v>0.03127521307339113</v>
      </c>
      <c r="L20" s="101"/>
      <c r="M20" s="111"/>
      <c r="N20" s="100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</row>
    <row r="21" spans="1:75" s="55" customFormat="1" ht="12.75" customHeight="1">
      <c r="A21" s="48" t="s">
        <v>56</v>
      </c>
      <c r="B21" s="50">
        <f t="shared" si="0"/>
        <v>2236</v>
      </c>
      <c r="C21" s="50">
        <v>759</v>
      </c>
      <c r="D21" s="50">
        <v>1477</v>
      </c>
      <c r="E21" s="51"/>
      <c r="F21" s="6"/>
      <c r="G21" s="51"/>
      <c r="H21" s="5"/>
      <c r="I21" s="97" t="s">
        <v>55</v>
      </c>
      <c r="J21" s="92">
        <f t="shared" si="1"/>
        <v>-0.019055582449500508</v>
      </c>
      <c r="K21" s="92">
        <f t="shared" si="2"/>
        <v>0.026272939312590768</v>
      </c>
      <c r="L21" s="100"/>
      <c r="M21" s="107"/>
      <c r="N21" s="108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</row>
    <row r="22" spans="1:75" s="55" customFormat="1" ht="12.75" customHeight="1">
      <c r="A22" s="62" t="s">
        <v>57</v>
      </c>
      <c r="B22" s="63">
        <f t="shared" si="0"/>
        <v>1584</v>
      </c>
      <c r="C22" s="63">
        <v>484</v>
      </c>
      <c r="D22" s="63">
        <v>1100</v>
      </c>
      <c r="E22" s="56"/>
      <c r="F22" s="6"/>
      <c r="G22" s="56"/>
      <c r="H22" s="5"/>
      <c r="I22" s="97" t="s">
        <v>56</v>
      </c>
      <c r="J22" s="92">
        <f t="shared" si="1"/>
        <v>-0.011134093209523391</v>
      </c>
      <c r="K22" s="92">
        <f t="shared" si="2"/>
        <v>0.021666740013789258</v>
      </c>
      <c r="L22" s="77"/>
      <c r="M22" s="109"/>
      <c r="N22" s="110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</row>
    <row r="23" spans="1:75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-0.007100001466942452</v>
      </c>
      <c r="K23" s="92">
        <f t="shared" si="2"/>
        <v>0.016136366970323755</v>
      </c>
      <c r="L23" s="101"/>
      <c r="M23" s="111"/>
      <c r="N23" s="100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</row>
    <row r="24" spans="1:75" s="8" customFormat="1" ht="36" customHeight="1">
      <c r="A24" s="84" t="s">
        <v>25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</row>
    <row r="25" spans="1:75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</row>
    <row r="26" spans="1:75" s="47" customFormat="1" ht="18" customHeight="1">
      <c r="A26" s="38" t="s">
        <v>2</v>
      </c>
      <c r="B26" s="38">
        <f aca="true" t="shared" si="3" ref="B26:B44">C26+D26</f>
        <v>45920</v>
      </c>
      <c r="C26" s="39">
        <f>SUM(C27:C44)</f>
        <v>22486</v>
      </c>
      <c r="D26" s="67">
        <f>SUM(D27:D44)</f>
        <v>23434</v>
      </c>
      <c r="E26" s="40"/>
      <c r="F26" s="40"/>
      <c r="G26" s="40"/>
      <c r="H26" s="41"/>
      <c r="I26" s="102"/>
      <c r="J26" s="92"/>
      <c r="K26" s="92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</row>
    <row r="27" spans="1:75" s="55" customFormat="1" ht="12.75" customHeight="1">
      <c r="A27" s="48" t="s">
        <v>38</v>
      </c>
      <c r="B27" s="50">
        <f t="shared" si="3"/>
        <v>1703</v>
      </c>
      <c r="C27" s="50">
        <v>872</v>
      </c>
      <c r="D27" s="50">
        <v>831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</row>
    <row r="28" spans="1:75" s="55" customFormat="1" ht="12.75" customHeight="1">
      <c r="A28" s="48" t="s">
        <v>40</v>
      </c>
      <c r="B28" s="50">
        <f t="shared" si="3"/>
        <v>1795</v>
      </c>
      <c r="C28" s="50">
        <v>924</v>
      </c>
      <c r="D28" s="50">
        <v>871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-0.018989547038327528</v>
      </c>
      <c r="K28" s="92">
        <f aca="true" t="shared" si="5" ref="K28:K45">D27/$B$26</f>
        <v>0.018096689895470384</v>
      </c>
      <c r="L28" s="77"/>
      <c r="M28" s="109"/>
      <c r="N28" s="110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</row>
    <row r="29" spans="1:75" s="8" customFormat="1" ht="12.75" customHeight="1">
      <c r="A29" s="48" t="s">
        <v>42</v>
      </c>
      <c r="B29" s="50">
        <f t="shared" si="3"/>
        <v>1852</v>
      </c>
      <c r="C29" s="50">
        <v>979</v>
      </c>
      <c r="D29" s="50">
        <v>873</v>
      </c>
      <c r="E29" s="56"/>
      <c r="F29" s="60"/>
      <c r="G29" s="56"/>
      <c r="H29" s="5"/>
      <c r="I29" s="97" t="s">
        <v>40</v>
      </c>
      <c r="J29" s="92">
        <f t="shared" si="4"/>
        <v>-0.020121951219512196</v>
      </c>
      <c r="K29" s="92">
        <f t="shared" si="5"/>
        <v>0.018967770034843207</v>
      </c>
      <c r="L29" s="101"/>
      <c r="M29" s="111"/>
      <c r="N29" s="100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</row>
    <row r="30" spans="1:75" s="8" customFormat="1" ht="12.75" customHeight="1">
      <c r="A30" s="48" t="s">
        <v>43</v>
      </c>
      <c r="B30" s="50">
        <f t="shared" si="3"/>
        <v>2189</v>
      </c>
      <c r="C30" s="50">
        <v>1149</v>
      </c>
      <c r="D30" s="50">
        <v>1040</v>
      </c>
      <c r="E30" s="56"/>
      <c r="F30" s="60"/>
      <c r="G30" s="56"/>
      <c r="H30" s="5"/>
      <c r="I30" s="97" t="s">
        <v>42</v>
      </c>
      <c r="J30" s="92">
        <f t="shared" si="4"/>
        <v>-0.021319686411149827</v>
      </c>
      <c r="K30" s="92">
        <f t="shared" si="5"/>
        <v>0.019011324041811845</v>
      </c>
      <c r="L30" s="101"/>
      <c r="M30" s="111"/>
      <c r="N30" s="100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</row>
    <row r="31" spans="1:75" s="55" customFormat="1" ht="12.75" customHeight="1">
      <c r="A31" s="48" t="s">
        <v>44</v>
      </c>
      <c r="B31" s="50">
        <f t="shared" si="3"/>
        <v>2954</v>
      </c>
      <c r="C31" s="50">
        <v>1499</v>
      </c>
      <c r="D31" s="50">
        <v>1455</v>
      </c>
      <c r="E31" s="51"/>
      <c r="F31" s="6"/>
      <c r="G31" s="51"/>
      <c r="H31" s="5"/>
      <c r="I31" s="97" t="s">
        <v>43</v>
      </c>
      <c r="J31" s="92">
        <f t="shared" si="4"/>
        <v>-0.02502177700348432</v>
      </c>
      <c r="K31" s="92">
        <f t="shared" si="5"/>
        <v>0.02264808362369338</v>
      </c>
      <c r="L31" s="100"/>
      <c r="M31" s="107"/>
      <c r="N31" s="10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</row>
    <row r="32" spans="1:75" s="55" customFormat="1" ht="12.75" customHeight="1">
      <c r="A32" s="48" t="s">
        <v>45</v>
      </c>
      <c r="B32" s="50">
        <f t="shared" si="3"/>
        <v>4065</v>
      </c>
      <c r="C32" s="50">
        <v>2128</v>
      </c>
      <c r="D32" s="50">
        <v>1937</v>
      </c>
      <c r="E32" s="56"/>
      <c r="F32" s="6"/>
      <c r="G32" s="56"/>
      <c r="H32" s="5"/>
      <c r="I32" s="97" t="s">
        <v>44</v>
      </c>
      <c r="J32" s="92">
        <f t="shared" si="4"/>
        <v>-0.032643728222996514</v>
      </c>
      <c r="K32" s="92">
        <f t="shared" si="5"/>
        <v>0.031685540069686415</v>
      </c>
      <c r="L32" s="77"/>
      <c r="M32" s="109"/>
      <c r="N32" s="110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</row>
    <row r="33" spans="1:75" s="8" customFormat="1" ht="12.75" customHeight="1">
      <c r="A33" s="48" t="s">
        <v>46</v>
      </c>
      <c r="B33" s="50">
        <f t="shared" si="3"/>
        <v>3654</v>
      </c>
      <c r="C33" s="50">
        <v>1938</v>
      </c>
      <c r="D33" s="50">
        <v>1716</v>
      </c>
      <c r="E33" s="56"/>
      <c r="F33" s="60"/>
      <c r="G33" s="56"/>
      <c r="H33" s="5"/>
      <c r="I33" s="97" t="s">
        <v>45</v>
      </c>
      <c r="J33" s="92">
        <f t="shared" si="4"/>
        <v>-0.046341463414634146</v>
      </c>
      <c r="K33" s="92">
        <f t="shared" si="5"/>
        <v>0.04218205574912892</v>
      </c>
      <c r="L33" s="101"/>
      <c r="M33" s="111"/>
      <c r="N33" s="100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</row>
    <row r="34" spans="1:75" s="8" customFormat="1" ht="12.75" customHeight="1">
      <c r="A34" s="48" t="s">
        <v>47</v>
      </c>
      <c r="B34" s="50">
        <f t="shared" si="3"/>
        <v>3539</v>
      </c>
      <c r="C34" s="50">
        <v>1774</v>
      </c>
      <c r="D34" s="50">
        <v>1765</v>
      </c>
      <c r="E34" s="56"/>
      <c r="F34" s="60"/>
      <c r="G34" s="56"/>
      <c r="H34" s="5"/>
      <c r="I34" s="97" t="s">
        <v>46</v>
      </c>
      <c r="J34" s="92">
        <f t="shared" si="4"/>
        <v>-0.04220383275261324</v>
      </c>
      <c r="K34" s="92">
        <f t="shared" si="5"/>
        <v>0.03736933797909408</v>
      </c>
      <c r="L34" s="101"/>
      <c r="M34" s="111"/>
      <c r="N34" s="100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</row>
    <row r="35" spans="1:75" s="55" customFormat="1" ht="12.75" customHeight="1">
      <c r="A35" s="48" t="s">
        <v>48</v>
      </c>
      <c r="B35" s="50">
        <f t="shared" si="3"/>
        <v>3310</v>
      </c>
      <c r="C35" s="50">
        <v>1706</v>
      </c>
      <c r="D35" s="50">
        <v>1604</v>
      </c>
      <c r="E35" s="51"/>
      <c r="F35" s="6"/>
      <c r="G35" s="51"/>
      <c r="H35" s="5"/>
      <c r="I35" s="97" t="s">
        <v>47</v>
      </c>
      <c r="J35" s="92">
        <f t="shared" si="4"/>
        <v>-0.03863240418118467</v>
      </c>
      <c r="K35" s="92">
        <f t="shared" si="5"/>
        <v>0.03843641114982579</v>
      </c>
      <c r="L35" s="100"/>
      <c r="M35" s="107"/>
      <c r="N35" s="108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</row>
    <row r="36" spans="1:75" s="55" customFormat="1" ht="12.75" customHeight="1">
      <c r="A36" s="48" t="s">
        <v>49</v>
      </c>
      <c r="B36" s="50">
        <f t="shared" si="3"/>
        <v>3074</v>
      </c>
      <c r="C36" s="50">
        <v>1507</v>
      </c>
      <c r="D36" s="50">
        <v>1567</v>
      </c>
      <c r="E36" s="56"/>
      <c r="F36" s="6"/>
      <c r="G36" s="56"/>
      <c r="H36" s="5"/>
      <c r="I36" s="97" t="s">
        <v>48</v>
      </c>
      <c r="J36" s="92">
        <f t="shared" si="4"/>
        <v>-0.03715156794425087</v>
      </c>
      <c r="K36" s="92">
        <f t="shared" si="5"/>
        <v>0.034930313588850175</v>
      </c>
      <c r="L36" s="77"/>
      <c r="M36" s="109"/>
      <c r="N36" s="110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</row>
    <row r="37" spans="1:75" s="8" customFormat="1" ht="12.75" customHeight="1">
      <c r="A37" s="48" t="s">
        <v>50</v>
      </c>
      <c r="B37" s="50">
        <f t="shared" si="3"/>
        <v>2837</v>
      </c>
      <c r="C37" s="50">
        <v>1387</v>
      </c>
      <c r="D37" s="50">
        <v>1450</v>
      </c>
      <c r="E37" s="56"/>
      <c r="F37" s="60"/>
      <c r="G37" s="56"/>
      <c r="H37" s="5"/>
      <c r="I37" s="97" t="s">
        <v>49</v>
      </c>
      <c r="J37" s="92">
        <f t="shared" si="4"/>
        <v>-0.03281794425087108</v>
      </c>
      <c r="K37" s="92">
        <f t="shared" si="5"/>
        <v>0.03412456445993031</v>
      </c>
      <c r="L37" s="101"/>
      <c r="M37" s="111"/>
      <c r="N37" s="10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</row>
    <row r="38" spans="1:75" s="8" customFormat="1" ht="12.75" customHeight="1">
      <c r="A38" s="48" t="s">
        <v>51</v>
      </c>
      <c r="B38" s="50">
        <f t="shared" si="3"/>
        <v>3181</v>
      </c>
      <c r="C38" s="50">
        <v>1486</v>
      </c>
      <c r="D38" s="50">
        <v>1695</v>
      </c>
      <c r="E38" s="56"/>
      <c r="F38" s="60"/>
      <c r="G38" s="56"/>
      <c r="H38" s="5"/>
      <c r="I38" s="97" t="s">
        <v>50</v>
      </c>
      <c r="J38" s="92">
        <f t="shared" si="4"/>
        <v>-0.030204703832752613</v>
      </c>
      <c r="K38" s="92">
        <f t="shared" si="5"/>
        <v>0.031576655052264806</v>
      </c>
      <c r="L38" s="101"/>
      <c r="M38" s="111"/>
      <c r="N38" s="100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</row>
    <row r="39" spans="1:75" s="55" customFormat="1" ht="12.75" customHeight="1">
      <c r="A39" s="48" t="s">
        <v>52</v>
      </c>
      <c r="B39" s="50">
        <f t="shared" si="3"/>
        <v>2713</v>
      </c>
      <c r="C39" s="50">
        <v>1358</v>
      </c>
      <c r="D39" s="50">
        <v>1355</v>
      </c>
      <c r="E39" s="51"/>
      <c r="F39" s="6"/>
      <c r="G39" s="51"/>
      <c r="H39" s="5"/>
      <c r="I39" s="97" t="s">
        <v>51</v>
      </c>
      <c r="J39" s="92">
        <f t="shared" si="4"/>
        <v>-0.03236062717770035</v>
      </c>
      <c r="K39" s="92">
        <f t="shared" si="5"/>
        <v>0.03691202090592335</v>
      </c>
      <c r="L39" s="100"/>
      <c r="M39" s="107"/>
      <c r="N39" s="10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</row>
    <row r="40" spans="1:75" s="55" customFormat="1" ht="12.75" customHeight="1">
      <c r="A40" s="48" t="s">
        <v>53</v>
      </c>
      <c r="B40" s="50">
        <f t="shared" si="3"/>
        <v>2371</v>
      </c>
      <c r="C40" s="50">
        <v>1074</v>
      </c>
      <c r="D40" s="50">
        <v>1297</v>
      </c>
      <c r="E40" s="56"/>
      <c r="F40" s="6"/>
      <c r="G40" s="56"/>
      <c r="H40" s="5"/>
      <c r="I40" s="97" t="s">
        <v>52</v>
      </c>
      <c r="J40" s="92">
        <f t="shared" si="4"/>
        <v>-0.029573170731707316</v>
      </c>
      <c r="K40" s="92">
        <f t="shared" si="5"/>
        <v>0.029507839721254356</v>
      </c>
      <c r="L40" s="77"/>
      <c r="M40" s="109"/>
      <c r="N40" s="11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</row>
    <row r="41" spans="1:75" s="8" customFormat="1" ht="12.75" customHeight="1">
      <c r="A41" s="48" t="s">
        <v>54</v>
      </c>
      <c r="B41" s="50">
        <f t="shared" si="3"/>
        <v>2493</v>
      </c>
      <c r="C41" s="50">
        <v>1123</v>
      </c>
      <c r="D41" s="50">
        <v>1370</v>
      </c>
      <c r="E41" s="56"/>
      <c r="F41" s="60"/>
      <c r="G41" s="56"/>
      <c r="H41" s="5"/>
      <c r="I41" s="97" t="s">
        <v>53</v>
      </c>
      <c r="J41" s="92">
        <f t="shared" si="4"/>
        <v>-0.02338850174216028</v>
      </c>
      <c r="K41" s="92">
        <f t="shared" si="5"/>
        <v>0.02824477351916376</v>
      </c>
      <c r="L41" s="101"/>
      <c r="M41" s="111"/>
      <c r="N41" s="100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</row>
    <row r="42" spans="1:75" s="8" customFormat="1" ht="12.75" customHeight="1">
      <c r="A42" s="48" t="s">
        <v>55</v>
      </c>
      <c r="B42" s="50">
        <f t="shared" si="3"/>
        <v>1964</v>
      </c>
      <c r="C42" s="50">
        <v>812</v>
      </c>
      <c r="D42" s="50">
        <v>1152</v>
      </c>
      <c r="E42" s="56"/>
      <c r="F42" s="60"/>
      <c r="G42" s="56"/>
      <c r="H42" s="5"/>
      <c r="I42" s="97" t="s">
        <v>54</v>
      </c>
      <c r="J42" s="92">
        <f t="shared" si="4"/>
        <v>-0.024455574912891985</v>
      </c>
      <c r="K42" s="92">
        <f t="shared" si="5"/>
        <v>0.029834494773519165</v>
      </c>
      <c r="L42" s="101"/>
      <c r="M42" s="111"/>
      <c r="N42" s="10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</row>
    <row r="43" spans="1:75" s="55" customFormat="1" ht="12.75" customHeight="1">
      <c r="A43" s="48" t="s">
        <v>56</v>
      </c>
      <c r="B43" s="50">
        <f t="shared" si="3"/>
        <v>1369</v>
      </c>
      <c r="C43" s="50">
        <v>515</v>
      </c>
      <c r="D43" s="50">
        <v>854</v>
      </c>
      <c r="E43" s="51"/>
      <c r="F43" s="6"/>
      <c r="G43" s="51"/>
      <c r="H43" s="5"/>
      <c r="I43" s="97" t="s">
        <v>55</v>
      </c>
      <c r="J43" s="92">
        <f t="shared" si="4"/>
        <v>-0.01768292682926829</v>
      </c>
      <c r="K43" s="92">
        <f t="shared" si="5"/>
        <v>0.025087108013937282</v>
      </c>
      <c r="L43" s="100"/>
      <c r="M43" s="107"/>
      <c r="N43" s="108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</row>
    <row r="44" spans="1:75" s="55" customFormat="1" ht="12.75" customHeight="1">
      <c r="A44" s="62" t="s">
        <v>57</v>
      </c>
      <c r="B44" s="63">
        <f t="shared" si="3"/>
        <v>857</v>
      </c>
      <c r="C44" s="63">
        <v>255</v>
      </c>
      <c r="D44" s="63">
        <v>602</v>
      </c>
      <c r="E44" s="56"/>
      <c r="F44" s="6"/>
      <c r="G44" s="56"/>
      <c r="H44" s="5"/>
      <c r="I44" s="97" t="s">
        <v>56</v>
      </c>
      <c r="J44" s="92">
        <f t="shared" si="4"/>
        <v>-0.011215156794425087</v>
      </c>
      <c r="K44" s="92">
        <f t="shared" si="5"/>
        <v>0.018597560975609755</v>
      </c>
      <c r="L44" s="77"/>
      <c r="M44" s="109"/>
      <c r="N44" s="110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</row>
    <row r="45" spans="1:75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-0.0055531358885017425</v>
      </c>
      <c r="K45" s="92">
        <f t="shared" si="5"/>
        <v>0.013109756097560975</v>
      </c>
      <c r="L45" s="101"/>
      <c r="M45" s="111"/>
      <c r="N45" s="100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</row>
    <row r="46" spans="2:75" s="8" customFormat="1" ht="15" customHeight="1"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</row>
    <row r="47" spans="2:75" s="8" customFormat="1" ht="15" customHeight="1"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</row>
    <row r="48" spans="1:75" s="8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</row>
    <row r="49" spans="1:75" s="8" customFormat="1" ht="15" customHeight="1">
      <c r="A49" s="5"/>
      <c r="B49" s="5"/>
      <c r="C49" s="5"/>
      <c r="D49" s="5"/>
      <c r="E49" s="5"/>
      <c r="F49" s="5"/>
      <c r="G49" s="5"/>
      <c r="H49" s="5"/>
      <c r="I49" s="104"/>
      <c r="J49" s="92"/>
      <c r="K49" s="9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</row>
    <row r="50" spans="1:75" s="8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</row>
    <row r="51" spans="1:75" s="8" customFormat="1" ht="15" customHeight="1">
      <c r="A51" s="5"/>
      <c r="B51" s="5"/>
      <c r="C51" s="5"/>
      <c r="D51" s="5"/>
      <c r="E51" s="5"/>
      <c r="F51" s="5"/>
      <c r="G51" s="5"/>
      <c r="H51" s="5"/>
      <c r="I51" s="104"/>
      <c r="J51" s="92"/>
      <c r="K51" s="9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</row>
    <row r="52" spans="1:75" s="8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</row>
    <row r="53" spans="1:75" s="8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</row>
    <row r="54" spans="1:75" s="8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</row>
    <row r="55" spans="1:75" s="8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</row>
    <row r="56" spans="1:75" s="8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</row>
    <row r="57" spans="1:75" s="8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</row>
    <row r="58" spans="1:75" s="8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</row>
    <row r="59" spans="1:75" s="8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</row>
    <row r="60" spans="1:75" s="8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</row>
    <row r="61" spans="1:75" s="8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</row>
    <row r="62" spans="1:75" s="8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</row>
    <row r="63" spans="1:75" s="8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</row>
    <row r="64" spans="1:75" s="8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</row>
    <row r="65" spans="1:75" s="8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</row>
    <row r="66" spans="1:75" s="8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</row>
    <row r="67" spans="1:75" s="8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</row>
    <row r="68" spans="1:75" s="8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</row>
    <row r="69" spans="1:75" s="8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</row>
    <row r="70" spans="1:75" s="8" customFormat="1" ht="15" customHeight="1">
      <c r="A70" s="5"/>
      <c r="D70" s="50"/>
      <c r="E70" s="5"/>
      <c r="F70" s="5"/>
      <c r="G70" s="5"/>
      <c r="H70" s="5"/>
      <c r="I70" s="100"/>
      <c r="J70" s="92"/>
      <c r="K70" s="9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</row>
    <row r="71" spans="4:75" s="8" customFormat="1" ht="15" customHeight="1">
      <c r="D71" s="50"/>
      <c r="E71" s="50"/>
      <c r="F71" s="50"/>
      <c r="G71" s="60"/>
      <c r="I71" s="104"/>
      <c r="J71" s="92"/>
      <c r="K71" s="9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</row>
    <row r="72" spans="4:75" s="8" customFormat="1" ht="15" customHeight="1">
      <c r="D72" s="50"/>
      <c r="E72" s="50"/>
      <c r="F72" s="50"/>
      <c r="G72" s="60"/>
      <c r="I72" s="104"/>
      <c r="J72" s="92"/>
      <c r="K72" s="9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</row>
    <row r="73" spans="4:75" s="8" customFormat="1" ht="15" customHeight="1">
      <c r="D73" s="50"/>
      <c r="E73" s="50"/>
      <c r="F73" s="50"/>
      <c r="G73" s="60"/>
      <c r="I73" s="104"/>
      <c r="J73" s="92"/>
      <c r="K73" s="9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</row>
    <row r="74" spans="2:75" s="8" customFormat="1" ht="15" customHeight="1">
      <c r="B74" s="5"/>
      <c r="C74" s="5"/>
      <c r="D74" s="80"/>
      <c r="E74" s="50"/>
      <c r="F74" s="50"/>
      <c r="G74" s="60"/>
      <c r="I74" s="104"/>
      <c r="J74" s="92"/>
      <c r="K74" s="9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16384" width="11.421875" style="100" customWidth="1"/>
  </cols>
  <sheetData>
    <row r="1" spans="1:11" s="27" customFormat="1" ht="39.75" customHeight="1">
      <c r="A1" s="116" t="s">
        <v>70</v>
      </c>
      <c r="B1" s="117"/>
      <c r="C1" s="117"/>
      <c r="D1" s="117"/>
      <c r="E1" s="117"/>
      <c r="F1" s="117"/>
      <c r="G1" s="117"/>
      <c r="H1" s="24"/>
      <c r="J1" s="92"/>
      <c r="K1" s="92"/>
    </row>
    <row r="2" spans="1:11" s="90" customFormat="1" ht="36" customHeight="1">
      <c r="A2" s="84" t="s">
        <v>26</v>
      </c>
      <c r="B2" s="85"/>
      <c r="C2" s="86"/>
      <c r="D2" s="86"/>
      <c r="E2" s="86"/>
      <c r="F2" s="86"/>
      <c r="G2" s="86"/>
      <c r="H2" s="87"/>
      <c r="J2" s="93"/>
      <c r="K2" s="93"/>
    </row>
    <row r="3" spans="1:14" s="106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</row>
    <row r="4" spans="1:11" s="44" customFormat="1" ht="18" customHeight="1">
      <c r="A4" s="38" t="s">
        <v>2</v>
      </c>
      <c r="B4" s="38">
        <f aca="true" t="shared" si="0" ref="B4:B22">C4+D4</f>
        <v>27186</v>
      </c>
      <c r="C4" s="39">
        <f>SUM(C5:C22)</f>
        <v>13249</v>
      </c>
      <c r="D4" s="39">
        <f>SUM(D5:D22)</f>
        <v>13937</v>
      </c>
      <c r="E4" s="40"/>
      <c r="F4" s="40"/>
      <c r="G4" s="40"/>
      <c r="H4" s="41"/>
      <c r="I4" s="100"/>
      <c r="J4" s="92"/>
      <c r="K4" s="92"/>
    </row>
    <row r="5" spans="1:14" s="77" customFormat="1" ht="12.75" customHeight="1">
      <c r="A5" s="48" t="s">
        <v>38</v>
      </c>
      <c r="B5" s="50">
        <f t="shared" si="0"/>
        <v>1030</v>
      </c>
      <c r="C5" s="50">
        <v>523</v>
      </c>
      <c r="D5" s="50">
        <v>507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</row>
    <row r="6" spans="1:14" s="77" customFormat="1" ht="12.75" customHeight="1">
      <c r="A6" s="48" t="s">
        <v>40</v>
      </c>
      <c r="B6" s="50">
        <f t="shared" si="0"/>
        <v>1386</v>
      </c>
      <c r="C6" s="50">
        <v>689</v>
      </c>
      <c r="D6" s="50">
        <v>697</v>
      </c>
      <c r="E6" s="56"/>
      <c r="F6" s="6"/>
      <c r="G6" s="56"/>
      <c r="H6" s="5"/>
      <c r="I6" s="97" t="s">
        <v>38</v>
      </c>
      <c r="J6" s="92">
        <f aca="true" t="shared" si="1" ref="J6:J23">-C5/$B$4</f>
        <v>-0.019237843007430293</v>
      </c>
      <c r="K6" s="92">
        <f aca="true" t="shared" si="2" ref="K6:K23">D5/$B$4</f>
        <v>0.01864930478922975</v>
      </c>
      <c r="M6" s="109"/>
      <c r="N6" s="110"/>
    </row>
    <row r="7" spans="1:14" s="104" customFormat="1" ht="12.75" customHeight="1">
      <c r="A7" s="48" t="s">
        <v>42</v>
      </c>
      <c r="B7" s="50">
        <f t="shared" si="0"/>
        <v>1716</v>
      </c>
      <c r="C7" s="50">
        <v>837</v>
      </c>
      <c r="D7" s="50">
        <v>879</v>
      </c>
      <c r="E7" s="56"/>
      <c r="F7" s="60"/>
      <c r="G7" s="56"/>
      <c r="H7" s="5"/>
      <c r="I7" s="97" t="s">
        <v>40</v>
      </c>
      <c r="J7" s="92">
        <f t="shared" si="1"/>
        <v>-0.025343927021260943</v>
      </c>
      <c r="K7" s="92">
        <f t="shared" si="2"/>
        <v>0.025638196130361217</v>
      </c>
      <c r="L7" s="101"/>
      <c r="M7" s="111"/>
      <c r="N7" s="100"/>
    </row>
    <row r="8" spans="1:14" s="104" customFormat="1" ht="12.75" customHeight="1">
      <c r="A8" s="48" t="s">
        <v>43</v>
      </c>
      <c r="B8" s="50">
        <f t="shared" si="0"/>
        <v>1691</v>
      </c>
      <c r="C8" s="50">
        <v>848</v>
      </c>
      <c r="D8" s="50">
        <v>843</v>
      </c>
      <c r="E8" s="56"/>
      <c r="F8" s="60"/>
      <c r="G8" s="56"/>
      <c r="H8" s="5"/>
      <c r="I8" s="97" t="s">
        <v>42</v>
      </c>
      <c r="J8" s="92">
        <f t="shared" si="1"/>
        <v>-0.030787905539615978</v>
      </c>
      <c r="K8" s="92">
        <f t="shared" si="2"/>
        <v>0.03233281836239241</v>
      </c>
      <c r="L8" s="101"/>
      <c r="M8" s="111"/>
      <c r="N8" s="100"/>
    </row>
    <row r="9" spans="1:14" s="77" customFormat="1" ht="12.75" customHeight="1">
      <c r="A9" s="48" t="s">
        <v>44</v>
      </c>
      <c r="B9" s="50">
        <f t="shared" si="0"/>
        <v>1873</v>
      </c>
      <c r="C9" s="50">
        <v>955</v>
      </c>
      <c r="D9" s="50">
        <v>918</v>
      </c>
      <c r="E9" s="51"/>
      <c r="F9" s="6"/>
      <c r="G9" s="51"/>
      <c r="H9" s="5"/>
      <c r="I9" s="97" t="s">
        <v>43</v>
      </c>
      <c r="J9" s="92">
        <f t="shared" si="1"/>
        <v>-0.031192525564628853</v>
      </c>
      <c r="K9" s="92">
        <f t="shared" si="2"/>
        <v>0.031008607371441184</v>
      </c>
      <c r="L9" s="100"/>
      <c r="M9" s="107"/>
      <c r="N9" s="108"/>
    </row>
    <row r="10" spans="1:14" s="77" customFormat="1" ht="12.75" customHeight="1">
      <c r="A10" s="48" t="s">
        <v>45</v>
      </c>
      <c r="B10" s="50">
        <f t="shared" si="0"/>
        <v>1962</v>
      </c>
      <c r="C10" s="50">
        <v>986</v>
      </c>
      <c r="D10" s="50">
        <v>976</v>
      </c>
      <c r="E10" s="56"/>
      <c r="F10" s="6"/>
      <c r="G10" s="56"/>
      <c r="H10" s="5"/>
      <c r="I10" s="97" t="s">
        <v>44</v>
      </c>
      <c r="J10" s="92">
        <f t="shared" si="1"/>
        <v>-0.035128374898844995</v>
      </c>
      <c r="K10" s="92">
        <f t="shared" si="2"/>
        <v>0.033767380269256235</v>
      </c>
      <c r="M10" s="109"/>
      <c r="N10" s="110"/>
    </row>
    <row r="11" spans="1:14" s="104" customFormat="1" ht="12.75" customHeight="1">
      <c r="A11" s="48" t="s">
        <v>46</v>
      </c>
      <c r="B11" s="50">
        <f t="shared" si="0"/>
        <v>1663</v>
      </c>
      <c r="C11" s="50">
        <v>838</v>
      </c>
      <c r="D11" s="50">
        <v>825</v>
      </c>
      <c r="E11" s="56"/>
      <c r="F11" s="60"/>
      <c r="G11" s="56"/>
      <c r="H11" s="5"/>
      <c r="I11" s="97" t="s">
        <v>45</v>
      </c>
      <c r="J11" s="92">
        <f t="shared" si="1"/>
        <v>-0.036268667696608546</v>
      </c>
      <c r="K11" s="92">
        <f t="shared" si="2"/>
        <v>0.03590083131023321</v>
      </c>
      <c r="L11" s="101"/>
      <c r="M11" s="111"/>
      <c r="N11" s="100"/>
    </row>
    <row r="12" spans="1:14" s="104" customFormat="1" ht="12.75" customHeight="1">
      <c r="A12" s="48" t="s">
        <v>47</v>
      </c>
      <c r="B12" s="50">
        <f t="shared" si="0"/>
        <v>2049</v>
      </c>
      <c r="C12" s="50">
        <v>914</v>
      </c>
      <c r="D12" s="50">
        <v>1135</v>
      </c>
      <c r="E12" s="56"/>
      <c r="F12" s="60"/>
      <c r="G12" s="56"/>
      <c r="H12" s="5"/>
      <c r="I12" s="97" t="s">
        <v>46</v>
      </c>
      <c r="J12" s="92">
        <f t="shared" si="1"/>
        <v>-0.03082468917825351</v>
      </c>
      <c r="K12" s="92">
        <f t="shared" si="2"/>
        <v>0.03034650187596557</v>
      </c>
      <c r="L12" s="101"/>
      <c r="M12" s="111"/>
      <c r="N12" s="100"/>
    </row>
    <row r="13" spans="1:14" s="77" customFormat="1" ht="12.75" customHeight="1">
      <c r="A13" s="48" t="s">
        <v>48</v>
      </c>
      <c r="B13" s="50">
        <f t="shared" si="0"/>
        <v>2830</v>
      </c>
      <c r="C13" s="50">
        <v>1374</v>
      </c>
      <c r="D13" s="50">
        <v>1456</v>
      </c>
      <c r="E13" s="51"/>
      <c r="F13" s="6"/>
      <c r="G13" s="51"/>
      <c r="H13" s="5"/>
      <c r="I13" s="97" t="s">
        <v>47</v>
      </c>
      <c r="J13" s="92">
        <f t="shared" si="1"/>
        <v>-0.0336202457147061</v>
      </c>
      <c r="K13" s="92">
        <f t="shared" si="2"/>
        <v>0.04174942985360112</v>
      </c>
      <c r="L13" s="100"/>
      <c r="M13" s="107"/>
      <c r="N13" s="108"/>
    </row>
    <row r="14" spans="1:14" s="77" customFormat="1" ht="12.75" customHeight="1">
      <c r="A14" s="48" t="s">
        <v>49</v>
      </c>
      <c r="B14" s="50">
        <f t="shared" si="0"/>
        <v>2624</v>
      </c>
      <c r="C14" s="50">
        <v>1325</v>
      </c>
      <c r="D14" s="50">
        <v>1299</v>
      </c>
      <c r="E14" s="56"/>
      <c r="F14" s="6"/>
      <c r="G14" s="56"/>
      <c r="H14" s="5"/>
      <c r="I14" s="97" t="s">
        <v>48</v>
      </c>
      <c r="J14" s="92">
        <f t="shared" si="1"/>
        <v>-0.05054071948797175</v>
      </c>
      <c r="K14" s="92">
        <f t="shared" si="2"/>
        <v>0.05355697785624954</v>
      </c>
      <c r="M14" s="109"/>
      <c r="N14" s="110"/>
    </row>
    <row r="15" spans="1:14" s="104" customFormat="1" ht="12.75" customHeight="1">
      <c r="A15" s="48" t="s">
        <v>50</v>
      </c>
      <c r="B15" s="50">
        <f t="shared" si="0"/>
        <v>1933</v>
      </c>
      <c r="C15" s="50">
        <v>976</v>
      </c>
      <c r="D15" s="50">
        <v>957</v>
      </c>
      <c r="E15" s="56"/>
      <c r="F15" s="60"/>
      <c r="G15" s="56"/>
      <c r="H15" s="5"/>
      <c r="I15" s="97" t="s">
        <v>49</v>
      </c>
      <c r="J15" s="92">
        <f t="shared" si="1"/>
        <v>-0.048738321194732585</v>
      </c>
      <c r="K15" s="92">
        <f t="shared" si="2"/>
        <v>0.0477819465901567</v>
      </c>
      <c r="L15" s="101"/>
      <c r="M15" s="111"/>
      <c r="N15" s="100"/>
    </row>
    <row r="16" spans="1:14" s="104" customFormat="1" ht="12.75" customHeight="1">
      <c r="A16" s="48" t="s">
        <v>51</v>
      </c>
      <c r="B16" s="50">
        <f t="shared" si="0"/>
        <v>1627</v>
      </c>
      <c r="C16" s="50">
        <v>800</v>
      </c>
      <c r="D16" s="50">
        <v>827</v>
      </c>
      <c r="E16" s="56"/>
      <c r="F16" s="60"/>
      <c r="G16" s="56"/>
      <c r="H16" s="5"/>
      <c r="I16" s="97" t="s">
        <v>50</v>
      </c>
      <c r="J16" s="92">
        <f t="shared" si="1"/>
        <v>-0.03590083131023321</v>
      </c>
      <c r="K16" s="92">
        <f t="shared" si="2"/>
        <v>0.03520194217612006</v>
      </c>
      <c r="L16" s="101"/>
      <c r="M16" s="111"/>
      <c r="N16" s="100"/>
    </row>
    <row r="17" spans="1:14" s="77" customFormat="1" ht="12.75" customHeight="1">
      <c r="A17" s="48" t="s">
        <v>52</v>
      </c>
      <c r="B17" s="50">
        <f t="shared" si="0"/>
        <v>1143</v>
      </c>
      <c r="C17" s="50">
        <v>562</v>
      </c>
      <c r="D17" s="50">
        <v>581</v>
      </c>
      <c r="E17" s="51"/>
      <c r="F17" s="6"/>
      <c r="G17" s="51"/>
      <c r="H17" s="5"/>
      <c r="I17" s="97" t="s">
        <v>51</v>
      </c>
      <c r="J17" s="92">
        <f t="shared" si="1"/>
        <v>-0.02942691091002722</v>
      </c>
      <c r="K17" s="92">
        <f t="shared" si="2"/>
        <v>0.03042006915324064</v>
      </c>
      <c r="L17" s="100"/>
      <c r="M17" s="107"/>
      <c r="N17" s="108"/>
    </row>
    <row r="18" spans="1:14" s="77" customFormat="1" ht="12.75" customHeight="1">
      <c r="A18" s="48" t="s">
        <v>53</v>
      </c>
      <c r="B18" s="50">
        <f t="shared" si="0"/>
        <v>997</v>
      </c>
      <c r="C18" s="50">
        <v>470</v>
      </c>
      <c r="D18" s="50">
        <v>527</v>
      </c>
      <c r="E18" s="56"/>
      <c r="F18" s="6"/>
      <c r="G18" s="56"/>
      <c r="H18" s="5"/>
      <c r="I18" s="97" t="s">
        <v>52</v>
      </c>
      <c r="J18" s="92">
        <f t="shared" si="1"/>
        <v>-0.02067240491429412</v>
      </c>
      <c r="K18" s="92">
        <f t="shared" si="2"/>
        <v>0.021371294048407267</v>
      </c>
      <c r="M18" s="109"/>
      <c r="N18" s="110"/>
    </row>
    <row r="19" spans="1:14" s="104" customFormat="1" ht="12.75" customHeight="1">
      <c r="A19" s="48" t="s">
        <v>54</v>
      </c>
      <c r="B19" s="50">
        <f t="shared" si="0"/>
        <v>1076</v>
      </c>
      <c r="C19" s="50">
        <v>514</v>
      </c>
      <c r="D19" s="50">
        <v>562</v>
      </c>
      <c r="E19" s="56"/>
      <c r="F19" s="60"/>
      <c r="G19" s="56"/>
      <c r="H19" s="5"/>
      <c r="I19" s="97" t="s">
        <v>53</v>
      </c>
      <c r="J19" s="92">
        <f t="shared" si="1"/>
        <v>-0.017288310159640993</v>
      </c>
      <c r="K19" s="92">
        <f t="shared" si="2"/>
        <v>0.019384977561980432</v>
      </c>
      <c r="L19" s="101"/>
      <c r="M19" s="111"/>
      <c r="N19" s="100"/>
    </row>
    <row r="20" spans="1:14" s="104" customFormat="1" ht="12.75" customHeight="1">
      <c r="A20" s="48" t="s">
        <v>55</v>
      </c>
      <c r="B20" s="50">
        <f t="shared" si="0"/>
        <v>799</v>
      </c>
      <c r="C20" s="50">
        <v>350</v>
      </c>
      <c r="D20" s="50">
        <v>449</v>
      </c>
      <c r="E20" s="56"/>
      <c r="F20" s="60"/>
      <c r="G20" s="56"/>
      <c r="H20" s="5"/>
      <c r="I20" s="97" t="s">
        <v>54</v>
      </c>
      <c r="J20" s="92">
        <f t="shared" si="1"/>
        <v>-0.01890679025969249</v>
      </c>
      <c r="K20" s="92">
        <f t="shared" si="2"/>
        <v>0.02067240491429412</v>
      </c>
      <c r="L20" s="101"/>
      <c r="M20" s="111"/>
      <c r="N20" s="100"/>
    </row>
    <row r="21" spans="1:14" s="77" customFormat="1" ht="12.75" customHeight="1">
      <c r="A21" s="48" t="s">
        <v>56</v>
      </c>
      <c r="B21" s="50">
        <f t="shared" si="0"/>
        <v>473</v>
      </c>
      <c r="C21" s="50">
        <v>184</v>
      </c>
      <c r="D21" s="50">
        <v>289</v>
      </c>
      <c r="E21" s="51"/>
      <c r="F21" s="6"/>
      <c r="G21" s="51"/>
      <c r="H21" s="5"/>
      <c r="I21" s="97" t="s">
        <v>55</v>
      </c>
      <c r="J21" s="92">
        <f t="shared" si="1"/>
        <v>-0.012874273523136909</v>
      </c>
      <c r="K21" s="92">
        <f t="shared" si="2"/>
        <v>0.016515853748252776</v>
      </c>
      <c r="L21" s="100"/>
      <c r="M21" s="107"/>
      <c r="N21" s="108"/>
    </row>
    <row r="22" spans="1:14" s="77" customFormat="1" ht="12.75" customHeight="1">
      <c r="A22" s="62" t="s">
        <v>57</v>
      </c>
      <c r="B22" s="63">
        <f t="shared" si="0"/>
        <v>314</v>
      </c>
      <c r="C22" s="63">
        <v>104</v>
      </c>
      <c r="D22" s="63">
        <v>210</v>
      </c>
      <c r="E22" s="56"/>
      <c r="F22" s="6"/>
      <c r="G22" s="56"/>
      <c r="H22" s="5"/>
      <c r="I22" s="97" t="s">
        <v>56</v>
      </c>
      <c r="J22" s="92">
        <f t="shared" si="1"/>
        <v>-0.00676818950930626</v>
      </c>
      <c r="K22" s="92">
        <f t="shared" si="2"/>
        <v>0.010630471566247333</v>
      </c>
      <c r="M22" s="109"/>
      <c r="N22" s="110"/>
    </row>
    <row r="23" spans="1:14" s="104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-0.0038254984183035386</v>
      </c>
      <c r="K23" s="92">
        <f t="shared" si="2"/>
        <v>0.007724564113882146</v>
      </c>
      <c r="L23" s="101"/>
      <c r="M23" s="111"/>
      <c r="N23" s="100"/>
    </row>
    <row r="24" spans="1:14" s="104" customFormat="1" ht="36" customHeight="1">
      <c r="A24" s="84" t="s">
        <v>27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</row>
    <row r="25" spans="1:14" s="106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</row>
    <row r="26" spans="1:11" s="44" customFormat="1" ht="18" customHeight="1">
      <c r="A26" s="38" t="s">
        <v>2</v>
      </c>
      <c r="B26" s="38">
        <f aca="true" t="shared" si="3" ref="B26:B44">C26+D26</f>
        <v>31332</v>
      </c>
      <c r="C26" s="39">
        <f>SUM(C27:C44)</f>
        <v>15710</v>
      </c>
      <c r="D26" s="67">
        <f>SUM(D27:D44)</f>
        <v>15622</v>
      </c>
      <c r="E26" s="40"/>
      <c r="F26" s="40"/>
      <c r="G26" s="40"/>
      <c r="H26" s="41"/>
      <c r="I26" s="102"/>
      <c r="J26" s="92"/>
      <c r="K26" s="92"/>
    </row>
    <row r="27" spans="1:14" s="77" customFormat="1" ht="12.75" customHeight="1">
      <c r="A27" s="48" t="s">
        <v>38</v>
      </c>
      <c r="B27" s="50">
        <f t="shared" si="3"/>
        <v>1852</v>
      </c>
      <c r="C27" s="50">
        <v>942</v>
      </c>
      <c r="D27" s="50">
        <v>910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</row>
    <row r="28" spans="1:14" s="77" customFormat="1" ht="12.75" customHeight="1">
      <c r="A28" s="48" t="s">
        <v>40</v>
      </c>
      <c r="B28" s="50">
        <f t="shared" si="3"/>
        <v>1516</v>
      </c>
      <c r="C28" s="50">
        <v>770</v>
      </c>
      <c r="D28" s="50">
        <v>746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-0.030065109153581005</v>
      </c>
      <c r="K28" s="92">
        <f aca="true" t="shared" si="5" ref="K28:K45">D27/$B$26</f>
        <v>0.0290437890974084</v>
      </c>
      <c r="M28" s="109"/>
      <c r="N28" s="110"/>
    </row>
    <row r="29" spans="1:14" s="104" customFormat="1" ht="12.75" customHeight="1">
      <c r="A29" s="48" t="s">
        <v>42</v>
      </c>
      <c r="B29" s="50">
        <f t="shared" si="3"/>
        <v>1518</v>
      </c>
      <c r="C29" s="50">
        <v>753</v>
      </c>
      <c r="D29" s="50">
        <v>765</v>
      </c>
      <c r="E29" s="56"/>
      <c r="F29" s="60"/>
      <c r="G29" s="56"/>
      <c r="H29" s="5"/>
      <c r="I29" s="97" t="s">
        <v>40</v>
      </c>
      <c r="J29" s="92">
        <f t="shared" si="4"/>
        <v>-0.024575513851653262</v>
      </c>
      <c r="K29" s="92">
        <f t="shared" si="5"/>
        <v>0.023809523809523808</v>
      </c>
      <c r="L29" s="101"/>
      <c r="M29" s="111"/>
      <c r="N29" s="100"/>
    </row>
    <row r="30" spans="1:14" s="104" customFormat="1" ht="12.75" customHeight="1">
      <c r="A30" s="48" t="s">
        <v>43</v>
      </c>
      <c r="B30" s="50">
        <f t="shared" si="3"/>
        <v>1784</v>
      </c>
      <c r="C30" s="50">
        <v>913</v>
      </c>
      <c r="D30" s="50">
        <v>871</v>
      </c>
      <c r="E30" s="56"/>
      <c r="F30" s="60"/>
      <c r="G30" s="56"/>
      <c r="H30" s="5"/>
      <c r="I30" s="97" t="s">
        <v>42</v>
      </c>
      <c r="J30" s="92">
        <f t="shared" si="4"/>
        <v>-0.024032937571811568</v>
      </c>
      <c r="K30" s="92">
        <f t="shared" si="5"/>
        <v>0.02441593259287629</v>
      </c>
      <c r="L30" s="101"/>
      <c r="M30" s="111"/>
      <c r="N30" s="100"/>
    </row>
    <row r="31" spans="1:14" s="77" customFormat="1" ht="12.75" customHeight="1">
      <c r="A31" s="48" t="s">
        <v>44</v>
      </c>
      <c r="B31" s="50">
        <f t="shared" si="3"/>
        <v>2282</v>
      </c>
      <c r="C31" s="50">
        <v>1155</v>
      </c>
      <c r="D31" s="50">
        <v>1127</v>
      </c>
      <c r="E31" s="51"/>
      <c r="F31" s="6"/>
      <c r="G31" s="51"/>
      <c r="H31" s="5"/>
      <c r="I31" s="97" t="s">
        <v>43</v>
      </c>
      <c r="J31" s="92">
        <f t="shared" si="4"/>
        <v>-0.02913953785267458</v>
      </c>
      <c r="K31" s="92">
        <f t="shared" si="5"/>
        <v>0.02779905527894804</v>
      </c>
      <c r="L31" s="100"/>
      <c r="M31" s="107"/>
      <c r="N31" s="108"/>
    </row>
    <row r="32" spans="1:14" s="77" customFormat="1" ht="12.75" customHeight="1">
      <c r="A32" s="48" t="s">
        <v>45</v>
      </c>
      <c r="B32" s="50">
        <f t="shared" si="3"/>
        <v>3130</v>
      </c>
      <c r="C32" s="50">
        <v>1656</v>
      </c>
      <c r="D32" s="50">
        <v>1474</v>
      </c>
      <c r="E32" s="56"/>
      <c r="F32" s="6"/>
      <c r="G32" s="56"/>
      <c r="H32" s="5"/>
      <c r="I32" s="97" t="s">
        <v>44</v>
      </c>
      <c r="J32" s="92">
        <f t="shared" si="4"/>
        <v>-0.03686327077747989</v>
      </c>
      <c r="K32" s="92">
        <f t="shared" si="5"/>
        <v>0.035969615728328866</v>
      </c>
      <c r="M32" s="109"/>
      <c r="N32" s="110"/>
    </row>
    <row r="33" spans="1:14" s="104" customFormat="1" ht="12.75" customHeight="1">
      <c r="A33" s="48" t="s">
        <v>46</v>
      </c>
      <c r="B33" s="50">
        <f t="shared" si="3"/>
        <v>3092</v>
      </c>
      <c r="C33" s="50">
        <v>1636</v>
      </c>
      <c r="D33" s="50">
        <v>1456</v>
      </c>
      <c r="E33" s="56"/>
      <c r="F33" s="60"/>
      <c r="G33" s="56"/>
      <c r="H33" s="5"/>
      <c r="I33" s="97" t="s">
        <v>45</v>
      </c>
      <c r="J33" s="92">
        <f t="shared" si="4"/>
        <v>-0.05285331290693221</v>
      </c>
      <c r="K33" s="92">
        <f t="shared" si="5"/>
        <v>0.04704455508745053</v>
      </c>
      <c r="L33" s="101"/>
      <c r="M33" s="111"/>
      <c r="N33" s="100"/>
    </row>
    <row r="34" spans="1:14" s="104" customFormat="1" ht="12.75" customHeight="1">
      <c r="A34" s="48" t="s">
        <v>47</v>
      </c>
      <c r="B34" s="50">
        <f t="shared" si="3"/>
        <v>2714</v>
      </c>
      <c r="C34" s="50">
        <v>1361</v>
      </c>
      <c r="D34" s="50">
        <v>1353</v>
      </c>
      <c r="E34" s="56"/>
      <c r="F34" s="60"/>
      <c r="G34" s="56"/>
      <c r="H34" s="5"/>
      <c r="I34" s="97" t="s">
        <v>46</v>
      </c>
      <c r="J34" s="92">
        <f t="shared" si="4"/>
        <v>-0.05221498787182433</v>
      </c>
      <c r="K34" s="92">
        <f t="shared" si="5"/>
        <v>0.04647006255585344</v>
      </c>
      <c r="L34" s="101"/>
      <c r="M34" s="111"/>
      <c r="N34" s="100"/>
    </row>
    <row r="35" spans="1:14" s="77" customFormat="1" ht="12.75" customHeight="1">
      <c r="A35" s="48" t="s">
        <v>48</v>
      </c>
      <c r="B35" s="50">
        <f t="shared" si="3"/>
        <v>2282</v>
      </c>
      <c r="C35" s="50">
        <v>1170</v>
      </c>
      <c r="D35" s="50">
        <v>1112</v>
      </c>
      <c r="E35" s="51"/>
      <c r="F35" s="6"/>
      <c r="G35" s="51"/>
      <c r="H35" s="5"/>
      <c r="I35" s="97" t="s">
        <v>47</v>
      </c>
      <c r="J35" s="92">
        <f t="shared" si="4"/>
        <v>-0.043438018639091025</v>
      </c>
      <c r="K35" s="92">
        <f t="shared" si="5"/>
        <v>0.04318268862504787</v>
      </c>
      <c r="L35" s="100"/>
      <c r="M35" s="107"/>
      <c r="N35" s="108"/>
    </row>
    <row r="36" spans="1:14" s="77" customFormat="1" ht="12.75" customHeight="1">
      <c r="A36" s="48" t="s">
        <v>49</v>
      </c>
      <c r="B36" s="50">
        <f t="shared" si="3"/>
        <v>2258</v>
      </c>
      <c r="C36" s="50">
        <v>1115</v>
      </c>
      <c r="D36" s="50">
        <v>1143</v>
      </c>
      <c r="E36" s="56"/>
      <c r="F36" s="6"/>
      <c r="G36" s="56"/>
      <c r="H36" s="5"/>
      <c r="I36" s="97" t="s">
        <v>48</v>
      </c>
      <c r="J36" s="92">
        <f t="shared" si="4"/>
        <v>-0.0373420145538108</v>
      </c>
      <c r="K36" s="92">
        <f t="shared" si="5"/>
        <v>0.03549087195199796</v>
      </c>
      <c r="M36" s="109"/>
      <c r="N36" s="110"/>
    </row>
    <row r="37" spans="1:14" s="104" customFormat="1" ht="12.75" customHeight="1">
      <c r="A37" s="48" t="s">
        <v>50</v>
      </c>
      <c r="B37" s="50">
        <f t="shared" si="3"/>
        <v>2108</v>
      </c>
      <c r="C37" s="50">
        <v>1076</v>
      </c>
      <c r="D37" s="50">
        <v>1032</v>
      </c>
      <c r="E37" s="56"/>
      <c r="F37" s="60"/>
      <c r="G37" s="56"/>
      <c r="H37" s="5"/>
      <c r="I37" s="97" t="s">
        <v>49</v>
      </c>
      <c r="J37" s="92">
        <f t="shared" si="4"/>
        <v>-0.035586620707264136</v>
      </c>
      <c r="K37" s="92">
        <f t="shared" si="5"/>
        <v>0.036480275756415166</v>
      </c>
      <c r="L37" s="101"/>
      <c r="M37" s="111"/>
      <c r="N37" s="100"/>
    </row>
    <row r="38" spans="1:14" s="104" customFormat="1" ht="12.75" customHeight="1">
      <c r="A38" s="48" t="s">
        <v>51</v>
      </c>
      <c r="B38" s="50">
        <f t="shared" si="3"/>
        <v>1750</v>
      </c>
      <c r="C38" s="50">
        <v>885</v>
      </c>
      <c r="D38" s="50">
        <v>865</v>
      </c>
      <c r="E38" s="56"/>
      <c r="F38" s="60"/>
      <c r="G38" s="56"/>
      <c r="H38" s="5"/>
      <c r="I38" s="97" t="s">
        <v>50</v>
      </c>
      <c r="J38" s="92">
        <f t="shared" si="4"/>
        <v>-0.034341886888803776</v>
      </c>
      <c r="K38" s="92">
        <f t="shared" si="5"/>
        <v>0.03293757181156645</v>
      </c>
      <c r="L38" s="101"/>
      <c r="M38" s="111"/>
      <c r="N38" s="100"/>
    </row>
    <row r="39" spans="1:14" s="77" customFormat="1" ht="12.75" customHeight="1">
      <c r="A39" s="48" t="s">
        <v>52</v>
      </c>
      <c r="B39" s="50">
        <f t="shared" si="3"/>
        <v>1316</v>
      </c>
      <c r="C39" s="50">
        <v>683</v>
      </c>
      <c r="D39" s="50">
        <v>633</v>
      </c>
      <c r="E39" s="51"/>
      <c r="F39" s="6"/>
      <c r="G39" s="51"/>
      <c r="H39" s="5"/>
      <c r="I39" s="97" t="s">
        <v>51</v>
      </c>
      <c r="J39" s="92">
        <f t="shared" si="4"/>
        <v>-0.028245882803523553</v>
      </c>
      <c r="K39" s="92">
        <f t="shared" si="5"/>
        <v>0.027607557768415676</v>
      </c>
      <c r="L39" s="100"/>
      <c r="M39" s="107"/>
      <c r="N39" s="108"/>
    </row>
    <row r="40" spans="1:14" s="77" customFormat="1" ht="12.75" customHeight="1">
      <c r="A40" s="48" t="s">
        <v>53</v>
      </c>
      <c r="B40" s="50">
        <f t="shared" si="3"/>
        <v>983</v>
      </c>
      <c r="C40" s="50">
        <v>473</v>
      </c>
      <c r="D40" s="50">
        <v>510</v>
      </c>
      <c r="E40" s="56"/>
      <c r="F40" s="6"/>
      <c r="G40" s="56"/>
      <c r="H40" s="5"/>
      <c r="I40" s="97" t="s">
        <v>52</v>
      </c>
      <c r="J40" s="92">
        <f t="shared" si="4"/>
        <v>-0.021798799948933998</v>
      </c>
      <c r="K40" s="92">
        <f t="shared" si="5"/>
        <v>0.020202987361164305</v>
      </c>
      <c r="M40" s="109"/>
      <c r="N40" s="110"/>
    </row>
    <row r="41" spans="1:14" s="104" customFormat="1" ht="12.75" customHeight="1">
      <c r="A41" s="48" t="s">
        <v>54</v>
      </c>
      <c r="B41" s="50">
        <f t="shared" si="3"/>
        <v>1022</v>
      </c>
      <c r="C41" s="50">
        <v>475</v>
      </c>
      <c r="D41" s="50">
        <v>547</v>
      </c>
      <c r="E41" s="56"/>
      <c r="F41" s="60"/>
      <c r="G41" s="56"/>
      <c r="H41" s="5"/>
      <c r="I41" s="97" t="s">
        <v>53</v>
      </c>
      <c r="J41" s="92">
        <f t="shared" si="4"/>
        <v>-0.01509638708030129</v>
      </c>
      <c r="K41" s="92">
        <f t="shared" si="5"/>
        <v>0.01627728839525086</v>
      </c>
      <c r="L41" s="101"/>
      <c r="M41" s="111"/>
      <c r="N41" s="100"/>
    </row>
    <row r="42" spans="1:14" s="104" customFormat="1" ht="12.75" customHeight="1">
      <c r="A42" s="48" t="s">
        <v>55</v>
      </c>
      <c r="B42" s="50">
        <f t="shared" si="3"/>
        <v>773</v>
      </c>
      <c r="C42" s="50">
        <v>314</v>
      </c>
      <c r="D42" s="50">
        <v>459</v>
      </c>
      <c r="E42" s="56"/>
      <c r="F42" s="60"/>
      <c r="G42" s="56"/>
      <c r="H42" s="5"/>
      <c r="I42" s="97" t="s">
        <v>54</v>
      </c>
      <c r="J42" s="92">
        <f t="shared" si="4"/>
        <v>-0.015160219583812078</v>
      </c>
      <c r="K42" s="92">
        <f t="shared" si="5"/>
        <v>0.017458189710200436</v>
      </c>
      <c r="L42" s="101"/>
      <c r="M42" s="111"/>
      <c r="N42" s="100"/>
    </row>
    <row r="43" spans="1:14" s="77" customFormat="1" ht="12.75" customHeight="1">
      <c r="A43" s="48" t="s">
        <v>56</v>
      </c>
      <c r="B43" s="50">
        <f t="shared" si="3"/>
        <v>566</v>
      </c>
      <c r="C43" s="50">
        <v>214</v>
      </c>
      <c r="D43" s="50">
        <v>352</v>
      </c>
      <c r="E43" s="51"/>
      <c r="F43" s="6"/>
      <c r="G43" s="51"/>
      <c r="H43" s="5"/>
      <c r="I43" s="97" t="s">
        <v>55</v>
      </c>
      <c r="J43" s="92">
        <f t="shared" si="4"/>
        <v>-0.010021703051193667</v>
      </c>
      <c r="K43" s="92">
        <f t="shared" si="5"/>
        <v>0.014649559555725776</v>
      </c>
      <c r="L43" s="100"/>
      <c r="M43" s="107"/>
      <c r="N43" s="108"/>
    </row>
    <row r="44" spans="1:14" s="77" customFormat="1" ht="12.75" customHeight="1">
      <c r="A44" s="62" t="s">
        <v>57</v>
      </c>
      <c r="B44" s="63">
        <f t="shared" si="3"/>
        <v>386</v>
      </c>
      <c r="C44" s="63">
        <v>119</v>
      </c>
      <c r="D44" s="63">
        <v>267</v>
      </c>
      <c r="E44" s="56"/>
      <c r="F44" s="6"/>
      <c r="G44" s="56"/>
      <c r="H44" s="5"/>
      <c r="I44" s="97" t="s">
        <v>56</v>
      </c>
      <c r="J44" s="92">
        <f t="shared" si="4"/>
        <v>-0.006830077875654283</v>
      </c>
      <c r="K44" s="92">
        <f t="shared" si="5"/>
        <v>0.011234520617898635</v>
      </c>
      <c r="M44" s="109"/>
      <c r="N44" s="110"/>
    </row>
    <row r="45" spans="1:14" s="104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-0.0037980339588918675</v>
      </c>
      <c r="K45" s="92">
        <f t="shared" si="5"/>
        <v>0.008521639218690157</v>
      </c>
      <c r="L45" s="101"/>
      <c r="M45" s="111"/>
      <c r="N45" s="100"/>
    </row>
    <row r="46" spans="1:14" s="104" customFormat="1" ht="15" customHeight="1">
      <c r="A46" s="8"/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</row>
    <row r="47" spans="1:12" s="104" customFormat="1" ht="15" customHeight="1">
      <c r="A47" s="8"/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</row>
    <row r="48" spans="1:12" s="104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</row>
    <row r="49" spans="1:11" s="104" customFormat="1" ht="15" customHeight="1">
      <c r="A49" s="5"/>
      <c r="B49" s="5"/>
      <c r="C49" s="5"/>
      <c r="D49" s="5"/>
      <c r="E49" s="5"/>
      <c r="F49" s="5"/>
      <c r="G49" s="5"/>
      <c r="H49" s="5"/>
      <c r="J49" s="92"/>
      <c r="K49" s="92"/>
    </row>
    <row r="50" spans="1:12" s="104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</row>
    <row r="51" spans="1:11" s="104" customFormat="1" ht="15" customHeight="1">
      <c r="A51" s="5"/>
      <c r="B51" s="5"/>
      <c r="C51" s="5"/>
      <c r="D51" s="5"/>
      <c r="E51" s="5"/>
      <c r="F51" s="5"/>
      <c r="G51" s="5"/>
      <c r="H51" s="5"/>
      <c r="J51" s="92"/>
      <c r="K51" s="92"/>
    </row>
    <row r="52" spans="1:11" s="104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</row>
    <row r="53" spans="1:11" s="104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</row>
    <row r="54" spans="1:11" s="104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</row>
    <row r="55" spans="1:11" s="104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</row>
    <row r="56" spans="1:11" s="104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</row>
    <row r="57" spans="1:11" s="104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</row>
    <row r="58" spans="1:11" s="104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</row>
    <row r="59" spans="1:11" s="104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</row>
    <row r="60" spans="1:11" s="104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</row>
    <row r="61" spans="1:11" s="104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</row>
    <row r="62" spans="1:11" s="104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</row>
    <row r="63" spans="1:11" s="104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</row>
    <row r="64" spans="1:11" s="104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</row>
    <row r="65" spans="1:11" s="104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</row>
    <row r="66" spans="1:11" s="104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</row>
    <row r="67" spans="1:11" s="104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</row>
    <row r="68" spans="1:11" s="104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</row>
    <row r="69" spans="1:11" s="104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</row>
    <row r="70" spans="1:11" s="104" customFormat="1" ht="15" customHeight="1">
      <c r="A70" s="5"/>
      <c r="B70" s="8"/>
      <c r="C70" s="8"/>
      <c r="D70" s="50"/>
      <c r="E70" s="5"/>
      <c r="F70" s="5"/>
      <c r="G70" s="5"/>
      <c r="H70" s="5"/>
      <c r="I70" s="100"/>
      <c r="J70" s="92"/>
      <c r="K70" s="92"/>
    </row>
    <row r="71" spans="1:11" s="104" customFormat="1" ht="15" customHeight="1">
      <c r="A71" s="8"/>
      <c r="B71" s="8"/>
      <c r="C71" s="8"/>
      <c r="D71" s="50"/>
      <c r="E71" s="50"/>
      <c r="F71" s="50"/>
      <c r="G71" s="60"/>
      <c r="H71" s="8"/>
      <c r="J71" s="92"/>
      <c r="K71" s="92"/>
    </row>
    <row r="72" spans="1:11" s="104" customFormat="1" ht="15" customHeight="1">
      <c r="A72" s="8"/>
      <c r="B72" s="8"/>
      <c r="C72" s="8"/>
      <c r="D72" s="50"/>
      <c r="E72" s="50"/>
      <c r="F72" s="50"/>
      <c r="G72" s="60"/>
      <c r="H72" s="8"/>
      <c r="J72" s="92"/>
      <c r="K72" s="92"/>
    </row>
    <row r="73" spans="1:11" s="104" customFormat="1" ht="15" customHeight="1">
      <c r="A73" s="8"/>
      <c r="B73" s="8"/>
      <c r="C73" s="8"/>
      <c r="D73" s="50"/>
      <c r="E73" s="50"/>
      <c r="F73" s="50"/>
      <c r="G73" s="60"/>
      <c r="H73" s="8"/>
      <c r="J73" s="92"/>
      <c r="K73" s="92"/>
    </row>
    <row r="74" spans="1:11" s="104" customFormat="1" ht="15" customHeight="1">
      <c r="A74" s="8"/>
      <c r="B74" s="5"/>
      <c r="C74" s="5"/>
      <c r="D74" s="80"/>
      <c r="E74" s="50"/>
      <c r="F74" s="50"/>
      <c r="G74" s="60"/>
      <c r="H74" s="8"/>
      <c r="J74" s="92"/>
      <c r="K74" s="92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255" width="11.421875" style="100" customWidth="1"/>
    <col min="256" max="16384" width="11.421875" style="5" customWidth="1"/>
  </cols>
  <sheetData>
    <row r="1" spans="1:255" s="24" customFormat="1" ht="39.75" customHeight="1">
      <c r="A1" s="116" t="s">
        <v>70</v>
      </c>
      <c r="B1" s="117"/>
      <c r="C1" s="117"/>
      <c r="D1" s="117"/>
      <c r="E1" s="117"/>
      <c r="F1" s="117"/>
      <c r="G1" s="117"/>
      <c r="I1" s="27"/>
      <c r="J1" s="92"/>
      <c r="K1" s="9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</row>
    <row r="2" spans="1:255" s="87" customFormat="1" ht="36" customHeight="1">
      <c r="A2" s="84" t="s">
        <v>28</v>
      </c>
      <c r="B2" s="85"/>
      <c r="C2" s="86"/>
      <c r="D2" s="86"/>
      <c r="E2" s="86"/>
      <c r="F2" s="86"/>
      <c r="G2" s="86"/>
      <c r="I2" s="90"/>
      <c r="J2" s="93"/>
      <c r="K2" s="93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</row>
    <row r="3" spans="1:255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47" customFormat="1" ht="18" customHeight="1">
      <c r="A4" s="38" t="s">
        <v>2</v>
      </c>
      <c r="B4" s="38">
        <f aca="true" t="shared" si="0" ref="B4:B22">C4+D4</f>
        <v>35649</v>
      </c>
      <c r="C4" s="39">
        <f>SUM(C5:C22)</f>
        <v>17355</v>
      </c>
      <c r="D4" s="39">
        <f>SUM(D5:D22)</f>
        <v>18294</v>
      </c>
      <c r="E4" s="40"/>
      <c r="F4" s="40"/>
      <c r="G4" s="40"/>
      <c r="H4" s="41"/>
      <c r="I4" s="100"/>
      <c r="J4" s="92"/>
      <c r="K4" s="9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</row>
    <row r="5" spans="1:255" s="55" customFormat="1" ht="12.75" customHeight="1">
      <c r="A5" s="48" t="s">
        <v>38</v>
      </c>
      <c r="B5" s="50">
        <f t="shared" si="0"/>
        <v>1703</v>
      </c>
      <c r="C5" s="50">
        <v>887</v>
      </c>
      <c r="D5" s="50">
        <v>816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</row>
    <row r="6" spans="1:255" s="55" customFormat="1" ht="12.75" customHeight="1">
      <c r="A6" s="48" t="s">
        <v>40</v>
      </c>
      <c r="B6" s="50">
        <f t="shared" si="0"/>
        <v>1462</v>
      </c>
      <c r="C6" s="50">
        <v>767</v>
      </c>
      <c r="D6" s="50">
        <v>695</v>
      </c>
      <c r="E6" s="56"/>
      <c r="F6" s="6"/>
      <c r="G6" s="56"/>
      <c r="H6" s="5"/>
      <c r="I6" s="97" t="s">
        <v>38</v>
      </c>
      <c r="J6" s="92">
        <f aca="true" t="shared" si="1" ref="J6:J23">-C5/$B$4</f>
        <v>-0.024881483351566664</v>
      </c>
      <c r="K6" s="92">
        <f aca="true" t="shared" si="2" ref="K6:K23">D5/$B$4</f>
        <v>0.022889842632331903</v>
      </c>
      <c r="L6" s="77"/>
      <c r="M6" s="109"/>
      <c r="N6" s="11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</row>
    <row r="7" spans="1:255" s="8" customFormat="1" ht="12.75" customHeight="1">
      <c r="A7" s="48" t="s">
        <v>42</v>
      </c>
      <c r="B7" s="50">
        <f t="shared" si="0"/>
        <v>1531</v>
      </c>
      <c r="C7" s="50">
        <v>758</v>
      </c>
      <c r="D7" s="50">
        <v>773</v>
      </c>
      <c r="E7" s="56"/>
      <c r="F7" s="60"/>
      <c r="G7" s="56"/>
      <c r="H7" s="5"/>
      <c r="I7" s="97" t="s">
        <v>40</v>
      </c>
      <c r="J7" s="92">
        <f t="shared" si="1"/>
        <v>-0.02151533002328256</v>
      </c>
      <c r="K7" s="92">
        <f t="shared" si="2"/>
        <v>0.019495638026312097</v>
      </c>
      <c r="L7" s="101"/>
      <c r="M7" s="111"/>
      <c r="N7" s="100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</row>
    <row r="8" spans="1:255" s="8" customFormat="1" ht="12.75" customHeight="1">
      <c r="A8" s="48" t="s">
        <v>43</v>
      </c>
      <c r="B8" s="50">
        <f t="shared" si="0"/>
        <v>1711</v>
      </c>
      <c r="C8" s="50">
        <v>849</v>
      </c>
      <c r="D8" s="50">
        <v>862</v>
      </c>
      <c r="E8" s="56"/>
      <c r="F8" s="60"/>
      <c r="G8" s="56"/>
      <c r="H8" s="5"/>
      <c r="I8" s="97" t="s">
        <v>42</v>
      </c>
      <c r="J8" s="92">
        <f t="shared" si="1"/>
        <v>-0.021262868523661254</v>
      </c>
      <c r="K8" s="92">
        <f t="shared" si="2"/>
        <v>0.021683637689696767</v>
      </c>
      <c r="L8" s="101"/>
      <c r="M8" s="111"/>
      <c r="N8" s="100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</row>
    <row r="9" spans="1:255" s="55" customFormat="1" ht="12.75" customHeight="1">
      <c r="A9" s="48" t="s">
        <v>44</v>
      </c>
      <c r="B9" s="50">
        <f t="shared" si="0"/>
        <v>2289</v>
      </c>
      <c r="C9" s="50">
        <v>1135</v>
      </c>
      <c r="D9" s="50">
        <v>1154</v>
      </c>
      <c r="E9" s="51"/>
      <c r="F9" s="6"/>
      <c r="G9" s="51"/>
      <c r="H9" s="5"/>
      <c r="I9" s="97" t="s">
        <v>43</v>
      </c>
      <c r="J9" s="92">
        <f t="shared" si="1"/>
        <v>-0.02381553479761003</v>
      </c>
      <c r="K9" s="92">
        <f t="shared" si="2"/>
        <v>0.024180201408174142</v>
      </c>
      <c r="L9" s="100"/>
      <c r="M9" s="107"/>
      <c r="N9" s="108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</row>
    <row r="10" spans="1:255" s="55" customFormat="1" ht="12.75" customHeight="1">
      <c r="A10" s="48" t="s">
        <v>45</v>
      </c>
      <c r="B10" s="50">
        <f t="shared" si="0"/>
        <v>3195</v>
      </c>
      <c r="C10" s="50">
        <v>1630</v>
      </c>
      <c r="D10" s="50">
        <v>1565</v>
      </c>
      <c r="E10" s="56"/>
      <c r="F10" s="6"/>
      <c r="G10" s="56"/>
      <c r="H10" s="5"/>
      <c r="I10" s="97" t="s">
        <v>44</v>
      </c>
      <c r="J10" s="92">
        <f t="shared" si="1"/>
        <v>-0.03183820023002048</v>
      </c>
      <c r="K10" s="92">
        <f t="shared" si="2"/>
        <v>0.03237117450699879</v>
      </c>
      <c r="L10" s="77"/>
      <c r="M10" s="109"/>
      <c r="N10" s="11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</row>
    <row r="11" spans="1:255" s="8" customFormat="1" ht="12.75" customHeight="1">
      <c r="A11" s="48" t="s">
        <v>46</v>
      </c>
      <c r="B11" s="50">
        <f t="shared" si="0"/>
        <v>3130</v>
      </c>
      <c r="C11" s="50">
        <v>1578</v>
      </c>
      <c r="D11" s="50">
        <v>1552</v>
      </c>
      <c r="E11" s="56"/>
      <c r="F11" s="60"/>
      <c r="G11" s="56"/>
      <c r="H11" s="5"/>
      <c r="I11" s="97" t="s">
        <v>45</v>
      </c>
      <c r="J11" s="92">
        <f t="shared" si="1"/>
        <v>-0.045723582709192405</v>
      </c>
      <c r="K11" s="92">
        <f t="shared" si="2"/>
        <v>0.04390024965637185</v>
      </c>
      <c r="L11" s="101"/>
      <c r="M11" s="111"/>
      <c r="N11" s="100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</row>
    <row r="12" spans="1:255" s="8" customFormat="1" ht="12.75" customHeight="1">
      <c r="A12" s="48" t="s">
        <v>47</v>
      </c>
      <c r="B12" s="50">
        <f t="shared" si="0"/>
        <v>2883</v>
      </c>
      <c r="C12" s="50">
        <v>1505</v>
      </c>
      <c r="D12" s="50">
        <v>1378</v>
      </c>
      <c r="E12" s="56"/>
      <c r="F12" s="60"/>
      <c r="G12" s="56"/>
      <c r="H12" s="5"/>
      <c r="I12" s="97" t="s">
        <v>46</v>
      </c>
      <c r="J12" s="92">
        <f t="shared" si="1"/>
        <v>-0.04426491626693596</v>
      </c>
      <c r="K12" s="92">
        <f t="shared" si="2"/>
        <v>0.043535583045807735</v>
      </c>
      <c r="L12" s="101"/>
      <c r="M12" s="111"/>
      <c r="N12" s="100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</row>
    <row r="13" spans="1:255" s="55" customFormat="1" ht="12.75" customHeight="1">
      <c r="A13" s="48" t="s">
        <v>48</v>
      </c>
      <c r="B13" s="50">
        <f t="shared" si="0"/>
        <v>2660</v>
      </c>
      <c r="C13" s="50">
        <v>1382</v>
      </c>
      <c r="D13" s="50">
        <v>1278</v>
      </c>
      <c r="E13" s="51"/>
      <c r="F13" s="6"/>
      <c r="G13" s="51"/>
      <c r="H13" s="5"/>
      <c r="I13" s="97" t="s">
        <v>47</v>
      </c>
      <c r="J13" s="92">
        <f t="shared" si="1"/>
        <v>-0.042217172992229796</v>
      </c>
      <c r="K13" s="92">
        <f t="shared" si="2"/>
        <v>0.038654660719795786</v>
      </c>
      <c r="L13" s="100"/>
      <c r="M13" s="107"/>
      <c r="N13" s="10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</row>
    <row r="14" spans="1:255" s="55" customFormat="1" ht="12.75" customHeight="1">
      <c r="A14" s="48" t="s">
        <v>49</v>
      </c>
      <c r="B14" s="50">
        <f t="shared" si="0"/>
        <v>2294</v>
      </c>
      <c r="C14" s="50">
        <v>1161</v>
      </c>
      <c r="D14" s="50">
        <v>1133</v>
      </c>
      <c r="E14" s="56"/>
      <c r="F14" s="6"/>
      <c r="G14" s="56"/>
      <c r="H14" s="5"/>
      <c r="I14" s="97" t="s">
        <v>48</v>
      </c>
      <c r="J14" s="92">
        <f t="shared" si="1"/>
        <v>-0.038766865830738594</v>
      </c>
      <c r="K14" s="92">
        <f t="shared" si="2"/>
        <v>0.0358495329462257</v>
      </c>
      <c r="L14" s="77"/>
      <c r="M14" s="109"/>
      <c r="N14" s="11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</row>
    <row r="15" spans="1:255" s="8" customFormat="1" ht="12.75" customHeight="1">
      <c r="A15" s="48" t="s">
        <v>50</v>
      </c>
      <c r="B15" s="50">
        <f t="shared" si="0"/>
        <v>2157</v>
      </c>
      <c r="C15" s="50">
        <v>1019</v>
      </c>
      <c r="D15" s="50">
        <v>1138</v>
      </c>
      <c r="E15" s="56"/>
      <c r="F15" s="60"/>
      <c r="G15" s="56"/>
      <c r="H15" s="5"/>
      <c r="I15" s="97" t="s">
        <v>49</v>
      </c>
      <c r="J15" s="92">
        <f t="shared" si="1"/>
        <v>-0.0325675334511487</v>
      </c>
      <c r="K15" s="92">
        <f t="shared" si="2"/>
        <v>0.03178209767454908</v>
      </c>
      <c r="L15" s="101"/>
      <c r="M15" s="111"/>
      <c r="N15" s="100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</row>
    <row r="16" spans="1:255" s="8" customFormat="1" ht="12.75" customHeight="1">
      <c r="A16" s="48" t="s">
        <v>51</v>
      </c>
      <c r="B16" s="50">
        <f t="shared" si="0"/>
        <v>2170</v>
      </c>
      <c r="C16" s="50">
        <v>1070</v>
      </c>
      <c r="D16" s="50">
        <v>1100</v>
      </c>
      <c r="E16" s="56"/>
      <c r="F16" s="60"/>
      <c r="G16" s="56"/>
      <c r="H16" s="5"/>
      <c r="I16" s="97" t="s">
        <v>50</v>
      </c>
      <c r="J16" s="92">
        <f t="shared" si="1"/>
        <v>-0.028584252012679178</v>
      </c>
      <c r="K16" s="92">
        <f t="shared" si="2"/>
        <v>0.03192235406322758</v>
      </c>
      <c r="L16" s="101"/>
      <c r="M16" s="111"/>
      <c r="N16" s="100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  <c r="IR16" s="104"/>
      <c r="IS16" s="104"/>
      <c r="IT16" s="104"/>
      <c r="IU16" s="104"/>
    </row>
    <row r="17" spans="1:255" s="55" customFormat="1" ht="12.75" customHeight="1">
      <c r="A17" s="48" t="s">
        <v>52</v>
      </c>
      <c r="B17" s="50">
        <f t="shared" si="0"/>
        <v>1952</v>
      </c>
      <c r="C17" s="50">
        <v>950</v>
      </c>
      <c r="D17" s="50">
        <v>1002</v>
      </c>
      <c r="E17" s="51"/>
      <c r="F17" s="6"/>
      <c r="G17" s="51"/>
      <c r="H17" s="5"/>
      <c r="I17" s="97" t="s">
        <v>51</v>
      </c>
      <c r="J17" s="92">
        <f t="shared" si="1"/>
        <v>-0.030014867177199922</v>
      </c>
      <c r="K17" s="92">
        <f t="shared" si="2"/>
        <v>0.03085640550927095</v>
      </c>
      <c r="L17" s="100"/>
      <c r="M17" s="107"/>
      <c r="N17" s="108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</row>
    <row r="18" spans="1:255" s="55" customFormat="1" ht="12.75" customHeight="1">
      <c r="A18" s="48" t="s">
        <v>53</v>
      </c>
      <c r="B18" s="50">
        <f t="shared" si="0"/>
        <v>1625</v>
      </c>
      <c r="C18" s="50">
        <v>779</v>
      </c>
      <c r="D18" s="50">
        <v>846</v>
      </c>
      <c r="E18" s="56"/>
      <c r="F18" s="6"/>
      <c r="G18" s="56"/>
      <c r="H18" s="5"/>
      <c r="I18" s="97" t="s">
        <v>52</v>
      </c>
      <c r="J18" s="92">
        <f t="shared" si="1"/>
        <v>-0.026648713848915817</v>
      </c>
      <c r="K18" s="92">
        <f t="shared" si="2"/>
        <v>0.02810738029117226</v>
      </c>
      <c r="L18" s="77"/>
      <c r="M18" s="109"/>
      <c r="N18" s="110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</row>
    <row r="19" spans="1:255" s="8" customFormat="1" ht="12.75" customHeight="1">
      <c r="A19" s="48" t="s">
        <v>54</v>
      </c>
      <c r="B19" s="50">
        <f t="shared" si="0"/>
        <v>1808</v>
      </c>
      <c r="C19" s="50">
        <v>779</v>
      </c>
      <c r="D19" s="50">
        <v>1029</v>
      </c>
      <c r="E19" s="56"/>
      <c r="F19" s="60"/>
      <c r="G19" s="56"/>
      <c r="H19" s="5"/>
      <c r="I19" s="97" t="s">
        <v>53</v>
      </c>
      <c r="J19" s="92">
        <f t="shared" si="1"/>
        <v>-0.02185194535611097</v>
      </c>
      <c r="K19" s="92">
        <f t="shared" si="2"/>
        <v>0.02373138096440293</v>
      </c>
      <c r="L19" s="101"/>
      <c r="M19" s="111"/>
      <c r="N19" s="10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4"/>
      <c r="IT19" s="104"/>
      <c r="IU19" s="104"/>
    </row>
    <row r="20" spans="1:255" s="8" customFormat="1" ht="12.75" customHeight="1">
      <c r="A20" s="48" t="s">
        <v>55</v>
      </c>
      <c r="B20" s="50">
        <f t="shared" si="0"/>
        <v>1408</v>
      </c>
      <c r="C20" s="50">
        <v>556</v>
      </c>
      <c r="D20" s="50">
        <v>852</v>
      </c>
      <c r="E20" s="56"/>
      <c r="F20" s="60"/>
      <c r="G20" s="56"/>
      <c r="H20" s="5"/>
      <c r="I20" s="97" t="s">
        <v>54</v>
      </c>
      <c r="J20" s="92">
        <f t="shared" si="1"/>
        <v>-0.02185194535611097</v>
      </c>
      <c r="K20" s="92">
        <f t="shared" si="2"/>
        <v>0.028864764790036187</v>
      </c>
      <c r="L20" s="101"/>
      <c r="M20" s="111"/>
      <c r="N20" s="100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</row>
    <row r="21" spans="1:255" s="55" customFormat="1" ht="12.75" customHeight="1">
      <c r="A21" s="48" t="s">
        <v>56</v>
      </c>
      <c r="B21" s="50">
        <f t="shared" si="0"/>
        <v>1010</v>
      </c>
      <c r="C21" s="50">
        <v>362</v>
      </c>
      <c r="D21" s="50">
        <v>648</v>
      </c>
      <c r="E21" s="51"/>
      <c r="F21" s="6"/>
      <c r="G21" s="51"/>
      <c r="H21" s="5"/>
      <c r="I21" s="97" t="s">
        <v>55</v>
      </c>
      <c r="J21" s="92">
        <f t="shared" si="1"/>
        <v>-0.015596510421049679</v>
      </c>
      <c r="K21" s="92">
        <f t="shared" si="2"/>
        <v>0.023899688630817133</v>
      </c>
      <c r="L21" s="100"/>
      <c r="M21" s="107"/>
      <c r="N21" s="108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</row>
    <row r="22" spans="1:255" s="55" customFormat="1" ht="12.75" customHeight="1">
      <c r="A22" s="62" t="s">
        <v>57</v>
      </c>
      <c r="B22" s="63">
        <f t="shared" si="0"/>
        <v>661</v>
      </c>
      <c r="C22" s="63">
        <v>188</v>
      </c>
      <c r="D22" s="63">
        <v>473</v>
      </c>
      <c r="E22" s="56"/>
      <c r="F22" s="6"/>
      <c r="G22" s="56"/>
      <c r="H22" s="5"/>
      <c r="I22" s="97" t="s">
        <v>56</v>
      </c>
      <c r="J22" s="92">
        <f t="shared" si="1"/>
        <v>-0.010154562540323712</v>
      </c>
      <c r="K22" s="92">
        <f t="shared" si="2"/>
        <v>0.018177227972734158</v>
      </c>
      <c r="L22" s="77"/>
      <c r="M22" s="109"/>
      <c r="N22" s="110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</row>
    <row r="23" spans="1:255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-0.0052736402143117615</v>
      </c>
      <c r="K23" s="92">
        <f t="shared" si="2"/>
        <v>0.013268254368986508</v>
      </c>
      <c r="L23" s="101"/>
      <c r="M23" s="111"/>
      <c r="N23" s="100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</row>
    <row r="24" spans="1:255" s="8" customFormat="1" ht="36" customHeight="1">
      <c r="A24" s="84" t="s">
        <v>29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</row>
    <row r="25" spans="1:255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  <c r="IU25" s="106"/>
    </row>
    <row r="26" spans="1:255" s="47" customFormat="1" ht="18" customHeight="1">
      <c r="A26" s="38" t="s">
        <v>2</v>
      </c>
      <c r="B26" s="38">
        <f aca="true" t="shared" si="3" ref="B26:B44">C26+D26</f>
        <v>125362</v>
      </c>
      <c r="C26" s="39">
        <f>SUM(C27:C44)</f>
        <v>62733</v>
      </c>
      <c r="D26" s="67">
        <f>SUM(D27:D44)</f>
        <v>62629</v>
      </c>
      <c r="E26" s="40"/>
      <c r="F26" s="40"/>
      <c r="G26" s="40"/>
      <c r="H26" s="41"/>
      <c r="I26" s="102"/>
      <c r="J26" s="92"/>
      <c r="K26" s="92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</row>
    <row r="27" spans="1:255" s="55" customFormat="1" ht="12.75" customHeight="1">
      <c r="A27" s="48" t="s">
        <v>38</v>
      </c>
      <c r="B27" s="50">
        <f t="shared" si="3"/>
        <v>8164</v>
      </c>
      <c r="C27" s="50">
        <v>4206</v>
      </c>
      <c r="D27" s="50">
        <v>3958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</row>
    <row r="28" spans="1:255" s="55" customFormat="1" ht="12.75" customHeight="1">
      <c r="A28" s="48" t="s">
        <v>40</v>
      </c>
      <c r="B28" s="50">
        <f t="shared" si="3"/>
        <v>6938</v>
      </c>
      <c r="C28" s="50">
        <v>3638</v>
      </c>
      <c r="D28" s="50">
        <v>3300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-0.033550836776694695</v>
      </c>
      <c r="K28" s="92">
        <f aca="true" t="shared" si="5" ref="K28:K45">D27/$B$26</f>
        <v>0.031572565849300425</v>
      </c>
      <c r="L28" s="77"/>
      <c r="M28" s="109"/>
      <c r="N28" s="110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</row>
    <row r="29" spans="1:255" s="8" customFormat="1" ht="12.75" customHeight="1">
      <c r="A29" s="48" t="s">
        <v>42</v>
      </c>
      <c r="B29" s="50">
        <f t="shared" si="3"/>
        <v>6269</v>
      </c>
      <c r="C29" s="50">
        <v>3204</v>
      </c>
      <c r="D29" s="50">
        <v>3065</v>
      </c>
      <c r="E29" s="56"/>
      <c r="F29" s="60"/>
      <c r="G29" s="56"/>
      <c r="H29" s="5"/>
      <c r="I29" s="97" t="s">
        <v>40</v>
      </c>
      <c r="J29" s="92">
        <f t="shared" si="4"/>
        <v>-0.02901995820104976</v>
      </c>
      <c r="K29" s="92">
        <f t="shared" si="5"/>
        <v>0.026323766372584993</v>
      </c>
      <c r="L29" s="101"/>
      <c r="M29" s="111"/>
      <c r="N29" s="100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</row>
    <row r="30" spans="1:255" s="8" customFormat="1" ht="12.75" customHeight="1">
      <c r="A30" s="48" t="s">
        <v>43</v>
      </c>
      <c r="B30" s="50">
        <f t="shared" si="3"/>
        <v>6417</v>
      </c>
      <c r="C30" s="50">
        <v>3252</v>
      </c>
      <c r="D30" s="50">
        <v>3165</v>
      </c>
      <c r="E30" s="56"/>
      <c r="F30" s="60"/>
      <c r="G30" s="56"/>
      <c r="H30" s="5"/>
      <c r="I30" s="97" t="s">
        <v>42</v>
      </c>
      <c r="J30" s="92">
        <f t="shared" si="4"/>
        <v>-0.025557984078109795</v>
      </c>
      <c r="K30" s="92">
        <f t="shared" si="5"/>
        <v>0.02444919513090091</v>
      </c>
      <c r="L30" s="101"/>
      <c r="M30" s="111"/>
      <c r="N30" s="100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  <c r="HZ30" s="104"/>
      <c r="IA30" s="104"/>
      <c r="IB30" s="104"/>
      <c r="IC30" s="104"/>
      <c r="ID30" s="104"/>
      <c r="IE30" s="104"/>
      <c r="IF30" s="104"/>
      <c r="IG30" s="104"/>
      <c r="IH30" s="104"/>
      <c r="II30" s="104"/>
      <c r="IJ30" s="104"/>
      <c r="IK30" s="104"/>
      <c r="IL30" s="104"/>
      <c r="IM30" s="104"/>
      <c r="IN30" s="104"/>
      <c r="IO30" s="104"/>
      <c r="IP30" s="104"/>
      <c r="IQ30" s="104"/>
      <c r="IR30" s="104"/>
      <c r="IS30" s="104"/>
      <c r="IT30" s="104"/>
      <c r="IU30" s="104"/>
    </row>
    <row r="31" spans="1:255" s="55" customFormat="1" ht="12.75" customHeight="1">
      <c r="A31" s="48" t="s">
        <v>44</v>
      </c>
      <c r="B31" s="50">
        <f t="shared" si="3"/>
        <v>7765</v>
      </c>
      <c r="C31" s="50">
        <v>4036</v>
      </c>
      <c r="D31" s="50">
        <v>3729</v>
      </c>
      <c r="E31" s="51"/>
      <c r="F31" s="6"/>
      <c r="G31" s="51"/>
      <c r="H31" s="5"/>
      <c r="I31" s="97" t="s">
        <v>43</v>
      </c>
      <c r="J31" s="92">
        <f t="shared" si="4"/>
        <v>-0.025940875225347396</v>
      </c>
      <c r="K31" s="92">
        <f t="shared" si="5"/>
        <v>0.025246885020979243</v>
      </c>
      <c r="L31" s="100"/>
      <c r="M31" s="107"/>
      <c r="N31" s="10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</row>
    <row r="32" spans="1:255" s="55" customFormat="1" ht="12.75" customHeight="1">
      <c r="A32" s="48" t="s">
        <v>45</v>
      </c>
      <c r="B32" s="50">
        <f t="shared" si="3"/>
        <v>10574</v>
      </c>
      <c r="C32" s="50">
        <v>5397</v>
      </c>
      <c r="D32" s="50">
        <v>5177</v>
      </c>
      <c r="E32" s="56"/>
      <c r="F32" s="6"/>
      <c r="G32" s="56"/>
      <c r="H32" s="5"/>
      <c r="I32" s="97" t="s">
        <v>44</v>
      </c>
      <c r="J32" s="92">
        <f t="shared" si="4"/>
        <v>-0.032194763963561523</v>
      </c>
      <c r="K32" s="92">
        <f t="shared" si="5"/>
        <v>0.029745856001021042</v>
      </c>
      <c r="L32" s="77"/>
      <c r="M32" s="109"/>
      <c r="N32" s="110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</row>
    <row r="33" spans="1:255" s="8" customFormat="1" ht="12.75" customHeight="1">
      <c r="A33" s="48" t="s">
        <v>46</v>
      </c>
      <c r="B33" s="50">
        <f t="shared" si="3"/>
        <v>13022</v>
      </c>
      <c r="C33" s="50">
        <v>6453</v>
      </c>
      <c r="D33" s="50">
        <v>6569</v>
      </c>
      <c r="E33" s="56"/>
      <c r="F33" s="60"/>
      <c r="G33" s="56"/>
      <c r="H33" s="5"/>
      <c r="I33" s="97" t="s">
        <v>45</v>
      </c>
      <c r="J33" s="92">
        <f t="shared" si="4"/>
        <v>-0.04305132336752764</v>
      </c>
      <c r="K33" s="92">
        <f t="shared" si="5"/>
        <v>0.041296405609355304</v>
      </c>
      <c r="L33" s="101"/>
      <c r="M33" s="111"/>
      <c r="N33" s="100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  <c r="IP33" s="104"/>
      <c r="IQ33" s="104"/>
      <c r="IR33" s="104"/>
      <c r="IS33" s="104"/>
      <c r="IT33" s="104"/>
      <c r="IU33" s="104"/>
    </row>
    <row r="34" spans="1:255" s="8" customFormat="1" ht="12.75" customHeight="1">
      <c r="A34" s="48" t="s">
        <v>47</v>
      </c>
      <c r="B34" s="50">
        <f t="shared" si="3"/>
        <v>12831</v>
      </c>
      <c r="C34" s="50">
        <v>6543</v>
      </c>
      <c r="D34" s="50">
        <v>6288</v>
      </c>
      <c r="E34" s="56"/>
      <c r="F34" s="60"/>
      <c r="G34" s="56"/>
      <c r="H34" s="5"/>
      <c r="I34" s="97" t="s">
        <v>46</v>
      </c>
      <c r="J34" s="92">
        <f t="shared" si="4"/>
        <v>-0.05147492860675484</v>
      </c>
      <c r="K34" s="92">
        <f t="shared" si="5"/>
        <v>0.05240024887924571</v>
      </c>
      <c r="L34" s="101"/>
      <c r="M34" s="111"/>
      <c r="N34" s="100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  <c r="HZ34" s="104"/>
      <c r="IA34" s="104"/>
      <c r="IB34" s="104"/>
      <c r="IC34" s="104"/>
      <c r="ID34" s="104"/>
      <c r="IE34" s="104"/>
      <c r="IF34" s="104"/>
      <c r="IG34" s="104"/>
      <c r="IH34" s="104"/>
      <c r="II34" s="104"/>
      <c r="IJ34" s="104"/>
      <c r="IK34" s="104"/>
      <c r="IL34" s="104"/>
      <c r="IM34" s="104"/>
      <c r="IN34" s="104"/>
      <c r="IO34" s="104"/>
      <c r="IP34" s="104"/>
      <c r="IQ34" s="104"/>
      <c r="IR34" s="104"/>
      <c r="IS34" s="104"/>
      <c r="IT34" s="104"/>
      <c r="IU34" s="104"/>
    </row>
    <row r="35" spans="1:255" s="55" customFormat="1" ht="12.75" customHeight="1">
      <c r="A35" s="48" t="s">
        <v>48</v>
      </c>
      <c r="B35" s="50">
        <f t="shared" si="3"/>
        <v>11485</v>
      </c>
      <c r="C35" s="50">
        <v>5843</v>
      </c>
      <c r="D35" s="50">
        <v>5642</v>
      </c>
      <c r="E35" s="51"/>
      <c r="F35" s="6"/>
      <c r="G35" s="51"/>
      <c r="H35" s="5"/>
      <c r="I35" s="97" t="s">
        <v>47</v>
      </c>
      <c r="J35" s="92">
        <f t="shared" si="4"/>
        <v>-0.05219284950782534</v>
      </c>
      <c r="K35" s="92">
        <f t="shared" si="5"/>
        <v>0.050158740288125586</v>
      </c>
      <c r="L35" s="100"/>
      <c r="M35" s="107"/>
      <c r="N35" s="108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</row>
    <row r="36" spans="1:255" s="55" customFormat="1" ht="12.75" customHeight="1">
      <c r="A36" s="48" t="s">
        <v>49</v>
      </c>
      <c r="B36" s="50">
        <f t="shared" si="3"/>
        <v>9502</v>
      </c>
      <c r="C36" s="50">
        <v>4832</v>
      </c>
      <c r="D36" s="50">
        <v>4670</v>
      </c>
      <c r="E36" s="56"/>
      <c r="F36" s="6"/>
      <c r="G36" s="56"/>
      <c r="H36" s="5"/>
      <c r="I36" s="97" t="s">
        <v>48</v>
      </c>
      <c r="J36" s="92">
        <f t="shared" si="4"/>
        <v>-0.04660902027727701</v>
      </c>
      <c r="K36" s="92">
        <f t="shared" si="5"/>
        <v>0.04500566359821956</v>
      </c>
      <c r="L36" s="77"/>
      <c r="M36" s="109"/>
      <c r="N36" s="110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</row>
    <row r="37" spans="1:255" s="8" customFormat="1" ht="12.75" customHeight="1">
      <c r="A37" s="48" t="s">
        <v>50</v>
      </c>
      <c r="B37" s="50">
        <f t="shared" si="3"/>
        <v>7406</v>
      </c>
      <c r="C37" s="50">
        <v>3669</v>
      </c>
      <c r="D37" s="50">
        <v>3737</v>
      </c>
      <c r="E37" s="56"/>
      <c r="F37" s="60"/>
      <c r="G37" s="56"/>
      <c r="H37" s="5"/>
      <c r="I37" s="97" t="s">
        <v>49</v>
      </c>
      <c r="J37" s="92">
        <f t="shared" si="4"/>
        <v>-0.03854437548858506</v>
      </c>
      <c r="K37" s="92">
        <f t="shared" si="5"/>
        <v>0.037252117866658156</v>
      </c>
      <c r="L37" s="101"/>
      <c r="M37" s="111"/>
      <c r="N37" s="10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</row>
    <row r="38" spans="1:255" s="8" customFormat="1" ht="12.75" customHeight="1">
      <c r="A38" s="48" t="s">
        <v>51</v>
      </c>
      <c r="B38" s="50">
        <f t="shared" si="3"/>
        <v>6705</v>
      </c>
      <c r="C38" s="50">
        <v>3379</v>
      </c>
      <c r="D38" s="50">
        <v>3326</v>
      </c>
      <c r="E38" s="56"/>
      <c r="F38" s="60"/>
      <c r="G38" s="56"/>
      <c r="H38" s="5"/>
      <c r="I38" s="97" t="s">
        <v>50</v>
      </c>
      <c r="J38" s="92">
        <f t="shared" si="4"/>
        <v>-0.029267242066974043</v>
      </c>
      <c r="K38" s="92">
        <f t="shared" si="5"/>
        <v>0.02980967119222731</v>
      </c>
      <c r="L38" s="101"/>
      <c r="M38" s="111"/>
      <c r="N38" s="100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</row>
    <row r="39" spans="1:255" s="55" customFormat="1" ht="12.75" customHeight="1">
      <c r="A39" s="48" t="s">
        <v>52</v>
      </c>
      <c r="B39" s="50">
        <f t="shared" si="3"/>
        <v>5034</v>
      </c>
      <c r="C39" s="50">
        <v>2566</v>
      </c>
      <c r="D39" s="50">
        <v>2468</v>
      </c>
      <c r="E39" s="51"/>
      <c r="F39" s="6"/>
      <c r="G39" s="51"/>
      <c r="H39" s="5"/>
      <c r="I39" s="97" t="s">
        <v>51</v>
      </c>
      <c r="J39" s="92">
        <f t="shared" si="4"/>
        <v>-0.026953941385746878</v>
      </c>
      <c r="K39" s="92">
        <f t="shared" si="5"/>
        <v>0.02653116574400536</v>
      </c>
      <c r="L39" s="100"/>
      <c r="M39" s="107"/>
      <c r="N39" s="10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</row>
    <row r="40" spans="1:255" s="55" customFormat="1" ht="12.75" customHeight="1">
      <c r="A40" s="48" t="s">
        <v>53</v>
      </c>
      <c r="B40" s="50">
        <f t="shared" si="3"/>
        <v>3660</v>
      </c>
      <c r="C40" s="50">
        <v>1780</v>
      </c>
      <c r="D40" s="50">
        <v>1880</v>
      </c>
      <c r="E40" s="56"/>
      <c r="F40" s="6"/>
      <c r="G40" s="56"/>
      <c r="H40" s="5"/>
      <c r="I40" s="97" t="s">
        <v>52</v>
      </c>
      <c r="J40" s="92">
        <f t="shared" si="4"/>
        <v>-0.02046872257941003</v>
      </c>
      <c r="K40" s="92">
        <f t="shared" si="5"/>
        <v>0.01968698648713326</v>
      </c>
      <c r="L40" s="77"/>
      <c r="M40" s="109"/>
      <c r="N40" s="11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</row>
    <row r="41" spans="1:255" s="8" customFormat="1" ht="12.75" customHeight="1">
      <c r="A41" s="48" t="s">
        <v>54</v>
      </c>
      <c r="B41" s="50">
        <f t="shared" si="3"/>
        <v>3790</v>
      </c>
      <c r="C41" s="50">
        <v>1674</v>
      </c>
      <c r="D41" s="50">
        <v>2116</v>
      </c>
      <c r="E41" s="56"/>
      <c r="F41" s="60"/>
      <c r="G41" s="56"/>
      <c r="H41" s="5"/>
      <c r="I41" s="97" t="s">
        <v>53</v>
      </c>
      <c r="J41" s="92">
        <f t="shared" si="4"/>
        <v>-0.01419888004339433</v>
      </c>
      <c r="K41" s="92">
        <f t="shared" si="5"/>
        <v>0.014996569933472663</v>
      </c>
      <c r="L41" s="101"/>
      <c r="M41" s="111"/>
      <c r="N41" s="100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</row>
    <row r="42" spans="1:255" s="8" customFormat="1" ht="12.75" customHeight="1">
      <c r="A42" s="48" t="s">
        <v>55</v>
      </c>
      <c r="B42" s="50">
        <f t="shared" si="3"/>
        <v>2763</v>
      </c>
      <c r="C42" s="50">
        <v>1185</v>
      </c>
      <c r="D42" s="50">
        <v>1578</v>
      </c>
      <c r="E42" s="56"/>
      <c r="F42" s="60"/>
      <c r="G42" s="56"/>
      <c r="H42" s="5"/>
      <c r="I42" s="97" t="s">
        <v>54</v>
      </c>
      <c r="J42" s="92">
        <f t="shared" si="4"/>
        <v>-0.013353328759911296</v>
      </c>
      <c r="K42" s="92">
        <f t="shared" si="5"/>
        <v>0.01687911807405753</v>
      </c>
      <c r="L42" s="101"/>
      <c r="M42" s="111"/>
      <c r="N42" s="10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</row>
    <row r="43" spans="1:255" s="55" customFormat="1" ht="12.75" customHeight="1">
      <c r="A43" s="48" t="s">
        <v>56</v>
      </c>
      <c r="B43" s="50">
        <f t="shared" si="3"/>
        <v>1901</v>
      </c>
      <c r="C43" s="50">
        <v>711</v>
      </c>
      <c r="D43" s="50">
        <v>1190</v>
      </c>
      <c r="E43" s="51"/>
      <c r="F43" s="6"/>
      <c r="G43" s="51"/>
      <c r="H43" s="5"/>
      <c r="I43" s="97" t="s">
        <v>55</v>
      </c>
      <c r="J43" s="92">
        <f t="shared" si="4"/>
        <v>-0.009452625197428248</v>
      </c>
      <c r="K43" s="92">
        <f t="shared" si="5"/>
        <v>0.012587546465436097</v>
      </c>
      <c r="L43" s="100"/>
      <c r="M43" s="107"/>
      <c r="N43" s="108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</row>
    <row r="44" spans="1:255" s="55" customFormat="1" ht="12.75" customHeight="1">
      <c r="A44" s="62" t="s">
        <v>57</v>
      </c>
      <c r="B44" s="63">
        <f t="shared" si="3"/>
        <v>1136</v>
      </c>
      <c r="C44" s="63">
        <v>365</v>
      </c>
      <c r="D44" s="63">
        <v>771</v>
      </c>
      <c r="E44" s="56"/>
      <c r="F44" s="6"/>
      <c r="G44" s="56"/>
      <c r="H44" s="5"/>
      <c r="I44" s="97" t="s">
        <v>56</v>
      </c>
      <c r="J44" s="92">
        <f t="shared" si="4"/>
        <v>-0.005671575118456949</v>
      </c>
      <c r="K44" s="92">
        <f t="shared" si="5"/>
        <v>0.009492509691932164</v>
      </c>
      <c r="L44" s="77"/>
      <c r="M44" s="109"/>
      <c r="N44" s="110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</row>
    <row r="45" spans="1:255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-0.002911568098785916</v>
      </c>
      <c r="K45" s="92">
        <f t="shared" si="5"/>
        <v>0.006150189052503949</v>
      </c>
      <c r="L45" s="101"/>
      <c r="M45" s="111"/>
      <c r="N45" s="100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</row>
    <row r="46" spans="2:255" s="8" customFormat="1" ht="15" customHeight="1"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</row>
    <row r="47" spans="2:255" s="8" customFormat="1" ht="15" customHeight="1"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</row>
    <row r="48" spans="1:255" s="8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</row>
    <row r="49" spans="1:255" s="8" customFormat="1" ht="15" customHeight="1">
      <c r="A49" s="5"/>
      <c r="B49" s="5"/>
      <c r="C49" s="5"/>
      <c r="D49" s="5"/>
      <c r="E49" s="5"/>
      <c r="F49" s="5"/>
      <c r="G49" s="5"/>
      <c r="H49" s="5"/>
      <c r="I49" s="104"/>
      <c r="J49" s="92"/>
      <c r="K49" s="9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4"/>
      <c r="IP49" s="104"/>
      <c r="IQ49" s="104"/>
      <c r="IR49" s="104"/>
      <c r="IS49" s="104"/>
      <c r="IT49" s="104"/>
      <c r="IU49" s="104"/>
    </row>
    <row r="50" spans="1:255" s="8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4"/>
      <c r="IP50" s="104"/>
      <c r="IQ50" s="104"/>
      <c r="IR50" s="104"/>
      <c r="IS50" s="104"/>
      <c r="IT50" s="104"/>
      <c r="IU50" s="104"/>
    </row>
    <row r="51" spans="1:255" s="8" customFormat="1" ht="15" customHeight="1">
      <c r="A51" s="5"/>
      <c r="B51" s="5"/>
      <c r="C51" s="5"/>
      <c r="D51" s="5"/>
      <c r="E51" s="5"/>
      <c r="F51" s="5"/>
      <c r="G51" s="5"/>
      <c r="H51" s="5"/>
      <c r="I51" s="104"/>
      <c r="J51" s="92"/>
      <c r="K51" s="9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4"/>
      <c r="IP51" s="104"/>
      <c r="IQ51" s="104"/>
      <c r="IR51" s="104"/>
      <c r="IS51" s="104"/>
      <c r="IT51" s="104"/>
      <c r="IU51" s="104"/>
    </row>
    <row r="52" spans="1:255" s="8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  <c r="IO52" s="104"/>
      <c r="IP52" s="104"/>
      <c r="IQ52" s="104"/>
      <c r="IR52" s="104"/>
      <c r="IS52" s="104"/>
      <c r="IT52" s="104"/>
      <c r="IU52" s="104"/>
    </row>
    <row r="53" spans="1:255" s="8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  <c r="IO53" s="104"/>
      <c r="IP53" s="104"/>
      <c r="IQ53" s="104"/>
      <c r="IR53" s="104"/>
      <c r="IS53" s="104"/>
      <c r="IT53" s="104"/>
      <c r="IU53" s="104"/>
    </row>
    <row r="54" spans="1:255" s="8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  <c r="IO54" s="104"/>
      <c r="IP54" s="104"/>
      <c r="IQ54" s="104"/>
      <c r="IR54" s="104"/>
      <c r="IS54" s="104"/>
      <c r="IT54" s="104"/>
      <c r="IU54" s="104"/>
    </row>
    <row r="55" spans="1:255" s="8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  <c r="IO55" s="104"/>
      <c r="IP55" s="104"/>
      <c r="IQ55" s="104"/>
      <c r="IR55" s="104"/>
      <c r="IS55" s="104"/>
      <c r="IT55" s="104"/>
      <c r="IU55" s="104"/>
    </row>
    <row r="56" spans="1:255" s="8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  <c r="IO56" s="104"/>
      <c r="IP56" s="104"/>
      <c r="IQ56" s="104"/>
      <c r="IR56" s="104"/>
      <c r="IS56" s="104"/>
      <c r="IT56" s="104"/>
      <c r="IU56" s="104"/>
    </row>
    <row r="57" spans="1:255" s="8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  <c r="IO57" s="104"/>
      <c r="IP57" s="104"/>
      <c r="IQ57" s="104"/>
      <c r="IR57" s="104"/>
      <c r="IS57" s="104"/>
      <c r="IT57" s="104"/>
      <c r="IU57" s="104"/>
    </row>
    <row r="58" spans="1:255" s="8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  <c r="IO58" s="104"/>
      <c r="IP58" s="104"/>
      <c r="IQ58" s="104"/>
      <c r="IR58" s="104"/>
      <c r="IS58" s="104"/>
      <c r="IT58" s="104"/>
      <c r="IU58" s="104"/>
    </row>
    <row r="59" spans="1:255" s="8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  <c r="IO59" s="104"/>
      <c r="IP59" s="104"/>
      <c r="IQ59" s="104"/>
      <c r="IR59" s="104"/>
      <c r="IS59" s="104"/>
      <c r="IT59" s="104"/>
      <c r="IU59" s="104"/>
    </row>
    <row r="60" spans="1:255" s="8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104"/>
      <c r="IP60" s="104"/>
      <c r="IQ60" s="104"/>
      <c r="IR60" s="104"/>
      <c r="IS60" s="104"/>
      <c r="IT60" s="104"/>
      <c r="IU60" s="104"/>
    </row>
    <row r="61" spans="1:255" s="8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  <c r="IO61" s="104"/>
      <c r="IP61" s="104"/>
      <c r="IQ61" s="104"/>
      <c r="IR61" s="104"/>
      <c r="IS61" s="104"/>
      <c r="IT61" s="104"/>
      <c r="IU61" s="104"/>
    </row>
    <row r="62" spans="1:255" s="8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  <c r="HZ62" s="104"/>
      <c r="IA62" s="104"/>
      <c r="IB62" s="104"/>
      <c r="IC62" s="104"/>
      <c r="ID62" s="104"/>
      <c r="IE62" s="104"/>
      <c r="IF62" s="104"/>
      <c r="IG62" s="104"/>
      <c r="IH62" s="104"/>
      <c r="II62" s="104"/>
      <c r="IJ62" s="104"/>
      <c r="IK62" s="104"/>
      <c r="IL62" s="104"/>
      <c r="IM62" s="104"/>
      <c r="IN62" s="104"/>
      <c r="IO62" s="104"/>
      <c r="IP62" s="104"/>
      <c r="IQ62" s="104"/>
      <c r="IR62" s="104"/>
      <c r="IS62" s="104"/>
      <c r="IT62" s="104"/>
      <c r="IU62" s="104"/>
    </row>
    <row r="63" spans="1:255" s="8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  <c r="HZ63" s="104"/>
      <c r="IA63" s="104"/>
      <c r="IB63" s="104"/>
      <c r="IC63" s="104"/>
      <c r="ID63" s="104"/>
      <c r="IE63" s="104"/>
      <c r="IF63" s="104"/>
      <c r="IG63" s="104"/>
      <c r="IH63" s="104"/>
      <c r="II63" s="104"/>
      <c r="IJ63" s="104"/>
      <c r="IK63" s="104"/>
      <c r="IL63" s="104"/>
      <c r="IM63" s="104"/>
      <c r="IN63" s="104"/>
      <c r="IO63" s="104"/>
      <c r="IP63" s="104"/>
      <c r="IQ63" s="104"/>
      <c r="IR63" s="104"/>
      <c r="IS63" s="104"/>
      <c r="IT63" s="104"/>
      <c r="IU63" s="104"/>
    </row>
    <row r="64" spans="1:255" s="8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  <c r="HZ64" s="104"/>
      <c r="IA64" s="104"/>
      <c r="IB64" s="104"/>
      <c r="IC64" s="104"/>
      <c r="ID64" s="104"/>
      <c r="IE64" s="104"/>
      <c r="IF64" s="104"/>
      <c r="IG64" s="104"/>
      <c r="IH64" s="104"/>
      <c r="II64" s="104"/>
      <c r="IJ64" s="104"/>
      <c r="IK64" s="104"/>
      <c r="IL64" s="104"/>
      <c r="IM64" s="104"/>
      <c r="IN64" s="104"/>
      <c r="IO64" s="104"/>
      <c r="IP64" s="104"/>
      <c r="IQ64" s="104"/>
      <c r="IR64" s="104"/>
      <c r="IS64" s="104"/>
      <c r="IT64" s="104"/>
      <c r="IU64" s="104"/>
    </row>
    <row r="65" spans="1:255" s="8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  <c r="HZ65" s="104"/>
      <c r="IA65" s="104"/>
      <c r="IB65" s="104"/>
      <c r="IC65" s="104"/>
      <c r="ID65" s="104"/>
      <c r="IE65" s="104"/>
      <c r="IF65" s="104"/>
      <c r="IG65" s="104"/>
      <c r="IH65" s="104"/>
      <c r="II65" s="104"/>
      <c r="IJ65" s="104"/>
      <c r="IK65" s="104"/>
      <c r="IL65" s="104"/>
      <c r="IM65" s="104"/>
      <c r="IN65" s="104"/>
      <c r="IO65" s="104"/>
      <c r="IP65" s="104"/>
      <c r="IQ65" s="104"/>
      <c r="IR65" s="104"/>
      <c r="IS65" s="104"/>
      <c r="IT65" s="104"/>
      <c r="IU65" s="104"/>
    </row>
    <row r="66" spans="1:255" s="8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</row>
    <row r="67" spans="1:255" s="8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</row>
    <row r="68" spans="1:255" s="8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</row>
    <row r="69" spans="1:255" s="8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</row>
    <row r="70" spans="1:255" s="8" customFormat="1" ht="15" customHeight="1">
      <c r="A70" s="5"/>
      <c r="D70" s="50"/>
      <c r="E70" s="5"/>
      <c r="F70" s="5"/>
      <c r="G70" s="5"/>
      <c r="H70" s="5"/>
      <c r="I70" s="100"/>
      <c r="J70" s="92"/>
      <c r="K70" s="9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</row>
    <row r="71" spans="4:255" s="8" customFormat="1" ht="15" customHeight="1">
      <c r="D71" s="50"/>
      <c r="E71" s="50"/>
      <c r="F71" s="50"/>
      <c r="G71" s="60"/>
      <c r="I71" s="104"/>
      <c r="J71" s="92"/>
      <c r="K71" s="9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</row>
    <row r="72" spans="4:255" s="8" customFormat="1" ht="15" customHeight="1">
      <c r="D72" s="50"/>
      <c r="E72" s="50"/>
      <c r="F72" s="50"/>
      <c r="G72" s="60"/>
      <c r="I72" s="104"/>
      <c r="J72" s="92"/>
      <c r="K72" s="9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</row>
    <row r="73" spans="4:255" s="8" customFormat="1" ht="15" customHeight="1">
      <c r="D73" s="50"/>
      <c r="E73" s="50"/>
      <c r="F73" s="50"/>
      <c r="G73" s="60"/>
      <c r="I73" s="104"/>
      <c r="J73" s="92"/>
      <c r="K73" s="9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</row>
    <row r="74" spans="2:255" s="8" customFormat="1" ht="15" customHeight="1">
      <c r="B74" s="5"/>
      <c r="C74" s="5"/>
      <c r="D74" s="80"/>
      <c r="E74" s="50"/>
      <c r="F74" s="50"/>
      <c r="G74" s="60"/>
      <c r="I74" s="104"/>
      <c r="J74" s="92"/>
      <c r="K74" s="9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Y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11.421875" style="100" customWidth="1"/>
    <col min="10" max="11" width="11.421875" style="92" customWidth="1"/>
    <col min="12" max="233" width="11.421875" style="100" customWidth="1"/>
    <col min="234" max="16384" width="11.421875" style="5" customWidth="1"/>
  </cols>
  <sheetData>
    <row r="1" spans="1:233" s="24" customFormat="1" ht="39.75" customHeight="1">
      <c r="A1" s="116" t="s">
        <v>70</v>
      </c>
      <c r="B1" s="117"/>
      <c r="C1" s="117"/>
      <c r="D1" s="117"/>
      <c r="E1" s="117"/>
      <c r="F1" s="117"/>
      <c r="G1" s="117"/>
      <c r="I1" s="27"/>
      <c r="J1" s="92"/>
      <c r="K1" s="9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</row>
    <row r="2" spans="1:233" s="87" customFormat="1" ht="36" customHeight="1">
      <c r="A2" s="84" t="s">
        <v>30</v>
      </c>
      <c r="B2" s="85"/>
      <c r="C2" s="86"/>
      <c r="D2" s="86"/>
      <c r="E2" s="86"/>
      <c r="F2" s="86"/>
      <c r="G2" s="86"/>
      <c r="I2" s="90"/>
      <c r="J2" s="93"/>
      <c r="K2" s="93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</row>
    <row r="3" spans="1:233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105"/>
      <c r="K3" s="105"/>
      <c r="L3" s="94"/>
      <c r="M3" s="94"/>
      <c r="N3" s="9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</row>
    <row r="4" spans="1:233" s="47" customFormat="1" ht="18" customHeight="1">
      <c r="A4" s="38" t="s">
        <v>2</v>
      </c>
      <c r="B4" s="38">
        <f aca="true" t="shared" si="0" ref="B4:B22">C4+D4</f>
        <v>23495</v>
      </c>
      <c r="C4" s="39">
        <f>SUM(C5:C22)</f>
        <v>11774</v>
      </c>
      <c r="D4" s="39">
        <f>SUM(D5:D22)</f>
        <v>11721</v>
      </c>
      <c r="E4" s="40"/>
      <c r="F4" s="40"/>
      <c r="G4" s="40"/>
      <c r="H4" s="41"/>
      <c r="I4" s="100"/>
      <c r="J4" s="92"/>
      <c r="K4" s="92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</row>
    <row r="5" spans="1:233" s="55" customFormat="1" ht="12.75" customHeight="1">
      <c r="A5" s="48" t="s">
        <v>38</v>
      </c>
      <c r="B5" s="50">
        <f t="shared" si="0"/>
        <v>1383</v>
      </c>
      <c r="C5" s="50">
        <v>703</v>
      </c>
      <c r="D5" s="50">
        <v>680</v>
      </c>
      <c r="E5" s="51"/>
      <c r="F5" s="6"/>
      <c r="G5" s="51"/>
      <c r="H5" s="5"/>
      <c r="I5" s="102"/>
      <c r="J5" s="92" t="s">
        <v>3</v>
      </c>
      <c r="K5" s="92" t="s">
        <v>4</v>
      </c>
      <c r="L5" s="100"/>
      <c r="M5" s="107"/>
      <c r="N5" s="108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</row>
    <row r="6" spans="1:233" s="55" customFormat="1" ht="12.75" customHeight="1">
      <c r="A6" s="48" t="s">
        <v>40</v>
      </c>
      <c r="B6" s="50">
        <f t="shared" si="0"/>
        <v>1204</v>
      </c>
      <c r="C6" s="50">
        <v>598</v>
      </c>
      <c r="D6" s="50">
        <v>606</v>
      </c>
      <c r="E6" s="56"/>
      <c r="F6" s="6"/>
      <c r="G6" s="56"/>
      <c r="H6" s="5"/>
      <c r="I6" s="97" t="s">
        <v>38</v>
      </c>
      <c r="J6" s="92">
        <f aca="true" t="shared" si="1" ref="J6:J23">-C5/$B$4</f>
        <v>-0.029921259842519685</v>
      </c>
      <c r="K6" s="92">
        <f aca="true" t="shared" si="2" ref="K6:K23">D5/$B$4</f>
        <v>0.028942328154926582</v>
      </c>
      <c r="L6" s="77"/>
      <c r="M6" s="109"/>
      <c r="N6" s="11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</row>
    <row r="7" spans="1:233" s="8" customFormat="1" ht="12.75" customHeight="1">
      <c r="A7" s="48" t="s">
        <v>42</v>
      </c>
      <c r="B7" s="50">
        <f t="shared" si="0"/>
        <v>1192</v>
      </c>
      <c r="C7" s="50">
        <v>597</v>
      </c>
      <c r="D7" s="50">
        <v>595</v>
      </c>
      <c r="E7" s="56"/>
      <c r="F7" s="60"/>
      <c r="G7" s="56"/>
      <c r="H7" s="5"/>
      <c r="I7" s="97" t="s">
        <v>40</v>
      </c>
      <c r="J7" s="92">
        <f t="shared" si="1"/>
        <v>-0.02545222387742073</v>
      </c>
      <c r="K7" s="92">
        <f t="shared" si="2"/>
        <v>0.025792721855713983</v>
      </c>
      <c r="L7" s="101"/>
      <c r="M7" s="111"/>
      <c r="N7" s="100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</row>
    <row r="8" spans="1:233" s="8" customFormat="1" ht="12.75" customHeight="1">
      <c r="A8" s="48" t="s">
        <v>43</v>
      </c>
      <c r="B8" s="50">
        <f t="shared" si="0"/>
        <v>1212</v>
      </c>
      <c r="C8" s="50">
        <v>636</v>
      </c>
      <c r="D8" s="50">
        <v>576</v>
      </c>
      <c r="E8" s="56"/>
      <c r="F8" s="60"/>
      <c r="G8" s="56"/>
      <c r="H8" s="5"/>
      <c r="I8" s="97" t="s">
        <v>42</v>
      </c>
      <c r="J8" s="92">
        <f t="shared" si="1"/>
        <v>-0.02540966163013407</v>
      </c>
      <c r="K8" s="92">
        <f t="shared" si="2"/>
        <v>0.025324537135560758</v>
      </c>
      <c r="L8" s="101"/>
      <c r="M8" s="111"/>
      <c r="N8" s="100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</row>
    <row r="9" spans="1:233" s="55" customFormat="1" ht="12.75" customHeight="1">
      <c r="A9" s="48" t="s">
        <v>44</v>
      </c>
      <c r="B9" s="50">
        <f t="shared" si="0"/>
        <v>1354</v>
      </c>
      <c r="C9" s="50">
        <v>707</v>
      </c>
      <c r="D9" s="50">
        <v>647</v>
      </c>
      <c r="E9" s="51"/>
      <c r="F9" s="6"/>
      <c r="G9" s="51"/>
      <c r="H9" s="5"/>
      <c r="I9" s="97" t="s">
        <v>43</v>
      </c>
      <c r="J9" s="92">
        <f t="shared" si="1"/>
        <v>-0.027069589274313684</v>
      </c>
      <c r="K9" s="92">
        <f t="shared" si="2"/>
        <v>0.02451585443711428</v>
      </c>
      <c r="L9" s="100"/>
      <c r="M9" s="107"/>
      <c r="N9" s="108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</row>
    <row r="10" spans="1:233" s="55" customFormat="1" ht="12.75" customHeight="1">
      <c r="A10" s="48" t="s">
        <v>45</v>
      </c>
      <c r="B10" s="50">
        <f t="shared" si="0"/>
        <v>1798</v>
      </c>
      <c r="C10" s="50">
        <v>912</v>
      </c>
      <c r="D10" s="50">
        <v>886</v>
      </c>
      <c r="E10" s="56"/>
      <c r="F10" s="6"/>
      <c r="G10" s="56"/>
      <c r="H10" s="5"/>
      <c r="I10" s="97" t="s">
        <v>44</v>
      </c>
      <c r="J10" s="92">
        <f t="shared" si="1"/>
        <v>-0.03009150883166631</v>
      </c>
      <c r="K10" s="92">
        <f t="shared" si="2"/>
        <v>0.027537773994466906</v>
      </c>
      <c r="L10" s="77"/>
      <c r="M10" s="109"/>
      <c r="N10" s="110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</row>
    <row r="11" spans="1:233" s="8" customFormat="1" ht="12.75" customHeight="1">
      <c r="A11" s="48" t="s">
        <v>46</v>
      </c>
      <c r="B11" s="50">
        <f t="shared" si="0"/>
        <v>2155</v>
      </c>
      <c r="C11" s="50">
        <v>1102</v>
      </c>
      <c r="D11" s="50">
        <v>1053</v>
      </c>
      <c r="E11" s="56"/>
      <c r="F11" s="60"/>
      <c r="G11" s="56"/>
      <c r="H11" s="5"/>
      <c r="I11" s="97" t="s">
        <v>45</v>
      </c>
      <c r="J11" s="92">
        <f t="shared" si="1"/>
        <v>-0.03881676952543094</v>
      </c>
      <c r="K11" s="92">
        <f t="shared" si="2"/>
        <v>0.03771015109597787</v>
      </c>
      <c r="L11" s="101"/>
      <c r="M11" s="111"/>
      <c r="N11" s="100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</row>
    <row r="12" spans="1:233" s="8" customFormat="1" ht="12.75" customHeight="1">
      <c r="A12" s="48" t="s">
        <v>47</v>
      </c>
      <c r="B12" s="50">
        <f t="shared" si="0"/>
        <v>2117</v>
      </c>
      <c r="C12" s="50">
        <v>1077</v>
      </c>
      <c r="D12" s="50">
        <v>1040</v>
      </c>
      <c r="E12" s="56"/>
      <c r="F12" s="60"/>
      <c r="G12" s="56"/>
      <c r="H12" s="5"/>
      <c r="I12" s="97" t="s">
        <v>46</v>
      </c>
      <c r="J12" s="92">
        <f t="shared" si="1"/>
        <v>-0.04690359650989572</v>
      </c>
      <c r="K12" s="92">
        <f t="shared" si="2"/>
        <v>0.044818046392849545</v>
      </c>
      <c r="L12" s="101"/>
      <c r="M12" s="111"/>
      <c r="N12" s="100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</row>
    <row r="13" spans="1:233" s="55" customFormat="1" ht="12.75" customHeight="1">
      <c r="A13" s="48" t="s">
        <v>48</v>
      </c>
      <c r="B13" s="50">
        <f t="shared" si="0"/>
        <v>2074</v>
      </c>
      <c r="C13" s="50">
        <v>1067</v>
      </c>
      <c r="D13" s="50">
        <v>1007</v>
      </c>
      <c r="E13" s="51"/>
      <c r="F13" s="6"/>
      <c r="G13" s="51"/>
      <c r="H13" s="5"/>
      <c r="I13" s="97" t="s">
        <v>47</v>
      </c>
      <c r="J13" s="92">
        <f t="shared" si="1"/>
        <v>-0.04583954032772931</v>
      </c>
      <c r="K13" s="92">
        <f t="shared" si="2"/>
        <v>0.04426473717812301</v>
      </c>
      <c r="L13" s="100"/>
      <c r="M13" s="107"/>
      <c r="N13" s="108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</row>
    <row r="14" spans="1:233" s="55" customFormat="1" ht="12.75" customHeight="1">
      <c r="A14" s="48" t="s">
        <v>49</v>
      </c>
      <c r="B14" s="50">
        <f t="shared" si="0"/>
        <v>1803</v>
      </c>
      <c r="C14" s="50">
        <v>927</v>
      </c>
      <c r="D14" s="50">
        <v>876</v>
      </c>
      <c r="E14" s="56"/>
      <c r="F14" s="6"/>
      <c r="G14" s="56"/>
      <c r="H14" s="5"/>
      <c r="I14" s="97" t="s">
        <v>48</v>
      </c>
      <c r="J14" s="92">
        <f t="shared" si="1"/>
        <v>-0.045413917854862734</v>
      </c>
      <c r="K14" s="92">
        <f t="shared" si="2"/>
        <v>0.04286018301766333</v>
      </c>
      <c r="L14" s="77"/>
      <c r="M14" s="109"/>
      <c r="N14" s="11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</row>
    <row r="15" spans="1:233" s="8" customFormat="1" ht="12.75" customHeight="1">
      <c r="A15" s="48" t="s">
        <v>50</v>
      </c>
      <c r="B15" s="50">
        <f t="shared" si="0"/>
        <v>1479</v>
      </c>
      <c r="C15" s="50">
        <v>767</v>
      </c>
      <c r="D15" s="50">
        <v>712</v>
      </c>
      <c r="E15" s="56"/>
      <c r="F15" s="60"/>
      <c r="G15" s="56"/>
      <c r="H15" s="5"/>
      <c r="I15" s="97" t="s">
        <v>49</v>
      </c>
      <c r="J15" s="92">
        <f t="shared" si="1"/>
        <v>-0.03945520323473079</v>
      </c>
      <c r="K15" s="92">
        <f t="shared" si="2"/>
        <v>0.0372845286231113</v>
      </c>
      <c r="L15" s="101"/>
      <c r="M15" s="111"/>
      <c r="N15" s="100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</row>
    <row r="16" spans="1:233" s="8" customFormat="1" ht="12.75" customHeight="1">
      <c r="A16" s="48" t="s">
        <v>51</v>
      </c>
      <c r="B16" s="50">
        <f t="shared" si="0"/>
        <v>1218</v>
      </c>
      <c r="C16" s="50">
        <v>625</v>
      </c>
      <c r="D16" s="50">
        <v>593</v>
      </c>
      <c r="E16" s="56"/>
      <c r="F16" s="60"/>
      <c r="G16" s="56"/>
      <c r="H16" s="5"/>
      <c r="I16" s="97" t="s">
        <v>50</v>
      </c>
      <c r="J16" s="92">
        <f t="shared" si="1"/>
        <v>-0.03264524366886572</v>
      </c>
      <c r="K16" s="92">
        <f t="shared" si="2"/>
        <v>0.030304320068099595</v>
      </c>
      <c r="L16" s="101"/>
      <c r="M16" s="111"/>
      <c r="N16" s="100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</row>
    <row r="17" spans="1:233" s="55" customFormat="1" ht="12.75" customHeight="1">
      <c r="A17" s="48" t="s">
        <v>52</v>
      </c>
      <c r="B17" s="50">
        <f t="shared" si="0"/>
        <v>951</v>
      </c>
      <c r="C17" s="50">
        <v>506</v>
      </c>
      <c r="D17" s="50">
        <v>445</v>
      </c>
      <c r="E17" s="51"/>
      <c r="F17" s="6"/>
      <c r="G17" s="51"/>
      <c r="H17" s="5"/>
      <c r="I17" s="97" t="s">
        <v>51</v>
      </c>
      <c r="J17" s="92">
        <f t="shared" si="1"/>
        <v>-0.02660140455416046</v>
      </c>
      <c r="K17" s="92">
        <f t="shared" si="2"/>
        <v>0.025239412640987443</v>
      </c>
      <c r="L17" s="100"/>
      <c r="M17" s="107"/>
      <c r="N17" s="108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</row>
    <row r="18" spans="1:233" s="55" customFormat="1" ht="12.75" customHeight="1">
      <c r="A18" s="48" t="s">
        <v>53</v>
      </c>
      <c r="B18" s="50">
        <f t="shared" si="0"/>
        <v>820</v>
      </c>
      <c r="C18" s="50">
        <v>401</v>
      </c>
      <c r="D18" s="50">
        <v>419</v>
      </c>
      <c r="E18" s="56"/>
      <c r="F18" s="6"/>
      <c r="G18" s="56"/>
      <c r="H18" s="5"/>
      <c r="I18" s="97" t="s">
        <v>52</v>
      </c>
      <c r="J18" s="92">
        <f t="shared" si="1"/>
        <v>-0.021536497127048308</v>
      </c>
      <c r="K18" s="92">
        <f t="shared" si="2"/>
        <v>0.018940200042562246</v>
      </c>
      <c r="L18" s="77"/>
      <c r="M18" s="109"/>
      <c r="N18" s="110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</row>
    <row r="19" spans="1:233" s="8" customFormat="1" ht="12.75" customHeight="1">
      <c r="A19" s="48" t="s">
        <v>54</v>
      </c>
      <c r="B19" s="50">
        <f t="shared" si="0"/>
        <v>927</v>
      </c>
      <c r="C19" s="50">
        <v>430</v>
      </c>
      <c r="D19" s="50">
        <v>497</v>
      </c>
      <c r="E19" s="56"/>
      <c r="F19" s="60"/>
      <c r="G19" s="56"/>
      <c r="H19" s="5"/>
      <c r="I19" s="97" t="s">
        <v>53</v>
      </c>
      <c r="J19" s="92">
        <f t="shared" si="1"/>
        <v>-0.017067461161949352</v>
      </c>
      <c r="K19" s="92">
        <f t="shared" si="2"/>
        <v>0.017833581613109172</v>
      </c>
      <c r="L19" s="101"/>
      <c r="M19" s="111"/>
      <c r="N19" s="100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</row>
    <row r="20" spans="1:233" s="8" customFormat="1" ht="12.75" customHeight="1">
      <c r="A20" s="48" t="s">
        <v>55</v>
      </c>
      <c r="B20" s="50">
        <f t="shared" si="0"/>
        <v>747</v>
      </c>
      <c r="C20" s="50">
        <v>341</v>
      </c>
      <c r="D20" s="50">
        <v>406</v>
      </c>
      <c r="E20" s="56"/>
      <c r="F20" s="60"/>
      <c r="G20" s="56"/>
      <c r="H20" s="5"/>
      <c r="I20" s="97" t="s">
        <v>54</v>
      </c>
      <c r="J20" s="92">
        <f t="shared" si="1"/>
        <v>-0.018301766333262397</v>
      </c>
      <c r="K20" s="92">
        <f t="shared" si="2"/>
        <v>0.021153436901468398</v>
      </c>
      <c r="L20" s="101"/>
      <c r="M20" s="111"/>
      <c r="N20" s="100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</row>
    <row r="21" spans="1:233" s="55" customFormat="1" ht="12.75" customHeight="1">
      <c r="A21" s="48" t="s">
        <v>56</v>
      </c>
      <c r="B21" s="50">
        <f t="shared" si="0"/>
        <v>582</v>
      </c>
      <c r="C21" s="50">
        <v>244</v>
      </c>
      <c r="D21" s="50">
        <v>338</v>
      </c>
      <c r="E21" s="51"/>
      <c r="F21" s="6"/>
      <c r="G21" s="51"/>
      <c r="H21" s="5"/>
      <c r="I21" s="97" t="s">
        <v>55</v>
      </c>
      <c r="J21" s="92">
        <f t="shared" si="1"/>
        <v>-0.014513726324749947</v>
      </c>
      <c r="K21" s="92">
        <f t="shared" si="2"/>
        <v>0.017280272398382635</v>
      </c>
      <c r="L21" s="100"/>
      <c r="M21" s="107"/>
      <c r="N21" s="108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</row>
    <row r="22" spans="1:233" s="55" customFormat="1" ht="12.75" customHeight="1">
      <c r="A22" s="62" t="s">
        <v>57</v>
      </c>
      <c r="B22" s="63">
        <f t="shared" si="0"/>
        <v>479</v>
      </c>
      <c r="C22" s="63">
        <v>134</v>
      </c>
      <c r="D22" s="63">
        <v>345</v>
      </c>
      <c r="E22" s="56"/>
      <c r="F22" s="6"/>
      <c r="G22" s="56"/>
      <c r="H22" s="5"/>
      <c r="I22" s="97" t="s">
        <v>56</v>
      </c>
      <c r="J22" s="92">
        <f t="shared" si="1"/>
        <v>-0.010385188337944244</v>
      </c>
      <c r="K22" s="92">
        <f t="shared" si="2"/>
        <v>0.014386039582889977</v>
      </c>
      <c r="L22" s="77"/>
      <c r="M22" s="109"/>
      <c r="N22" s="110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</row>
    <row r="23" spans="1:233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2">
        <f t="shared" si="1"/>
        <v>-0.005703341136412002</v>
      </c>
      <c r="K23" s="92">
        <f t="shared" si="2"/>
        <v>0.014683975313896574</v>
      </c>
      <c r="L23" s="101"/>
      <c r="M23" s="111"/>
      <c r="N23" s="100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</row>
    <row r="24" spans="1:233" s="8" customFormat="1" ht="36" customHeight="1">
      <c r="A24" s="84" t="s">
        <v>31</v>
      </c>
      <c r="B24" s="72"/>
      <c r="C24" s="72"/>
      <c r="D24" s="72"/>
      <c r="E24" s="56"/>
      <c r="F24" s="60"/>
      <c r="G24" s="56"/>
      <c r="H24" s="5"/>
      <c r="I24" s="97"/>
      <c r="J24" s="92"/>
      <c r="K24" s="92"/>
      <c r="L24" s="101"/>
      <c r="M24" s="111"/>
      <c r="N24" s="100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</row>
    <row r="25" spans="1:233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105"/>
      <c r="K25" s="105"/>
      <c r="L25" s="94"/>
      <c r="M25" s="94"/>
      <c r="N25" s="94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</row>
    <row r="26" spans="1:233" s="47" customFormat="1" ht="18" customHeight="1">
      <c r="A26" s="38" t="s">
        <v>2</v>
      </c>
      <c r="B26" s="38">
        <f aca="true" t="shared" si="3" ref="B26:B44">C26+D26</f>
        <v>13570</v>
      </c>
      <c r="C26" s="39">
        <f>SUM(C27:C44)</f>
        <v>6714</v>
      </c>
      <c r="D26" s="67">
        <f>SUM(D27:D44)</f>
        <v>6856</v>
      </c>
      <c r="E26" s="40"/>
      <c r="F26" s="40"/>
      <c r="G26" s="40"/>
      <c r="H26" s="41"/>
      <c r="I26" s="102"/>
      <c r="J26" s="92"/>
      <c r="K26" s="92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</row>
    <row r="27" spans="1:233" s="55" customFormat="1" ht="12.75" customHeight="1">
      <c r="A27" s="48" t="s">
        <v>38</v>
      </c>
      <c r="B27" s="50">
        <f t="shared" si="3"/>
        <v>607</v>
      </c>
      <c r="C27" s="50">
        <v>281</v>
      </c>
      <c r="D27" s="50">
        <v>326</v>
      </c>
      <c r="E27" s="51"/>
      <c r="F27" s="6"/>
      <c r="G27" s="51"/>
      <c r="H27" s="5"/>
      <c r="I27" s="102"/>
      <c r="J27" s="92" t="s">
        <v>3</v>
      </c>
      <c r="K27" s="92" t="s">
        <v>4</v>
      </c>
      <c r="L27" s="100"/>
      <c r="M27" s="107"/>
      <c r="N27" s="10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</row>
    <row r="28" spans="1:233" s="55" customFormat="1" ht="12.75" customHeight="1">
      <c r="A28" s="48" t="s">
        <v>40</v>
      </c>
      <c r="B28" s="50">
        <f t="shared" si="3"/>
        <v>641</v>
      </c>
      <c r="C28" s="50">
        <v>326</v>
      </c>
      <c r="D28" s="50">
        <v>315</v>
      </c>
      <c r="E28" s="56"/>
      <c r="F28" s="6"/>
      <c r="G28" s="56"/>
      <c r="H28" s="5"/>
      <c r="I28" s="97" t="s">
        <v>38</v>
      </c>
      <c r="J28" s="92">
        <f aca="true" t="shared" si="4" ref="J28:J45">-C27/$B$26</f>
        <v>-0.020707442888725128</v>
      </c>
      <c r="K28" s="92">
        <f aca="true" t="shared" si="5" ref="K28:K45">D27/$B$26</f>
        <v>0.024023581429624172</v>
      </c>
      <c r="L28" s="77"/>
      <c r="M28" s="109"/>
      <c r="N28" s="110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</row>
    <row r="29" spans="1:233" s="8" customFormat="1" ht="12.75" customHeight="1">
      <c r="A29" s="48" t="s">
        <v>42</v>
      </c>
      <c r="B29" s="50">
        <f t="shared" si="3"/>
        <v>661</v>
      </c>
      <c r="C29" s="50">
        <v>357</v>
      </c>
      <c r="D29" s="50">
        <v>304</v>
      </c>
      <c r="E29" s="56"/>
      <c r="F29" s="60"/>
      <c r="G29" s="56"/>
      <c r="H29" s="5"/>
      <c r="I29" s="97" t="s">
        <v>40</v>
      </c>
      <c r="J29" s="92">
        <f t="shared" si="4"/>
        <v>-0.024023581429624172</v>
      </c>
      <c r="K29" s="92">
        <f t="shared" si="5"/>
        <v>0.023212969786293294</v>
      </c>
      <c r="L29" s="101"/>
      <c r="M29" s="111"/>
      <c r="N29" s="100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</row>
    <row r="30" spans="1:233" s="8" customFormat="1" ht="12.75" customHeight="1">
      <c r="A30" s="48" t="s">
        <v>43</v>
      </c>
      <c r="B30" s="50">
        <f t="shared" si="3"/>
        <v>755</v>
      </c>
      <c r="C30" s="50">
        <v>339</v>
      </c>
      <c r="D30" s="50">
        <v>416</v>
      </c>
      <c r="E30" s="56"/>
      <c r="F30" s="60"/>
      <c r="G30" s="56"/>
      <c r="H30" s="5"/>
      <c r="I30" s="97" t="s">
        <v>42</v>
      </c>
      <c r="J30" s="92">
        <f t="shared" si="4"/>
        <v>-0.026308032424465732</v>
      </c>
      <c r="K30" s="92">
        <f t="shared" si="5"/>
        <v>0.022402358142962417</v>
      </c>
      <c r="L30" s="101"/>
      <c r="M30" s="111"/>
      <c r="N30" s="100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104"/>
      <c r="FL30" s="104"/>
      <c r="FM30" s="104"/>
      <c r="FN30" s="104"/>
      <c r="FO30" s="104"/>
      <c r="FP30" s="104"/>
      <c r="FQ30" s="104"/>
      <c r="FR30" s="104"/>
      <c r="FS30" s="104"/>
      <c r="FT30" s="104"/>
      <c r="FU30" s="104"/>
      <c r="FV30" s="104"/>
      <c r="FW30" s="104"/>
      <c r="FX30" s="104"/>
      <c r="FY30" s="104"/>
      <c r="FZ30" s="104"/>
      <c r="GA30" s="104"/>
      <c r="GB30" s="104"/>
      <c r="GC30" s="104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  <c r="HP30" s="104"/>
      <c r="HQ30" s="104"/>
      <c r="HR30" s="104"/>
      <c r="HS30" s="104"/>
      <c r="HT30" s="104"/>
      <c r="HU30" s="104"/>
      <c r="HV30" s="104"/>
      <c r="HW30" s="104"/>
      <c r="HX30" s="104"/>
      <c r="HY30" s="104"/>
    </row>
    <row r="31" spans="1:233" s="55" customFormat="1" ht="12.75" customHeight="1">
      <c r="A31" s="48" t="s">
        <v>44</v>
      </c>
      <c r="B31" s="50">
        <f t="shared" si="3"/>
        <v>922</v>
      </c>
      <c r="C31" s="50">
        <v>469</v>
      </c>
      <c r="D31" s="50">
        <v>453</v>
      </c>
      <c r="E31" s="51"/>
      <c r="F31" s="6"/>
      <c r="G31" s="51"/>
      <c r="H31" s="5"/>
      <c r="I31" s="97" t="s">
        <v>43</v>
      </c>
      <c r="J31" s="92">
        <f t="shared" si="4"/>
        <v>-0.024981577008106118</v>
      </c>
      <c r="K31" s="92">
        <f t="shared" si="5"/>
        <v>0.030655858511422256</v>
      </c>
      <c r="L31" s="100"/>
      <c r="M31" s="107"/>
      <c r="N31" s="108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</row>
    <row r="32" spans="1:233" s="55" customFormat="1" ht="12.75" customHeight="1">
      <c r="A32" s="48" t="s">
        <v>45</v>
      </c>
      <c r="B32" s="50">
        <f t="shared" si="3"/>
        <v>1139</v>
      </c>
      <c r="C32" s="50">
        <v>589</v>
      </c>
      <c r="D32" s="50">
        <v>550</v>
      </c>
      <c r="E32" s="56"/>
      <c r="F32" s="6"/>
      <c r="G32" s="56"/>
      <c r="H32" s="5"/>
      <c r="I32" s="97" t="s">
        <v>44</v>
      </c>
      <c r="J32" s="92">
        <f t="shared" si="4"/>
        <v>-0.03456153279292557</v>
      </c>
      <c r="K32" s="92">
        <f t="shared" si="5"/>
        <v>0.03338246131171702</v>
      </c>
      <c r="L32" s="77"/>
      <c r="M32" s="109"/>
      <c r="N32" s="110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</row>
    <row r="33" spans="1:233" s="8" customFormat="1" ht="12.75" customHeight="1">
      <c r="A33" s="48" t="s">
        <v>46</v>
      </c>
      <c r="B33" s="50">
        <f t="shared" si="3"/>
        <v>1053</v>
      </c>
      <c r="C33" s="50">
        <v>573</v>
      </c>
      <c r="D33" s="50">
        <v>480</v>
      </c>
      <c r="E33" s="56"/>
      <c r="F33" s="60"/>
      <c r="G33" s="56"/>
      <c r="H33" s="5"/>
      <c r="I33" s="97" t="s">
        <v>45</v>
      </c>
      <c r="J33" s="92">
        <f t="shared" si="4"/>
        <v>-0.04340456890198968</v>
      </c>
      <c r="K33" s="92">
        <f t="shared" si="5"/>
        <v>0.040530582166543844</v>
      </c>
      <c r="L33" s="101"/>
      <c r="M33" s="111"/>
      <c r="N33" s="100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</row>
    <row r="34" spans="1:233" s="8" customFormat="1" ht="12.75" customHeight="1">
      <c r="A34" s="48" t="s">
        <v>47</v>
      </c>
      <c r="B34" s="50">
        <f t="shared" si="3"/>
        <v>1103</v>
      </c>
      <c r="C34" s="50">
        <v>568</v>
      </c>
      <c r="D34" s="50">
        <v>535</v>
      </c>
      <c r="E34" s="56"/>
      <c r="F34" s="60"/>
      <c r="G34" s="56"/>
      <c r="H34" s="5"/>
      <c r="I34" s="97" t="s">
        <v>46</v>
      </c>
      <c r="J34" s="92">
        <f t="shared" si="4"/>
        <v>-0.04222549742078113</v>
      </c>
      <c r="K34" s="92">
        <f t="shared" si="5"/>
        <v>0.03537214443625645</v>
      </c>
      <c r="L34" s="101"/>
      <c r="M34" s="111"/>
      <c r="N34" s="100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104"/>
      <c r="FL34" s="104"/>
      <c r="FM34" s="104"/>
      <c r="FN34" s="104"/>
      <c r="FO34" s="104"/>
      <c r="FP34" s="104"/>
      <c r="FQ34" s="104"/>
      <c r="FR34" s="104"/>
      <c r="FS34" s="104"/>
      <c r="FT34" s="104"/>
      <c r="FU34" s="104"/>
      <c r="FV34" s="104"/>
      <c r="FW34" s="104"/>
      <c r="FX34" s="104"/>
      <c r="FY34" s="104"/>
      <c r="FZ34" s="104"/>
      <c r="GA34" s="104"/>
      <c r="GB34" s="104"/>
      <c r="GC34" s="104"/>
      <c r="GD34" s="104"/>
      <c r="GE34" s="104"/>
      <c r="GF34" s="104"/>
      <c r="GG34" s="104"/>
      <c r="GH34" s="104"/>
      <c r="GI34" s="104"/>
      <c r="GJ34" s="104"/>
      <c r="GK34" s="104"/>
      <c r="GL34" s="104"/>
      <c r="GM34" s="104"/>
      <c r="GN34" s="104"/>
      <c r="GO34" s="104"/>
      <c r="GP34" s="104"/>
      <c r="GQ34" s="104"/>
      <c r="GR34" s="104"/>
      <c r="GS34" s="104"/>
      <c r="GT34" s="104"/>
      <c r="GU34" s="104"/>
      <c r="GV34" s="104"/>
      <c r="GW34" s="104"/>
      <c r="GX34" s="104"/>
      <c r="GY34" s="104"/>
      <c r="GZ34" s="104"/>
      <c r="HA34" s="104"/>
      <c r="HB34" s="104"/>
      <c r="HC34" s="104"/>
      <c r="HD34" s="104"/>
      <c r="HE34" s="104"/>
      <c r="HF34" s="104"/>
      <c r="HG34" s="104"/>
      <c r="HH34" s="104"/>
      <c r="HI34" s="104"/>
      <c r="HJ34" s="104"/>
      <c r="HK34" s="104"/>
      <c r="HL34" s="104"/>
      <c r="HM34" s="104"/>
      <c r="HN34" s="104"/>
      <c r="HO34" s="104"/>
      <c r="HP34" s="104"/>
      <c r="HQ34" s="104"/>
      <c r="HR34" s="104"/>
      <c r="HS34" s="104"/>
      <c r="HT34" s="104"/>
      <c r="HU34" s="104"/>
      <c r="HV34" s="104"/>
      <c r="HW34" s="104"/>
      <c r="HX34" s="104"/>
      <c r="HY34" s="104"/>
    </row>
    <row r="35" spans="1:233" s="55" customFormat="1" ht="12.75" customHeight="1">
      <c r="A35" s="48" t="s">
        <v>48</v>
      </c>
      <c r="B35" s="50">
        <f t="shared" si="3"/>
        <v>1114</v>
      </c>
      <c r="C35" s="50">
        <v>564</v>
      </c>
      <c r="D35" s="50">
        <v>550</v>
      </c>
      <c r="E35" s="51"/>
      <c r="F35" s="6"/>
      <c r="G35" s="51"/>
      <c r="H35" s="5"/>
      <c r="I35" s="97" t="s">
        <v>47</v>
      </c>
      <c r="J35" s="92">
        <f t="shared" si="4"/>
        <v>-0.04185703758290346</v>
      </c>
      <c r="K35" s="92">
        <f t="shared" si="5"/>
        <v>0.039425202652910836</v>
      </c>
      <c r="L35" s="100"/>
      <c r="M35" s="107"/>
      <c r="N35" s="108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</row>
    <row r="36" spans="1:233" s="55" customFormat="1" ht="12.75" customHeight="1">
      <c r="A36" s="48" t="s">
        <v>49</v>
      </c>
      <c r="B36" s="50">
        <f t="shared" si="3"/>
        <v>1053</v>
      </c>
      <c r="C36" s="50">
        <v>527</v>
      </c>
      <c r="D36" s="50">
        <v>526</v>
      </c>
      <c r="E36" s="56"/>
      <c r="F36" s="6"/>
      <c r="G36" s="56"/>
      <c r="H36" s="5"/>
      <c r="I36" s="97" t="s">
        <v>48</v>
      </c>
      <c r="J36" s="92">
        <f t="shared" si="4"/>
        <v>-0.041562269712601324</v>
      </c>
      <c r="K36" s="92">
        <f t="shared" si="5"/>
        <v>0.040530582166543844</v>
      </c>
      <c r="L36" s="77"/>
      <c r="M36" s="109"/>
      <c r="N36" s="110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</row>
    <row r="37" spans="1:233" s="8" customFormat="1" ht="12.75" customHeight="1">
      <c r="A37" s="48" t="s">
        <v>50</v>
      </c>
      <c r="B37" s="50">
        <f t="shared" si="3"/>
        <v>873</v>
      </c>
      <c r="C37" s="50">
        <v>465</v>
      </c>
      <c r="D37" s="50">
        <v>408</v>
      </c>
      <c r="E37" s="56"/>
      <c r="F37" s="60"/>
      <c r="G37" s="56"/>
      <c r="H37" s="5"/>
      <c r="I37" s="97" t="s">
        <v>49</v>
      </c>
      <c r="J37" s="92">
        <f t="shared" si="4"/>
        <v>-0.03883566691230656</v>
      </c>
      <c r="K37" s="92">
        <f t="shared" si="5"/>
        <v>0.03876197494473103</v>
      </c>
      <c r="L37" s="101"/>
      <c r="M37" s="111"/>
      <c r="N37" s="100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104"/>
      <c r="FL37" s="104"/>
      <c r="FM37" s="104"/>
      <c r="FN37" s="104"/>
      <c r="FO37" s="104"/>
      <c r="FP37" s="104"/>
      <c r="FQ37" s="104"/>
      <c r="FR37" s="104"/>
      <c r="FS37" s="104"/>
      <c r="FT37" s="104"/>
      <c r="FU37" s="104"/>
      <c r="FV37" s="104"/>
      <c r="FW37" s="104"/>
      <c r="FX37" s="104"/>
      <c r="FY37" s="104"/>
      <c r="FZ37" s="104"/>
      <c r="GA37" s="104"/>
      <c r="GB37" s="104"/>
      <c r="GC37" s="104"/>
      <c r="GD37" s="104"/>
      <c r="GE37" s="104"/>
      <c r="GF37" s="104"/>
      <c r="GG37" s="104"/>
      <c r="GH37" s="104"/>
      <c r="GI37" s="104"/>
      <c r="GJ37" s="104"/>
      <c r="GK37" s="104"/>
      <c r="GL37" s="104"/>
      <c r="GM37" s="104"/>
      <c r="GN37" s="104"/>
      <c r="GO37" s="104"/>
      <c r="GP37" s="104"/>
      <c r="GQ37" s="104"/>
      <c r="GR37" s="104"/>
      <c r="GS37" s="104"/>
      <c r="GT37" s="104"/>
      <c r="GU37" s="104"/>
      <c r="GV37" s="104"/>
      <c r="GW37" s="104"/>
      <c r="GX37" s="104"/>
      <c r="GY37" s="104"/>
      <c r="GZ37" s="104"/>
      <c r="HA37" s="104"/>
      <c r="HB37" s="104"/>
      <c r="HC37" s="104"/>
      <c r="HD37" s="104"/>
      <c r="HE37" s="104"/>
      <c r="HF37" s="104"/>
      <c r="HG37" s="104"/>
      <c r="HH37" s="104"/>
      <c r="HI37" s="104"/>
      <c r="HJ37" s="104"/>
      <c r="HK37" s="104"/>
      <c r="HL37" s="104"/>
      <c r="HM37" s="104"/>
      <c r="HN37" s="104"/>
      <c r="HO37" s="104"/>
      <c r="HP37" s="104"/>
      <c r="HQ37" s="104"/>
      <c r="HR37" s="104"/>
      <c r="HS37" s="104"/>
      <c r="HT37" s="104"/>
      <c r="HU37" s="104"/>
      <c r="HV37" s="104"/>
      <c r="HW37" s="104"/>
      <c r="HX37" s="104"/>
      <c r="HY37" s="104"/>
    </row>
    <row r="38" spans="1:233" s="8" customFormat="1" ht="12.75" customHeight="1">
      <c r="A38" s="48" t="s">
        <v>51</v>
      </c>
      <c r="B38" s="50">
        <f t="shared" si="3"/>
        <v>774</v>
      </c>
      <c r="C38" s="50">
        <v>397</v>
      </c>
      <c r="D38" s="50">
        <v>377</v>
      </c>
      <c r="E38" s="56"/>
      <c r="F38" s="60"/>
      <c r="G38" s="56"/>
      <c r="H38" s="5"/>
      <c r="I38" s="97" t="s">
        <v>50</v>
      </c>
      <c r="J38" s="92">
        <f t="shared" si="4"/>
        <v>-0.034266764922623434</v>
      </c>
      <c r="K38" s="92">
        <f t="shared" si="5"/>
        <v>0.030066322770817982</v>
      </c>
      <c r="L38" s="101"/>
      <c r="M38" s="111"/>
      <c r="N38" s="100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  <c r="HK38" s="104"/>
      <c r="HL38" s="104"/>
      <c r="HM38" s="104"/>
      <c r="HN38" s="104"/>
      <c r="HO38" s="104"/>
      <c r="HP38" s="104"/>
      <c r="HQ38" s="104"/>
      <c r="HR38" s="104"/>
      <c r="HS38" s="104"/>
      <c r="HT38" s="104"/>
      <c r="HU38" s="104"/>
      <c r="HV38" s="104"/>
      <c r="HW38" s="104"/>
      <c r="HX38" s="104"/>
      <c r="HY38" s="104"/>
    </row>
    <row r="39" spans="1:233" s="55" customFormat="1" ht="12.75" customHeight="1">
      <c r="A39" s="48" t="s">
        <v>52</v>
      </c>
      <c r="B39" s="50">
        <f t="shared" si="3"/>
        <v>603</v>
      </c>
      <c r="C39" s="50">
        <v>320</v>
      </c>
      <c r="D39" s="50">
        <v>283</v>
      </c>
      <c r="E39" s="51"/>
      <c r="F39" s="6"/>
      <c r="G39" s="51"/>
      <c r="H39" s="5"/>
      <c r="I39" s="97" t="s">
        <v>51</v>
      </c>
      <c r="J39" s="92">
        <f t="shared" si="4"/>
        <v>-0.029255711127487104</v>
      </c>
      <c r="K39" s="92">
        <f t="shared" si="5"/>
        <v>0.027781871775976418</v>
      </c>
      <c r="L39" s="100"/>
      <c r="M39" s="107"/>
      <c r="N39" s="108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</row>
    <row r="40" spans="1:233" s="55" customFormat="1" ht="12.75" customHeight="1">
      <c r="A40" s="48" t="s">
        <v>53</v>
      </c>
      <c r="B40" s="50">
        <f t="shared" si="3"/>
        <v>560</v>
      </c>
      <c r="C40" s="50">
        <v>248</v>
      </c>
      <c r="D40" s="50">
        <v>312</v>
      </c>
      <c r="E40" s="56"/>
      <c r="F40" s="6"/>
      <c r="G40" s="56"/>
      <c r="H40" s="5"/>
      <c r="I40" s="97" t="s">
        <v>52</v>
      </c>
      <c r="J40" s="92">
        <f t="shared" si="4"/>
        <v>-0.023581429624170966</v>
      </c>
      <c r="K40" s="92">
        <f t="shared" si="5"/>
        <v>0.020854826823876196</v>
      </c>
      <c r="L40" s="77"/>
      <c r="M40" s="109"/>
      <c r="N40" s="110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</row>
    <row r="41" spans="1:233" s="8" customFormat="1" ht="12.75" customHeight="1">
      <c r="A41" s="48" t="s">
        <v>54</v>
      </c>
      <c r="B41" s="50">
        <f t="shared" si="3"/>
        <v>653</v>
      </c>
      <c r="C41" s="50">
        <v>317</v>
      </c>
      <c r="D41" s="50">
        <v>336</v>
      </c>
      <c r="E41" s="56"/>
      <c r="F41" s="60"/>
      <c r="G41" s="56"/>
      <c r="H41" s="5"/>
      <c r="I41" s="97" t="s">
        <v>53</v>
      </c>
      <c r="J41" s="92">
        <f t="shared" si="4"/>
        <v>-0.0182756079587325</v>
      </c>
      <c r="K41" s="92">
        <f t="shared" si="5"/>
        <v>0.02299189388356669</v>
      </c>
      <c r="L41" s="101"/>
      <c r="M41" s="111"/>
      <c r="N41" s="100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</row>
    <row r="42" spans="1:233" s="8" customFormat="1" ht="12.75" customHeight="1">
      <c r="A42" s="48" t="s">
        <v>55</v>
      </c>
      <c r="B42" s="50">
        <f t="shared" si="3"/>
        <v>467</v>
      </c>
      <c r="C42" s="50">
        <v>193</v>
      </c>
      <c r="D42" s="50">
        <v>274</v>
      </c>
      <c r="E42" s="56"/>
      <c r="F42" s="60"/>
      <c r="G42" s="56"/>
      <c r="H42" s="5"/>
      <c r="I42" s="97" t="s">
        <v>54</v>
      </c>
      <c r="J42" s="92">
        <f t="shared" si="4"/>
        <v>-0.023360353721444363</v>
      </c>
      <c r="K42" s="92">
        <f t="shared" si="5"/>
        <v>0.024760501105379515</v>
      </c>
      <c r="L42" s="101"/>
      <c r="M42" s="111"/>
      <c r="N42" s="100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</row>
    <row r="43" spans="1:233" s="55" customFormat="1" ht="12.75" customHeight="1">
      <c r="A43" s="48" t="s">
        <v>56</v>
      </c>
      <c r="B43" s="50">
        <f t="shared" si="3"/>
        <v>333</v>
      </c>
      <c r="C43" s="50">
        <v>112</v>
      </c>
      <c r="D43" s="50">
        <v>221</v>
      </c>
      <c r="E43" s="51"/>
      <c r="F43" s="6"/>
      <c r="G43" s="51"/>
      <c r="H43" s="5"/>
      <c r="I43" s="97" t="s">
        <v>55</v>
      </c>
      <c r="J43" s="92">
        <f t="shared" si="4"/>
        <v>-0.014222549742078113</v>
      </c>
      <c r="K43" s="92">
        <f t="shared" si="5"/>
        <v>0.020191599115696388</v>
      </c>
      <c r="L43" s="100"/>
      <c r="M43" s="107"/>
      <c r="N43" s="108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</row>
    <row r="44" spans="1:233" s="55" customFormat="1" ht="12.75" customHeight="1">
      <c r="A44" s="62" t="s">
        <v>57</v>
      </c>
      <c r="B44" s="63">
        <f t="shared" si="3"/>
        <v>259</v>
      </c>
      <c r="C44" s="63">
        <v>69</v>
      </c>
      <c r="D44" s="63">
        <v>190</v>
      </c>
      <c r="E44" s="56"/>
      <c r="F44" s="6"/>
      <c r="G44" s="56"/>
      <c r="H44" s="5"/>
      <c r="I44" s="97" t="s">
        <v>56</v>
      </c>
      <c r="J44" s="92">
        <f t="shared" si="4"/>
        <v>-0.008253500368459838</v>
      </c>
      <c r="K44" s="92">
        <f t="shared" si="5"/>
        <v>0.016285924834193072</v>
      </c>
      <c r="L44" s="77"/>
      <c r="M44" s="109"/>
      <c r="N44" s="110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</row>
    <row r="45" spans="1:233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2">
        <f t="shared" si="4"/>
        <v>-0.005084745762711864</v>
      </c>
      <c r="K45" s="92">
        <f t="shared" si="5"/>
        <v>0.01400147383935151</v>
      </c>
      <c r="L45" s="101"/>
      <c r="M45" s="111"/>
      <c r="N45" s="100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</row>
    <row r="46" spans="2:233" s="8" customFormat="1" ht="15" customHeight="1">
      <c r="B46" s="72"/>
      <c r="C46" s="72"/>
      <c r="D46" s="72"/>
      <c r="E46" s="56"/>
      <c r="F46" s="60"/>
      <c r="G46" s="56"/>
      <c r="H46" s="5"/>
      <c r="I46" s="97"/>
      <c r="J46" s="92"/>
      <c r="K46" s="92"/>
      <c r="L46" s="101"/>
      <c r="M46" s="111"/>
      <c r="N46" s="100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</row>
    <row r="47" spans="2:233" s="8" customFormat="1" ht="15" customHeight="1">
      <c r="B47" s="5"/>
      <c r="C47" s="5"/>
      <c r="D47" s="5"/>
      <c r="E47" s="72"/>
      <c r="F47" s="72"/>
      <c r="G47" s="72"/>
      <c r="H47" s="5"/>
      <c r="I47" s="97"/>
      <c r="J47" s="92"/>
      <c r="K47" s="92"/>
      <c r="L47" s="10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</row>
    <row r="48" spans="1:233" s="8" customFormat="1" ht="15" customHeight="1">
      <c r="A48" s="5"/>
      <c r="B48" s="5"/>
      <c r="C48" s="5"/>
      <c r="D48" s="5"/>
      <c r="E48" s="72"/>
      <c r="F48" s="72"/>
      <c r="G48" s="72"/>
      <c r="H48" s="5"/>
      <c r="I48" s="102"/>
      <c r="J48" s="92"/>
      <c r="K48" s="92"/>
      <c r="L48" s="102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</row>
    <row r="49" spans="1:233" s="8" customFormat="1" ht="15" customHeight="1">
      <c r="A49" s="5"/>
      <c r="B49" s="5"/>
      <c r="C49" s="5"/>
      <c r="D49" s="5"/>
      <c r="E49" s="5"/>
      <c r="F49" s="5"/>
      <c r="G49" s="5"/>
      <c r="H49" s="5"/>
      <c r="I49" s="104"/>
      <c r="J49" s="92"/>
      <c r="K49" s="92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</row>
    <row r="50" spans="1:233" s="8" customFormat="1" ht="15" customHeight="1">
      <c r="A50" s="5"/>
      <c r="B50" s="5"/>
      <c r="C50" s="5"/>
      <c r="D50" s="5"/>
      <c r="E50" s="72"/>
      <c r="F50" s="72"/>
      <c r="G50" s="72"/>
      <c r="H50" s="5"/>
      <c r="I50" s="102"/>
      <c r="J50" s="92"/>
      <c r="K50" s="92"/>
      <c r="L50" s="102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</row>
    <row r="51" spans="1:233" s="8" customFormat="1" ht="15" customHeight="1">
      <c r="A51" s="5"/>
      <c r="B51" s="5"/>
      <c r="C51" s="5"/>
      <c r="D51" s="5"/>
      <c r="E51" s="5"/>
      <c r="F51" s="5"/>
      <c r="G51" s="5"/>
      <c r="H51" s="5"/>
      <c r="I51" s="104"/>
      <c r="J51" s="92"/>
      <c r="K51" s="92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</row>
    <row r="52" spans="1:233" s="8" customFormat="1" ht="15" customHeight="1">
      <c r="A52" s="5"/>
      <c r="B52" s="5"/>
      <c r="C52" s="5"/>
      <c r="D52" s="5"/>
      <c r="E52" s="5"/>
      <c r="F52" s="5"/>
      <c r="G52" s="5"/>
      <c r="H52" s="5"/>
      <c r="I52" s="100"/>
      <c r="J52" s="92"/>
      <c r="K52" s="92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</row>
    <row r="53" spans="1:233" s="8" customFormat="1" ht="15" customHeight="1">
      <c r="A53" s="5"/>
      <c r="B53" s="5"/>
      <c r="C53" s="5"/>
      <c r="D53" s="5"/>
      <c r="E53" s="5"/>
      <c r="F53" s="5"/>
      <c r="G53" s="5"/>
      <c r="H53" s="5"/>
      <c r="I53" s="100"/>
      <c r="J53" s="92"/>
      <c r="K53" s="92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</row>
    <row r="54" spans="1:233" s="8" customFormat="1" ht="15" customHeight="1">
      <c r="A54" s="5"/>
      <c r="B54" s="5"/>
      <c r="C54" s="5"/>
      <c r="D54" s="5"/>
      <c r="E54" s="5"/>
      <c r="F54" s="5"/>
      <c r="G54" s="5"/>
      <c r="H54" s="5"/>
      <c r="I54" s="100"/>
      <c r="J54" s="92"/>
      <c r="K54" s="92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</row>
    <row r="55" spans="1:233" s="8" customFormat="1" ht="15" customHeight="1">
      <c r="A55" s="5"/>
      <c r="B55" s="5"/>
      <c r="C55" s="5"/>
      <c r="D55" s="5"/>
      <c r="E55" s="5"/>
      <c r="F55" s="5"/>
      <c r="G55" s="5"/>
      <c r="H55" s="5"/>
      <c r="I55" s="100"/>
      <c r="J55" s="92"/>
      <c r="K55" s="92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</row>
    <row r="56" spans="1:233" s="8" customFormat="1" ht="15" customHeight="1">
      <c r="A56" s="5"/>
      <c r="B56" s="5"/>
      <c r="C56" s="5"/>
      <c r="D56" s="5"/>
      <c r="E56" s="5"/>
      <c r="F56" s="5"/>
      <c r="G56" s="5"/>
      <c r="H56" s="5"/>
      <c r="I56" s="100"/>
      <c r="J56" s="92"/>
      <c r="K56" s="92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</row>
    <row r="57" spans="1:233" s="8" customFormat="1" ht="15" customHeight="1">
      <c r="A57" s="5"/>
      <c r="B57" s="5"/>
      <c r="C57" s="5"/>
      <c r="D57" s="5"/>
      <c r="E57" s="5"/>
      <c r="F57" s="5"/>
      <c r="G57" s="5"/>
      <c r="H57" s="5"/>
      <c r="I57" s="100"/>
      <c r="J57" s="92"/>
      <c r="K57" s="92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</row>
    <row r="58" spans="1:233" s="8" customFormat="1" ht="15" customHeight="1">
      <c r="A58" s="5"/>
      <c r="B58" s="5"/>
      <c r="C58" s="5"/>
      <c r="D58" s="5"/>
      <c r="E58" s="5"/>
      <c r="F58" s="5"/>
      <c r="G58" s="5"/>
      <c r="H58" s="5"/>
      <c r="I58" s="100"/>
      <c r="J58" s="92"/>
      <c r="K58" s="92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</row>
    <row r="59" spans="1:233" s="8" customFormat="1" ht="15" customHeight="1">
      <c r="A59" s="5"/>
      <c r="B59" s="5"/>
      <c r="C59" s="5"/>
      <c r="D59" s="5"/>
      <c r="E59" s="5"/>
      <c r="F59" s="5"/>
      <c r="G59" s="5"/>
      <c r="H59" s="5"/>
      <c r="I59" s="100"/>
      <c r="J59" s="92"/>
      <c r="K59" s="92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</row>
    <row r="60" spans="1:233" s="8" customFormat="1" ht="15" customHeight="1">
      <c r="A60" s="5"/>
      <c r="B60" s="5"/>
      <c r="C60" s="5"/>
      <c r="D60" s="5"/>
      <c r="E60" s="5"/>
      <c r="F60" s="5"/>
      <c r="G60" s="5"/>
      <c r="H60" s="5"/>
      <c r="I60" s="100"/>
      <c r="J60" s="92"/>
      <c r="K60" s="92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</row>
    <row r="61" spans="1:233" s="8" customFormat="1" ht="15" customHeight="1">
      <c r="A61" s="5"/>
      <c r="B61" s="5"/>
      <c r="C61" s="5"/>
      <c r="D61" s="5"/>
      <c r="E61" s="5"/>
      <c r="F61" s="5"/>
      <c r="G61" s="5"/>
      <c r="H61" s="5"/>
      <c r="I61" s="100"/>
      <c r="J61" s="92"/>
      <c r="K61" s="92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</row>
    <row r="62" spans="1:233" s="8" customFormat="1" ht="15" customHeight="1">
      <c r="A62" s="5"/>
      <c r="B62" s="5"/>
      <c r="C62" s="5"/>
      <c r="D62" s="5"/>
      <c r="E62" s="5"/>
      <c r="F62" s="5"/>
      <c r="G62" s="5"/>
      <c r="H62" s="5"/>
      <c r="I62" s="100"/>
      <c r="J62" s="92"/>
      <c r="K62" s="92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  <c r="HR62" s="104"/>
      <c r="HS62" s="104"/>
      <c r="HT62" s="104"/>
      <c r="HU62" s="104"/>
      <c r="HV62" s="104"/>
      <c r="HW62" s="104"/>
      <c r="HX62" s="104"/>
      <c r="HY62" s="104"/>
    </row>
    <row r="63" spans="1:233" s="8" customFormat="1" ht="15" customHeight="1">
      <c r="A63" s="5"/>
      <c r="B63" s="5"/>
      <c r="C63" s="5"/>
      <c r="D63" s="5"/>
      <c r="E63" s="5"/>
      <c r="F63" s="5"/>
      <c r="G63" s="5"/>
      <c r="H63" s="5"/>
      <c r="I63" s="100"/>
      <c r="J63" s="92"/>
      <c r="K63" s="92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  <c r="FD63" s="104"/>
      <c r="FE63" s="104"/>
      <c r="FF63" s="104"/>
      <c r="FG63" s="104"/>
      <c r="FH63" s="104"/>
      <c r="FI63" s="104"/>
      <c r="FJ63" s="104"/>
      <c r="FK63" s="104"/>
      <c r="FL63" s="104"/>
      <c r="FM63" s="104"/>
      <c r="FN63" s="104"/>
      <c r="FO63" s="104"/>
      <c r="FP63" s="104"/>
      <c r="FQ63" s="104"/>
      <c r="FR63" s="104"/>
      <c r="FS63" s="104"/>
      <c r="FT63" s="104"/>
      <c r="FU63" s="104"/>
      <c r="FV63" s="104"/>
      <c r="FW63" s="104"/>
      <c r="FX63" s="104"/>
      <c r="FY63" s="104"/>
      <c r="FZ63" s="104"/>
      <c r="GA63" s="104"/>
      <c r="GB63" s="104"/>
      <c r="GC63" s="104"/>
      <c r="GD63" s="104"/>
      <c r="GE63" s="104"/>
      <c r="GF63" s="104"/>
      <c r="GG63" s="104"/>
      <c r="GH63" s="104"/>
      <c r="GI63" s="104"/>
      <c r="GJ63" s="104"/>
      <c r="GK63" s="104"/>
      <c r="GL63" s="104"/>
      <c r="GM63" s="104"/>
      <c r="GN63" s="104"/>
      <c r="GO63" s="104"/>
      <c r="GP63" s="104"/>
      <c r="GQ63" s="104"/>
      <c r="GR63" s="104"/>
      <c r="GS63" s="104"/>
      <c r="GT63" s="104"/>
      <c r="GU63" s="104"/>
      <c r="GV63" s="104"/>
      <c r="GW63" s="104"/>
      <c r="GX63" s="104"/>
      <c r="GY63" s="104"/>
      <c r="GZ63" s="104"/>
      <c r="HA63" s="104"/>
      <c r="HB63" s="104"/>
      <c r="HC63" s="104"/>
      <c r="HD63" s="104"/>
      <c r="HE63" s="104"/>
      <c r="HF63" s="104"/>
      <c r="HG63" s="104"/>
      <c r="HH63" s="104"/>
      <c r="HI63" s="104"/>
      <c r="HJ63" s="104"/>
      <c r="HK63" s="104"/>
      <c r="HL63" s="104"/>
      <c r="HM63" s="104"/>
      <c r="HN63" s="104"/>
      <c r="HO63" s="104"/>
      <c r="HP63" s="104"/>
      <c r="HQ63" s="104"/>
      <c r="HR63" s="104"/>
      <c r="HS63" s="104"/>
      <c r="HT63" s="104"/>
      <c r="HU63" s="104"/>
      <c r="HV63" s="104"/>
      <c r="HW63" s="104"/>
      <c r="HX63" s="104"/>
      <c r="HY63" s="104"/>
    </row>
    <row r="64" spans="1:233" s="8" customFormat="1" ht="15" customHeight="1">
      <c r="A64" s="5"/>
      <c r="B64" s="5"/>
      <c r="C64" s="5"/>
      <c r="D64" s="5"/>
      <c r="E64" s="5"/>
      <c r="F64" s="5"/>
      <c r="G64" s="5"/>
      <c r="H64" s="5"/>
      <c r="I64" s="100"/>
      <c r="J64" s="92"/>
      <c r="K64" s="92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  <c r="FD64" s="104"/>
      <c r="FE64" s="104"/>
      <c r="FF64" s="104"/>
      <c r="FG64" s="104"/>
      <c r="FH64" s="104"/>
      <c r="FI64" s="104"/>
      <c r="FJ64" s="104"/>
      <c r="FK64" s="104"/>
      <c r="FL64" s="104"/>
      <c r="FM64" s="104"/>
      <c r="FN64" s="104"/>
      <c r="FO64" s="104"/>
      <c r="FP64" s="104"/>
      <c r="FQ64" s="104"/>
      <c r="FR64" s="104"/>
      <c r="FS64" s="104"/>
      <c r="FT64" s="104"/>
      <c r="FU64" s="104"/>
      <c r="FV64" s="104"/>
      <c r="FW64" s="104"/>
      <c r="FX64" s="104"/>
      <c r="FY64" s="104"/>
      <c r="FZ64" s="104"/>
      <c r="GA64" s="104"/>
      <c r="GB64" s="104"/>
      <c r="GC64" s="104"/>
      <c r="GD64" s="104"/>
      <c r="GE64" s="104"/>
      <c r="GF64" s="104"/>
      <c r="GG64" s="104"/>
      <c r="GH64" s="104"/>
      <c r="GI64" s="104"/>
      <c r="GJ64" s="104"/>
      <c r="GK64" s="104"/>
      <c r="GL64" s="104"/>
      <c r="GM64" s="104"/>
      <c r="GN64" s="104"/>
      <c r="GO64" s="104"/>
      <c r="GP64" s="104"/>
      <c r="GQ64" s="104"/>
      <c r="GR64" s="104"/>
      <c r="GS64" s="104"/>
      <c r="GT64" s="104"/>
      <c r="GU64" s="104"/>
      <c r="GV64" s="104"/>
      <c r="GW64" s="104"/>
      <c r="GX64" s="104"/>
      <c r="GY64" s="104"/>
      <c r="GZ64" s="104"/>
      <c r="HA64" s="104"/>
      <c r="HB64" s="104"/>
      <c r="HC64" s="104"/>
      <c r="HD64" s="104"/>
      <c r="HE64" s="104"/>
      <c r="HF64" s="104"/>
      <c r="HG64" s="104"/>
      <c r="HH64" s="104"/>
      <c r="HI64" s="104"/>
      <c r="HJ64" s="104"/>
      <c r="HK64" s="104"/>
      <c r="HL64" s="104"/>
      <c r="HM64" s="104"/>
      <c r="HN64" s="104"/>
      <c r="HO64" s="104"/>
      <c r="HP64" s="104"/>
      <c r="HQ64" s="104"/>
      <c r="HR64" s="104"/>
      <c r="HS64" s="104"/>
      <c r="HT64" s="104"/>
      <c r="HU64" s="104"/>
      <c r="HV64" s="104"/>
      <c r="HW64" s="104"/>
      <c r="HX64" s="104"/>
      <c r="HY64" s="104"/>
    </row>
    <row r="65" spans="1:233" s="8" customFormat="1" ht="15" customHeight="1">
      <c r="A65" s="5"/>
      <c r="B65" s="5"/>
      <c r="C65" s="5"/>
      <c r="D65" s="5"/>
      <c r="E65" s="5"/>
      <c r="F65" s="5"/>
      <c r="G65" s="5"/>
      <c r="H65" s="5"/>
      <c r="I65" s="100"/>
      <c r="J65" s="92"/>
      <c r="K65" s="92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  <c r="FD65" s="104"/>
      <c r="FE65" s="104"/>
      <c r="FF65" s="104"/>
      <c r="FG65" s="104"/>
      <c r="FH65" s="104"/>
      <c r="FI65" s="104"/>
      <c r="FJ65" s="104"/>
      <c r="FK65" s="104"/>
      <c r="FL65" s="104"/>
      <c r="FM65" s="104"/>
      <c r="FN65" s="104"/>
      <c r="FO65" s="104"/>
      <c r="FP65" s="104"/>
      <c r="FQ65" s="104"/>
      <c r="FR65" s="104"/>
      <c r="FS65" s="104"/>
      <c r="FT65" s="104"/>
      <c r="FU65" s="104"/>
      <c r="FV65" s="104"/>
      <c r="FW65" s="104"/>
      <c r="FX65" s="104"/>
      <c r="FY65" s="104"/>
      <c r="FZ65" s="104"/>
      <c r="GA65" s="104"/>
      <c r="GB65" s="104"/>
      <c r="GC65" s="104"/>
      <c r="GD65" s="104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  <c r="GO65" s="104"/>
      <c r="GP65" s="104"/>
      <c r="GQ65" s="104"/>
      <c r="GR65" s="104"/>
      <c r="GS65" s="104"/>
      <c r="GT65" s="104"/>
      <c r="GU65" s="104"/>
      <c r="GV65" s="104"/>
      <c r="GW65" s="104"/>
      <c r="GX65" s="104"/>
      <c r="GY65" s="104"/>
      <c r="GZ65" s="104"/>
      <c r="HA65" s="104"/>
      <c r="HB65" s="104"/>
      <c r="HC65" s="104"/>
      <c r="HD65" s="104"/>
      <c r="HE65" s="104"/>
      <c r="HF65" s="104"/>
      <c r="HG65" s="104"/>
      <c r="HH65" s="104"/>
      <c r="HI65" s="104"/>
      <c r="HJ65" s="104"/>
      <c r="HK65" s="104"/>
      <c r="HL65" s="104"/>
      <c r="HM65" s="104"/>
      <c r="HN65" s="104"/>
      <c r="HO65" s="104"/>
      <c r="HP65" s="104"/>
      <c r="HQ65" s="104"/>
      <c r="HR65" s="104"/>
      <c r="HS65" s="104"/>
      <c r="HT65" s="104"/>
      <c r="HU65" s="104"/>
      <c r="HV65" s="104"/>
      <c r="HW65" s="104"/>
      <c r="HX65" s="104"/>
      <c r="HY65" s="104"/>
    </row>
    <row r="66" spans="1:233" s="8" customFormat="1" ht="15" customHeight="1">
      <c r="A66" s="5"/>
      <c r="B66" s="5"/>
      <c r="C66" s="5"/>
      <c r="D66" s="5"/>
      <c r="E66" s="5"/>
      <c r="F66" s="5"/>
      <c r="G66" s="5"/>
      <c r="H66" s="5"/>
      <c r="I66" s="100"/>
      <c r="J66" s="92"/>
      <c r="K66" s="92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</row>
    <row r="67" spans="1:233" s="8" customFormat="1" ht="15" customHeight="1">
      <c r="A67" s="5"/>
      <c r="B67" s="5"/>
      <c r="C67" s="5"/>
      <c r="D67" s="5"/>
      <c r="E67" s="5"/>
      <c r="F67" s="5"/>
      <c r="G67" s="5"/>
      <c r="H67" s="5"/>
      <c r="I67" s="100"/>
      <c r="J67" s="92"/>
      <c r="K67" s="92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</row>
    <row r="68" spans="1:233" s="8" customFormat="1" ht="15" customHeight="1">
      <c r="A68" s="5"/>
      <c r="B68" s="5"/>
      <c r="C68" s="5"/>
      <c r="D68" s="5"/>
      <c r="E68" s="5"/>
      <c r="F68" s="5"/>
      <c r="G68" s="5"/>
      <c r="H68" s="5"/>
      <c r="I68" s="100"/>
      <c r="J68" s="92"/>
      <c r="K68" s="92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</row>
    <row r="69" spans="1:233" s="8" customFormat="1" ht="15" customHeight="1">
      <c r="A69" s="5"/>
      <c r="B69" s="5"/>
      <c r="C69" s="5"/>
      <c r="D69" s="5"/>
      <c r="E69" s="5"/>
      <c r="F69" s="5"/>
      <c r="G69" s="5"/>
      <c r="H69" s="5"/>
      <c r="I69" s="100"/>
      <c r="J69" s="92"/>
      <c r="K69" s="92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</row>
    <row r="70" spans="1:233" s="8" customFormat="1" ht="15" customHeight="1">
      <c r="A70" s="5"/>
      <c r="D70" s="50"/>
      <c r="E70" s="5"/>
      <c r="F70" s="5"/>
      <c r="G70" s="5"/>
      <c r="H70" s="5"/>
      <c r="I70" s="100"/>
      <c r="J70" s="92"/>
      <c r="K70" s="92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</row>
    <row r="71" spans="4:233" s="8" customFormat="1" ht="15" customHeight="1">
      <c r="D71" s="50"/>
      <c r="E71" s="50"/>
      <c r="F71" s="50"/>
      <c r="G71" s="60"/>
      <c r="I71" s="104"/>
      <c r="J71" s="92"/>
      <c r="K71" s="92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</row>
    <row r="72" spans="4:233" s="8" customFormat="1" ht="15" customHeight="1">
      <c r="D72" s="50"/>
      <c r="E72" s="50"/>
      <c r="F72" s="50"/>
      <c r="G72" s="60"/>
      <c r="I72" s="104"/>
      <c r="J72" s="92"/>
      <c r="K72" s="92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</row>
    <row r="73" spans="4:233" s="8" customFormat="1" ht="15" customHeight="1">
      <c r="D73" s="50"/>
      <c r="E73" s="50"/>
      <c r="F73" s="50"/>
      <c r="G73" s="60"/>
      <c r="I73" s="104"/>
      <c r="J73" s="92"/>
      <c r="K73" s="92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</row>
    <row r="74" spans="2:233" s="8" customFormat="1" ht="15" customHeight="1">
      <c r="B74" s="5"/>
      <c r="C74" s="5"/>
      <c r="D74" s="80"/>
      <c r="E74" s="50"/>
      <c r="F74" s="50"/>
      <c r="G74" s="60"/>
      <c r="I74" s="104"/>
      <c r="J74" s="92"/>
      <c r="K74" s="92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/>
  <dimension ref="A1:FU29"/>
  <sheetViews>
    <sheetView workbookViewId="0" topLeftCell="A1">
      <selection activeCell="H14" sqref="H14"/>
    </sheetView>
  </sheetViews>
  <sheetFormatPr defaultColWidth="11.421875" defaultRowHeight="12.75"/>
  <cols>
    <col min="1" max="1" width="39.00390625" style="5" customWidth="1"/>
    <col min="2" max="4" width="8.7109375" style="5" customWidth="1"/>
    <col min="5" max="7" width="8.28125" style="5" customWidth="1"/>
    <col min="8" max="9" width="7.140625" style="5" bestFit="1" customWidth="1"/>
    <col min="10" max="11" width="8.28125" style="5" bestFit="1" customWidth="1"/>
    <col min="12" max="12" width="6.57421875" style="5" bestFit="1" customWidth="1"/>
    <col min="13" max="13" width="4.8515625" style="5" bestFit="1" customWidth="1"/>
    <col min="14" max="14" width="7.8515625" style="5" bestFit="1" customWidth="1"/>
    <col min="15" max="15" width="4.8515625" style="5" bestFit="1" customWidth="1"/>
    <col min="16" max="16384" width="11.421875" style="5" customWidth="1"/>
  </cols>
  <sheetData>
    <row r="1" spans="1:7" s="2" customFormat="1" ht="60" customHeight="1">
      <c r="A1" s="115" t="s">
        <v>0</v>
      </c>
      <c r="B1" s="115"/>
      <c r="C1" s="115"/>
      <c r="D1" s="115"/>
      <c r="E1" s="1"/>
      <c r="F1" s="1"/>
      <c r="G1" s="1"/>
    </row>
    <row r="2" spans="1:177" s="8" customFormat="1" ht="24.75" customHeight="1">
      <c r="A2" s="3" t="s">
        <v>1</v>
      </c>
      <c r="B2" s="4" t="s">
        <v>2</v>
      </c>
      <c r="C2" s="4" t="s">
        <v>3</v>
      </c>
      <c r="D2" s="4" t="s">
        <v>4</v>
      </c>
      <c r="E2" s="5"/>
      <c r="F2" s="5"/>
      <c r="G2" s="5"/>
      <c r="H2" s="6"/>
      <c r="I2" s="7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</row>
    <row r="3" spans="1:177" ht="19.5" customHeight="1">
      <c r="A3" s="9" t="s">
        <v>5</v>
      </c>
      <c r="B3" s="10">
        <f>SUM(B4:B11)</f>
        <v>48530</v>
      </c>
      <c r="C3" s="11">
        <f>SUM(C4:C11)</f>
        <v>23485</v>
      </c>
      <c r="D3" s="11">
        <f>SUM(D4:D11)</f>
        <v>25045</v>
      </c>
      <c r="H3" s="12"/>
      <c r="I3" s="13"/>
      <c r="J3" s="13"/>
      <c r="K3" s="13"/>
      <c r="L3" s="1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ht="15" customHeight="1">
      <c r="A4" s="15" t="s">
        <v>6</v>
      </c>
      <c r="B4" s="16">
        <f aca="true" t="shared" si="0" ref="B4:B29">C4+D4</f>
        <v>3577</v>
      </c>
      <c r="C4" s="16">
        <v>1777</v>
      </c>
      <c r="D4" s="16">
        <v>1800</v>
      </c>
      <c r="H4" s="17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</row>
    <row r="5" spans="1:177" ht="15" customHeight="1">
      <c r="A5" s="15" t="s">
        <v>7</v>
      </c>
      <c r="B5" s="18">
        <f t="shared" si="0"/>
        <v>8165</v>
      </c>
      <c r="C5" s="18">
        <v>4027</v>
      </c>
      <c r="D5" s="18">
        <v>4138</v>
      </c>
      <c r="H5" s="17"/>
      <c r="I5" s="13"/>
      <c r="J5" s="13"/>
      <c r="K5" s="13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</row>
    <row r="6" spans="1:177" ht="15" customHeight="1">
      <c r="A6" s="15" t="s">
        <v>8</v>
      </c>
      <c r="B6" s="18">
        <f t="shared" si="0"/>
        <v>10419</v>
      </c>
      <c r="C6" s="18">
        <v>4979</v>
      </c>
      <c r="D6" s="18">
        <v>5440</v>
      </c>
      <c r="H6" s="17"/>
      <c r="I6" s="13"/>
      <c r="J6" s="13"/>
      <c r="K6" s="13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</row>
    <row r="7" spans="1:177" ht="15" customHeight="1">
      <c r="A7" s="15" t="s">
        <v>9</v>
      </c>
      <c r="B7" s="18">
        <f t="shared" si="0"/>
        <v>5798</v>
      </c>
      <c r="C7" s="18">
        <v>2925</v>
      </c>
      <c r="D7" s="18">
        <v>2873</v>
      </c>
      <c r="H7" s="17"/>
      <c r="I7" s="13"/>
      <c r="J7" s="13"/>
      <c r="K7" s="13"/>
      <c r="L7" s="1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</row>
    <row r="8" spans="1:177" ht="15" customHeight="1">
      <c r="A8" s="15" t="s">
        <v>10</v>
      </c>
      <c r="B8" s="18">
        <f t="shared" si="0"/>
        <v>4036</v>
      </c>
      <c r="C8" s="18">
        <v>1996</v>
      </c>
      <c r="D8" s="18">
        <v>2040</v>
      </c>
      <c r="H8" s="17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</row>
    <row r="9" spans="1:15" ht="15" customHeight="1">
      <c r="A9" s="15" t="s">
        <v>11</v>
      </c>
      <c r="B9" s="18">
        <f t="shared" si="0"/>
        <v>5227</v>
      </c>
      <c r="C9" s="18">
        <v>2489</v>
      </c>
      <c r="D9" s="18">
        <v>2738</v>
      </c>
      <c r="H9" s="17"/>
      <c r="I9" s="13"/>
      <c r="J9" s="13"/>
      <c r="K9" s="13"/>
      <c r="L9" s="13"/>
      <c r="M9" s="14"/>
      <c r="N9" s="14"/>
      <c r="O9" s="14"/>
    </row>
    <row r="10" spans="1:15" ht="15" customHeight="1">
      <c r="A10" s="19" t="s">
        <v>12</v>
      </c>
      <c r="B10" s="18">
        <f t="shared" si="0"/>
        <v>6253</v>
      </c>
      <c r="C10" s="18">
        <v>2961</v>
      </c>
      <c r="D10" s="18">
        <v>3292</v>
      </c>
      <c r="H10" s="17"/>
      <c r="I10" s="13"/>
      <c r="J10" s="13"/>
      <c r="K10" s="13"/>
      <c r="L10" s="13"/>
      <c r="M10" s="14"/>
      <c r="N10" s="14"/>
      <c r="O10" s="14"/>
    </row>
    <row r="11" spans="1:177" ht="15" customHeight="1">
      <c r="A11" s="15" t="s">
        <v>13</v>
      </c>
      <c r="B11" s="18">
        <f t="shared" si="0"/>
        <v>5055</v>
      </c>
      <c r="C11" s="18">
        <v>2331</v>
      </c>
      <c r="D11" s="18">
        <v>2724</v>
      </c>
      <c r="H11" s="17"/>
      <c r="I11" s="13"/>
      <c r="J11" s="13"/>
      <c r="K11" s="13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</row>
    <row r="12" spans="1:177" ht="19.5" customHeight="1">
      <c r="A12" s="20" t="s">
        <v>14</v>
      </c>
      <c r="B12" s="21">
        <f t="shared" si="0"/>
        <v>33238</v>
      </c>
      <c r="C12" s="21">
        <f>SUM(C13:C16)</f>
        <v>16091</v>
      </c>
      <c r="D12" s="21">
        <f>SUM(D13:D16)</f>
        <v>17147</v>
      </c>
      <c r="H12" s="17"/>
      <c r="I12" s="13"/>
      <c r="J12" s="13"/>
      <c r="K12" s="13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</row>
    <row r="13" spans="1:177" ht="15" customHeight="1">
      <c r="A13" s="15" t="s">
        <v>15</v>
      </c>
      <c r="B13" s="18">
        <f t="shared" si="0"/>
        <v>3684</v>
      </c>
      <c r="C13" s="18">
        <v>1710</v>
      </c>
      <c r="D13" s="18">
        <v>1974</v>
      </c>
      <c r="H13" s="17"/>
      <c r="I13" s="13"/>
      <c r="J13" s="13"/>
      <c r="K13" s="13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</row>
    <row r="14" spans="1:15" ht="15" customHeight="1">
      <c r="A14" s="15" t="s">
        <v>16</v>
      </c>
      <c r="B14" s="18">
        <f t="shared" si="0"/>
        <v>10276</v>
      </c>
      <c r="C14" s="18">
        <v>5039</v>
      </c>
      <c r="D14" s="18">
        <v>5237</v>
      </c>
      <c r="H14" s="17"/>
      <c r="I14" s="13"/>
      <c r="J14" s="13"/>
      <c r="K14" s="13"/>
      <c r="L14" s="13"/>
      <c r="M14" s="14"/>
      <c r="N14" s="14"/>
      <c r="O14" s="14"/>
    </row>
    <row r="15" spans="1:15" ht="15" customHeight="1">
      <c r="A15" s="19" t="s">
        <v>17</v>
      </c>
      <c r="B15" s="18">
        <f t="shared" si="0"/>
        <v>17792</v>
      </c>
      <c r="C15" s="18">
        <v>8577</v>
      </c>
      <c r="D15" s="18">
        <v>9215</v>
      </c>
      <c r="H15" s="17"/>
      <c r="I15" s="13"/>
      <c r="J15" s="13"/>
      <c r="K15" s="13"/>
      <c r="L15" s="13"/>
      <c r="M15" s="14"/>
      <c r="N15" s="14"/>
      <c r="O15" s="14"/>
    </row>
    <row r="16" spans="1:177" ht="15" customHeight="1">
      <c r="A16" s="15" t="s">
        <v>18</v>
      </c>
      <c r="B16" s="18">
        <f t="shared" si="0"/>
        <v>1486</v>
      </c>
      <c r="C16" s="18">
        <v>765</v>
      </c>
      <c r="D16" s="18">
        <v>721</v>
      </c>
      <c r="H16" s="17"/>
      <c r="I16" s="13"/>
      <c r="J16" s="13"/>
      <c r="K16" s="13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</row>
    <row r="17" spans="1:177" ht="19.5" customHeight="1">
      <c r="A17" s="20" t="s">
        <v>19</v>
      </c>
      <c r="B17" s="21">
        <f t="shared" si="0"/>
        <v>647373</v>
      </c>
      <c r="C17" s="21">
        <f>SUM(C18:C29)</f>
        <v>313588</v>
      </c>
      <c r="D17" s="21">
        <f>SUM(D18:D29)</f>
        <v>333785</v>
      </c>
      <c r="H17" s="17"/>
      <c r="I17" s="13"/>
      <c r="J17" s="13"/>
      <c r="K17" s="13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</row>
    <row r="18" spans="1:177" ht="15" customHeight="1">
      <c r="A18" s="15" t="s">
        <v>20</v>
      </c>
      <c r="B18" s="18">
        <f t="shared" si="0"/>
        <v>43280</v>
      </c>
      <c r="C18" s="18">
        <v>20778</v>
      </c>
      <c r="D18" s="18">
        <v>22502</v>
      </c>
      <c r="H18" s="17"/>
      <c r="I18" s="13"/>
      <c r="J18" s="13"/>
      <c r="K18" s="13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</row>
    <row r="19" spans="1:15" ht="15" customHeight="1">
      <c r="A19" s="15" t="s">
        <v>21</v>
      </c>
      <c r="B19" s="18">
        <f t="shared" si="0"/>
        <v>57176</v>
      </c>
      <c r="C19" s="18">
        <v>25893</v>
      </c>
      <c r="D19" s="18">
        <v>31283</v>
      </c>
      <c r="H19" s="17"/>
      <c r="I19" s="13"/>
      <c r="J19" s="13"/>
      <c r="K19" s="13"/>
      <c r="L19" s="13"/>
      <c r="M19" s="14"/>
      <c r="N19" s="14"/>
      <c r="O19" s="14"/>
    </row>
    <row r="20" spans="1:15" ht="15" customHeight="1">
      <c r="A20" s="19" t="s">
        <v>22</v>
      </c>
      <c r="B20" s="18">
        <f t="shared" si="0"/>
        <v>110753</v>
      </c>
      <c r="C20" s="18">
        <v>53388</v>
      </c>
      <c r="D20" s="18">
        <v>57365</v>
      </c>
      <c r="H20" s="17"/>
      <c r="I20" s="13"/>
      <c r="J20" s="13"/>
      <c r="K20" s="13"/>
      <c r="L20" s="13"/>
      <c r="M20" s="14"/>
      <c r="N20" s="14"/>
      <c r="O20" s="14"/>
    </row>
    <row r="21" spans="1:177" ht="15" customHeight="1">
      <c r="A21" s="15" t="s">
        <v>23</v>
      </c>
      <c r="B21" s="18">
        <f t="shared" si="0"/>
        <v>65481</v>
      </c>
      <c r="C21" s="18">
        <v>30796</v>
      </c>
      <c r="D21" s="18">
        <v>34685</v>
      </c>
      <c r="H21" s="17"/>
      <c r="I21" s="13"/>
      <c r="J21" s="13"/>
      <c r="K21" s="13"/>
      <c r="L21" s="1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</row>
    <row r="22" spans="1:177" ht="15" customHeight="1">
      <c r="A22" s="15" t="s">
        <v>24</v>
      </c>
      <c r="B22" s="18">
        <f t="shared" si="0"/>
        <v>68169</v>
      </c>
      <c r="C22" s="18">
        <v>32712</v>
      </c>
      <c r="D22" s="18">
        <v>35457</v>
      </c>
      <c r="H22" s="17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</row>
    <row r="23" spans="1:177" ht="15" customHeight="1">
      <c r="A23" s="15" t="s">
        <v>25</v>
      </c>
      <c r="B23" s="18">
        <f t="shared" si="0"/>
        <v>45920</v>
      </c>
      <c r="C23" s="18">
        <v>22486</v>
      </c>
      <c r="D23" s="18">
        <v>23434</v>
      </c>
      <c r="H23" s="17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</row>
    <row r="24" spans="1:15" ht="15" customHeight="1">
      <c r="A24" s="15" t="s">
        <v>26</v>
      </c>
      <c r="B24" s="18">
        <f t="shared" si="0"/>
        <v>27186</v>
      </c>
      <c r="C24" s="18">
        <v>13249</v>
      </c>
      <c r="D24" s="18">
        <v>13937</v>
      </c>
      <c r="H24" s="17"/>
      <c r="I24" s="13"/>
      <c r="J24" s="13"/>
      <c r="K24" s="13"/>
      <c r="L24" s="13"/>
      <c r="M24" s="14"/>
      <c r="N24" s="14"/>
      <c r="O24" s="14"/>
    </row>
    <row r="25" spans="1:15" ht="15" customHeight="1">
      <c r="A25" s="19" t="s">
        <v>27</v>
      </c>
      <c r="B25" s="18">
        <f t="shared" si="0"/>
        <v>31332</v>
      </c>
      <c r="C25" s="18">
        <v>15710</v>
      </c>
      <c r="D25" s="18">
        <v>15622</v>
      </c>
      <c r="H25" s="17"/>
      <c r="I25" s="13"/>
      <c r="J25" s="13"/>
      <c r="K25" s="13"/>
      <c r="L25" s="13"/>
      <c r="M25" s="14"/>
      <c r="N25" s="14"/>
      <c r="O25" s="14"/>
    </row>
    <row r="26" spans="1:177" ht="15" customHeight="1">
      <c r="A26" s="15" t="s">
        <v>28</v>
      </c>
      <c r="B26" s="18">
        <f t="shared" si="0"/>
        <v>35649</v>
      </c>
      <c r="C26" s="18">
        <v>17355</v>
      </c>
      <c r="D26" s="18">
        <v>18294</v>
      </c>
      <c r="H26" s="17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</row>
    <row r="27" spans="1:177" ht="15" customHeight="1">
      <c r="A27" s="15" t="s">
        <v>29</v>
      </c>
      <c r="B27" s="18">
        <f t="shared" si="0"/>
        <v>125362</v>
      </c>
      <c r="C27" s="18">
        <v>62733</v>
      </c>
      <c r="D27" s="18">
        <v>62629</v>
      </c>
      <c r="H27" s="17"/>
      <c r="I27" s="13"/>
      <c r="J27" s="13"/>
      <c r="K27" s="13"/>
      <c r="L27" s="1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</row>
    <row r="28" spans="1:177" ht="15" customHeight="1">
      <c r="A28" s="15" t="s">
        <v>30</v>
      </c>
      <c r="B28" s="18">
        <f t="shared" si="0"/>
        <v>23495</v>
      </c>
      <c r="C28" s="18">
        <v>11774</v>
      </c>
      <c r="D28" s="18">
        <v>11721</v>
      </c>
      <c r="H28" s="17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</row>
    <row r="29" spans="1:15" ht="15" customHeight="1">
      <c r="A29" s="22" t="s">
        <v>31</v>
      </c>
      <c r="B29" s="23">
        <f t="shared" si="0"/>
        <v>13570</v>
      </c>
      <c r="C29" s="23">
        <v>6714</v>
      </c>
      <c r="D29" s="23">
        <v>6856</v>
      </c>
      <c r="H29" s="17"/>
      <c r="I29" s="13"/>
      <c r="J29" s="13"/>
      <c r="K29" s="13"/>
      <c r="L29" s="13"/>
      <c r="M29" s="14"/>
      <c r="N29" s="14"/>
      <c r="O29" s="14"/>
    </row>
  </sheetData>
  <mergeCells count="1">
    <mergeCell ref="A1:D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1"/>
  <headerFooter alignWithMargins="0">
    <oddFooter>&amp;L&amp;9&amp;P+14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G75"/>
  <sheetViews>
    <sheetView workbookViewId="0" topLeftCell="A1">
      <selection activeCell="A23" sqref="A23:G23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78" bestFit="1" customWidth="1"/>
    <col min="10" max="10" width="12.140625" style="68" bestFit="1" customWidth="1"/>
    <col min="11" max="11" width="11.57421875" style="68" bestFit="1" customWidth="1"/>
    <col min="12" max="12" width="11.421875" style="54" customWidth="1"/>
    <col min="13" max="16384" width="11.421875" style="5" customWidth="1"/>
  </cols>
  <sheetData>
    <row r="1" spans="1:12" s="24" customFormat="1" ht="39.75" customHeight="1">
      <c r="A1" s="116" t="s">
        <v>32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5" s="37" customFormat="1" ht="36" customHeight="1">
      <c r="A2" s="28" t="s">
        <v>33</v>
      </c>
      <c r="B2" s="29" t="s">
        <v>2</v>
      </c>
      <c r="C2" s="29" t="s">
        <v>3</v>
      </c>
      <c r="D2" s="29" t="s">
        <v>4</v>
      </c>
      <c r="E2" s="30"/>
      <c r="F2" s="31"/>
      <c r="G2" s="30"/>
      <c r="H2" s="32"/>
      <c r="I2" s="33"/>
      <c r="J2" s="34"/>
      <c r="K2" s="34"/>
      <c r="L2" s="35"/>
      <c r="M2" s="36" t="s">
        <v>34</v>
      </c>
      <c r="N2" s="36" t="s">
        <v>35</v>
      </c>
      <c r="O2" s="36" t="s">
        <v>36</v>
      </c>
    </row>
    <row r="3" spans="1:15" s="47" customFormat="1" ht="18" customHeight="1">
      <c r="A3" s="38" t="s">
        <v>2</v>
      </c>
      <c r="B3" s="38">
        <f aca="true" t="shared" si="0" ref="B3:B21">C3+D3</f>
        <v>48530</v>
      </c>
      <c r="C3" s="39">
        <f>SUM(C4:C21)</f>
        <v>23485</v>
      </c>
      <c r="D3" s="39">
        <f>SUM(D4:D21)</f>
        <v>25045</v>
      </c>
      <c r="E3" s="40"/>
      <c r="F3" s="40"/>
      <c r="G3" s="40"/>
      <c r="H3" s="41"/>
      <c r="I3" s="42"/>
      <c r="J3" s="43"/>
      <c r="K3" s="43"/>
      <c r="L3" s="44"/>
      <c r="M3" s="45" t="s">
        <v>37</v>
      </c>
      <c r="N3" s="46">
        <v>1174</v>
      </c>
      <c r="O3" s="46">
        <v>1153</v>
      </c>
    </row>
    <row r="4" spans="1:15" s="55" customFormat="1" ht="12.75" customHeight="1">
      <c r="A4" s="48" t="s">
        <v>38</v>
      </c>
      <c r="B4" s="49">
        <f t="shared" si="0"/>
        <v>2327</v>
      </c>
      <c r="C4" s="50">
        <v>1174</v>
      </c>
      <c r="D4" s="50">
        <v>1153</v>
      </c>
      <c r="E4" s="51"/>
      <c r="F4" s="6"/>
      <c r="G4" s="51"/>
      <c r="H4" s="5"/>
      <c r="I4" s="52"/>
      <c r="J4" s="53" t="s">
        <v>3</v>
      </c>
      <c r="K4" s="53" t="s">
        <v>4</v>
      </c>
      <c r="L4" s="54"/>
      <c r="M4" s="45" t="s">
        <v>39</v>
      </c>
      <c r="N4" s="46">
        <v>1142</v>
      </c>
      <c r="O4" s="46">
        <v>1098</v>
      </c>
    </row>
    <row r="5" spans="1:15" s="55" customFormat="1" ht="12.75" customHeight="1">
      <c r="A5" s="48" t="s">
        <v>40</v>
      </c>
      <c r="B5" s="49">
        <f t="shared" si="0"/>
        <v>2240</v>
      </c>
      <c r="C5" s="50">
        <v>1142</v>
      </c>
      <c r="D5" s="50">
        <v>1098</v>
      </c>
      <c r="E5" s="56"/>
      <c r="F5" s="6"/>
      <c r="G5" s="56"/>
      <c r="H5" s="5"/>
      <c r="I5" s="57" t="s">
        <v>38</v>
      </c>
      <c r="J5" s="58">
        <f aca="true" t="shared" si="1" ref="J5:J22">-C4/$B$3</f>
        <v>-0.024191221924582732</v>
      </c>
      <c r="K5" s="58">
        <f aca="true" t="shared" si="2" ref="K5:K22">D4/$B$3</f>
        <v>0.023758499896970944</v>
      </c>
      <c r="L5" s="59"/>
      <c r="M5" s="45" t="s">
        <v>41</v>
      </c>
      <c r="N5" s="46">
        <v>1182</v>
      </c>
      <c r="O5" s="46">
        <v>1140</v>
      </c>
    </row>
    <row r="6" spans="1:15" s="8" customFormat="1" ht="12.75" customHeight="1">
      <c r="A6" s="48" t="s">
        <v>42</v>
      </c>
      <c r="B6" s="49">
        <f t="shared" si="0"/>
        <v>2322</v>
      </c>
      <c r="C6" s="50">
        <v>1182</v>
      </c>
      <c r="D6" s="50">
        <v>1140</v>
      </c>
      <c r="E6" s="56"/>
      <c r="F6" s="60"/>
      <c r="G6" s="56"/>
      <c r="H6" s="5"/>
      <c r="I6" s="57" t="s">
        <v>40</v>
      </c>
      <c r="J6" s="58">
        <f t="shared" si="1"/>
        <v>-0.023531835977745726</v>
      </c>
      <c r="K6" s="58">
        <f t="shared" si="2"/>
        <v>0.022625180300844837</v>
      </c>
      <c r="L6" s="61"/>
      <c r="M6" s="45" t="s">
        <v>43</v>
      </c>
      <c r="N6" s="46">
        <v>1283</v>
      </c>
      <c r="O6" s="46">
        <v>1211</v>
      </c>
    </row>
    <row r="7" spans="1:15" s="8" customFormat="1" ht="12.75" customHeight="1">
      <c r="A7" s="48" t="s">
        <v>43</v>
      </c>
      <c r="B7" s="49">
        <f t="shared" si="0"/>
        <v>2494</v>
      </c>
      <c r="C7" s="50">
        <v>1283</v>
      </c>
      <c r="D7" s="50">
        <v>1211</v>
      </c>
      <c r="E7" s="56"/>
      <c r="F7" s="60"/>
      <c r="G7" s="56"/>
      <c r="H7" s="5"/>
      <c r="I7" s="57" t="s">
        <v>42</v>
      </c>
      <c r="J7" s="58">
        <f t="shared" si="1"/>
        <v>-0.024356068411291985</v>
      </c>
      <c r="K7" s="58">
        <f t="shared" si="2"/>
        <v>0.023490624356068412</v>
      </c>
      <c r="L7" s="61"/>
      <c r="M7" s="45" t="s">
        <v>44</v>
      </c>
      <c r="N7" s="46">
        <v>1590</v>
      </c>
      <c r="O7" s="46">
        <v>1512</v>
      </c>
    </row>
    <row r="8" spans="1:15" s="55" customFormat="1" ht="12.75" customHeight="1">
      <c r="A8" s="48" t="s">
        <v>44</v>
      </c>
      <c r="B8" s="49">
        <f t="shared" si="0"/>
        <v>3102</v>
      </c>
      <c r="C8" s="50">
        <v>1590</v>
      </c>
      <c r="D8" s="50">
        <v>1512</v>
      </c>
      <c r="E8" s="51"/>
      <c r="F8" s="6"/>
      <c r="G8" s="51"/>
      <c r="H8" s="5"/>
      <c r="I8" s="57" t="s">
        <v>43</v>
      </c>
      <c r="J8" s="58">
        <f t="shared" si="1"/>
        <v>-0.02643725530599629</v>
      </c>
      <c r="K8" s="58">
        <f t="shared" si="2"/>
        <v>0.02495363692561302</v>
      </c>
      <c r="L8" s="54"/>
      <c r="M8" s="45" t="s">
        <v>45</v>
      </c>
      <c r="N8" s="46">
        <v>2059</v>
      </c>
      <c r="O8" s="46">
        <v>1943</v>
      </c>
    </row>
    <row r="9" spans="1:15" s="55" customFormat="1" ht="12.75" customHeight="1">
      <c r="A9" s="48" t="s">
        <v>45</v>
      </c>
      <c r="B9" s="49">
        <f t="shared" si="0"/>
        <v>4002</v>
      </c>
      <c r="C9" s="50">
        <v>2059</v>
      </c>
      <c r="D9" s="50">
        <v>1943</v>
      </c>
      <c r="E9" s="56"/>
      <c r="F9" s="6"/>
      <c r="G9" s="56"/>
      <c r="H9" s="5"/>
      <c r="I9" s="57" t="s">
        <v>44</v>
      </c>
      <c r="J9" s="58">
        <f t="shared" si="1"/>
        <v>-0.03276323923346384</v>
      </c>
      <c r="K9" s="58">
        <f t="shared" si="2"/>
        <v>0.03115598598804863</v>
      </c>
      <c r="L9" s="59"/>
      <c r="M9" s="45" t="s">
        <v>46</v>
      </c>
      <c r="N9" s="46">
        <v>1990</v>
      </c>
      <c r="O9" s="46">
        <v>1864</v>
      </c>
    </row>
    <row r="10" spans="1:15" s="8" customFormat="1" ht="12.75" customHeight="1">
      <c r="A10" s="48" t="s">
        <v>46</v>
      </c>
      <c r="B10" s="49">
        <f t="shared" si="0"/>
        <v>3854</v>
      </c>
      <c r="C10" s="50">
        <v>1990</v>
      </c>
      <c r="D10" s="50">
        <v>1864</v>
      </c>
      <c r="E10" s="56"/>
      <c r="F10" s="60"/>
      <c r="G10" s="56"/>
      <c r="H10" s="5"/>
      <c r="I10" s="57" t="s">
        <v>45</v>
      </c>
      <c r="J10" s="58">
        <f t="shared" si="1"/>
        <v>-0.042427364516793735</v>
      </c>
      <c r="K10" s="58">
        <f t="shared" si="2"/>
        <v>0.04003709045950958</v>
      </c>
      <c r="L10" s="61"/>
      <c r="M10" s="45" t="s">
        <v>47</v>
      </c>
      <c r="N10" s="46">
        <v>1909</v>
      </c>
      <c r="O10" s="46">
        <v>1874</v>
      </c>
    </row>
    <row r="11" spans="1:15" s="8" customFormat="1" ht="12.75" customHeight="1">
      <c r="A11" s="48" t="s">
        <v>47</v>
      </c>
      <c r="B11" s="49">
        <f t="shared" si="0"/>
        <v>3783</v>
      </c>
      <c r="C11" s="50">
        <v>1909</v>
      </c>
      <c r="D11" s="50">
        <v>1874</v>
      </c>
      <c r="E11" s="56"/>
      <c r="F11" s="60"/>
      <c r="G11" s="56"/>
      <c r="H11" s="5"/>
      <c r="I11" s="57" t="s">
        <v>46</v>
      </c>
      <c r="J11" s="58">
        <f t="shared" si="1"/>
        <v>-0.041005563568926436</v>
      </c>
      <c r="K11" s="58">
        <f t="shared" si="2"/>
        <v>0.038409231403255716</v>
      </c>
      <c r="L11" s="61"/>
      <c r="M11" s="45" t="s">
        <v>48</v>
      </c>
      <c r="N11" s="46">
        <v>1821</v>
      </c>
      <c r="O11" s="46">
        <v>1959</v>
      </c>
    </row>
    <row r="12" spans="1:15" s="55" customFormat="1" ht="12.75" customHeight="1">
      <c r="A12" s="48" t="s">
        <v>48</v>
      </c>
      <c r="B12" s="49">
        <f t="shared" si="0"/>
        <v>3780</v>
      </c>
      <c r="C12" s="50">
        <v>1821</v>
      </c>
      <c r="D12" s="50">
        <v>1959</v>
      </c>
      <c r="E12" s="51"/>
      <c r="F12" s="6"/>
      <c r="G12" s="51"/>
      <c r="H12" s="5"/>
      <c r="I12" s="57" t="s">
        <v>47</v>
      </c>
      <c r="J12" s="58">
        <f t="shared" si="1"/>
        <v>-0.03933649289099526</v>
      </c>
      <c r="K12" s="58">
        <f t="shared" si="2"/>
        <v>0.03861528951164228</v>
      </c>
      <c r="L12" s="54"/>
      <c r="M12" s="45" t="s">
        <v>49</v>
      </c>
      <c r="N12" s="46">
        <v>1772</v>
      </c>
      <c r="O12" s="46">
        <v>1855</v>
      </c>
    </row>
    <row r="13" spans="1:15" s="55" customFormat="1" ht="12.75" customHeight="1">
      <c r="A13" s="48" t="s">
        <v>49</v>
      </c>
      <c r="B13" s="49">
        <f t="shared" si="0"/>
        <v>3627</v>
      </c>
      <c r="C13" s="50">
        <v>1772</v>
      </c>
      <c r="D13" s="50">
        <v>1855</v>
      </c>
      <c r="E13" s="56"/>
      <c r="F13" s="6"/>
      <c r="G13" s="56"/>
      <c r="H13" s="5"/>
      <c r="I13" s="57" t="s">
        <v>48</v>
      </c>
      <c r="J13" s="58">
        <f t="shared" si="1"/>
        <v>-0.03752318153719349</v>
      </c>
      <c r="K13" s="58">
        <f t="shared" si="2"/>
        <v>0.040366783432928086</v>
      </c>
      <c r="L13" s="59"/>
      <c r="M13" s="45" t="s">
        <v>50</v>
      </c>
      <c r="N13" s="46">
        <v>1522</v>
      </c>
      <c r="O13" s="46">
        <v>1603</v>
      </c>
    </row>
    <row r="14" spans="1:15" s="8" customFormat="1" ht="12.75" customHeight="1">
      <c r="A14" s="48" t="s">
        <v>50</v>
      </c>
      <c r="B14" s="49">
        <f t="shared" si="0"/>
        <v>3125</v>
      </c>
      <c r="C14" s="50">
        <v>1522</v>
      </c>
      <c r="D14" s="50">
        <v>1603</v>
      </c>
      <c r="E14" s="56"/>
      <c r="F14" s="60"/>
      <c r="G14" s="56"/>
      <c r="H14" s="5"/>
      <c r="I14" s="57" t="s">
        <v>49</v>
      </c>
      <c r="J14" s="58">
        <f t="shared" si="1"/>
        <v>-0.03651349680609932</v>
      </c>
      <c r="K14" s="58">
        <f t="shared" si="2"/>
        <v>0.03822377910570781</v>
      </c>
      <c r="L14" s="61"/>
      <c r="M14" s="45" t="s">
        <v>51</v>
      </c>
      <c r="N14" s="46">
        <v>1382</v>
      </c>
      <c r="O14" s="46">
        <v>1441</v>
      </c>
    </row>
    <row r="15" spans="1:15" s="8" customFormat="1" ht="12.75" customHeight="1">
      <c r="A15" s="48" t="s">
        <v>51</v>
      </c>
      <c r="B15" s="49">
        <f t="shared" si="0"/>
        <v>2823</v>
      </c>
      <c r="C15" s="50">
        <v>1382</v>
      </c>
      <c r="D15" s="50">
        <v>1441</v>
      </c>
      <c r="E15" s="56"/>
      <c r="F15" s="60"/>
      <c r="G15" s="56"/>
      <c r="H15" s="5"/>
      <c r="I15" s="57" t="s">
        <v>50</v>
      </c>
      <c r="J15" s="58">
        <f t="shared" si="1"/>
        <v>-0.03136204409643519</v>
      </c>
      <c r="K15" s="58">
        <f t="shared" si="2"/>
        <v>0.03303111477436637</v>
      </c>
      <c r="L15" s="61"/>
      <c r="M15" s="45" t="s">
        <v>52</v>
      </c>
      <c r="N15" s="46">
        <v>1030</v>
      </c>
      <c r="O15" s="46">
        <v>1135</v>
      </c>
    </row>
    <row r="16" spans="1:15" s="55" customFormat="1" ht="12.75" customHeight="1">
      <c r="A16" s="48" t="s">
        <v>52</v>
      </c>
      <c r="B16" s="49">
        <f t="shared" si="0"/>
        <v>2165</v>
      </c>
      <c r="C16" s="50">
        <v>1030</v>
      </c>
      <c r="D16" s="50">
        <v>1135</v>
      </c>
      <c r="E16" s="51"/>
      <c r="F16" s="6"/>
      <c r="G16" s="51"/>
      <c r="H16" s="5"/>
      <c r="I16" s="57" t="s">
        <v>51</v>
      </c>
      <c r="J16" s="58">
        <f t="shared" si="1"/>
        <v>-0.028477230579023283</v>
      </c>
      <c r="K16" s="58">
        <f t="shared" si="2"/>
        <v>0.029692973418504017</v>
      </c>
      <c r="L16" s="54"/>
      <c r="M16" s="45" t="s">
        <v>53</v>
      </c>
      <c r="N16" s="46">
        <v>847</v>
      </c>
      <c r="O16" s="46">
        <v>996</v>
      </c>
    </row>
    <row r="17" spans="1:15" s="55" customFormat="1" ht="12.75" customHeight="1">
      <c r="A17" s="48" t="s">
        <v>53</v>
      </c>
      <c r="B17" s="49">
        <f t="shared" si="0"/>
        <v>1843</v>
      </c>
      <c r="C17" s="50">
        <v>847</v>
      </c>
      <c r="D17" s="50">
        <v>996</v>
      </c>
      <c r="E17" s="56"/>
      <c r="F17" s="6"/>
      <c r="G17" s="56"/>
      <c r="H17" s="5"/>
      <c r="I17" s="57" t="s">
        <v>52</v>
      </c>
      <c r="J17" s="58">
        <f t="shared" si="1"/>
        <v>-0.021223985163816197</v>
      </c>
      <c r="K17" s="58">
        <f t="shared" si="2"/>
        <v>0.02338759530187513</v>
      </c>
      <c r="L17" s="59"/>
      <c r="M17" s="45" t="s">
        <v>54</v>
      </c>
      <c r="N17" s="46">
        <v>953</v>
      </c>
      <c r="O17" s="46">
        <v>1188</v>
      </c>
    </row>
    <row r="18" spans="1:15" s="8" customFormat="1" ht="12.75" customHeight="1">
      <c r="A18" s="48" t="s">
        <v>54</v>
      </c>
      <c r="B18" s="49">
        <f t="shared" si="0"/>
        <v>2141</v>
      </c>
      <c r="C18" s="50">
        <v>953</v>
      </c>
      <c r="D18" s="50">
        <v>1188</v>
      </c>
      <c r="E18" s="56"/>
      <c r="F18" s="60"/>
      <c r="G18" s="56"/>
      <c r="H18" s="5"/>
      <c r="I18" s="57" t="s">
        <v>53</v>
      </c>
      <c r="J18" s="58">
        <f t="shared" si="1"/>
        <v>-0.017453121780342057</v>
      </c>
      <c r="K18" s="58">
        <f t="shared" si="2"/>
        <v>0.020523387595301874</v>
      </c>
      <c r="L18" s="61"/>
      <c r="M18" s="45" t="s">
        <v>55</v>
      </c>
      <c r="N18" s="46">
        <v>865</v>
      </c>
      <c r="O18" s="46">
        <v>1214</v>
      </c>
    </row>
    <row r="19" spans="1:15" s="8" customFormat="1" ht="12.75" customHeight="1">
      <c r="A19" s="48" t="s">
        <v>55</v>
      </c>
      <c r="B19" s="49">
        <f t="shared" si="0"/>
        <v>2079</v>
      </c>
      <c r="C19" s="50">
        <v>865</v>
      </c>
      <c r="D19" s="50">
        <v>1214</v>
      </c>
      <c r="E19" s="56"/>
      <c r="F19" s="60"/>
      <c r="G19" s="56"/>
      <c r="H19" s="5"/>
      <c r="I19" s="57" t="s">
        <v>54</v>
      </c>
      <c r="J19" s="58">
        <f t="shared" si="1"/>
        <v>-0.019637337729239646</v>
      </c>
      <c r="K19" s="58">
        <f t="shared" si="2"/>
        <v>0.024479703276323924</v>
      </c>
      <c r="L19" s="61"/>
      <c r="M19" s="45" t="s">
        <v>56</v>
      </c>
      <c r="N19" s="46">
        <v>604</v>
      </c>
      <c r="O19" s="46">
        <v>1005</v>
      </c>
    </row>
    <row r="20" spans="1:16" s="55" customFormat="1" ht="12.75" customHeight="1">
      <c r="A20" s="48" t="s">
        <v>56</v>
      </c>
      <c r="B20" s="49">
        <f t="shared" si="0"/>
        <v>1609</v>
      </c>
      <c r="C20" s="50">
        <v>604</v>
      </c>
      <c r="D20" s="50">
        <v>1005</v>
      </c>
      <c r="E20" s="51"/>
      <c r="F20" s="6"/>
      <c r="G20" s="51"/>
      <c r="H20" s="5"/>
      <c r="I20" s="57" t="s">
        <v>55</v>
      </c>
      <c r="J20" s="58">
        <f t="shared" si="1"/>
        <v>-0.017824026375437875</v>
      </c>
      <c r="K20" s="58">
        <f t="shared" si="2"/>
        <v>0.02501545435812899</v>
      </c>
      <c r="L20" s="54"/>
      <c r="M20" s="45" t="s">
        <v>57</v>
      </c>
      <c r="N20" s="46">
        <v>360</v>
      </c>
      <c r="O20" s="46">
        <v>854</v>
      </c>
      <c r="P20" s="8"/>
    </row>
    <row r="21" spans="1:15" s="55" customFormat="1" ht="12.75" customHeight="1">
      <c r="A21" s="62" t="s">
        <v>57</v>
      </c>
      <c r="B21" s="63">
        <f t="shared" si="0"/>
        <v>1214</v>
      </c>
      <c r="C21" s="63">
        <v>360</v>
      </c>
      <c r="D21" s="63">
        <v>854</v>
      </c>
      <c r="E21" s="56"/>
      <c r="F21" s="6"/>
      <c r="G21" s="56"/>
      <c r="H21" s="5"/>
      <c r="I21" s="57" t="s">
        <v>56</v>
      </c>
      <c r="J21" s="58">
        <f t="shared" si="1"/>
        <v>-0.012445909746548526</v>
      </c>
      <c r="K21" s="58">
        <f t="shared" si="2"/>
        <v>0.020708839892849783</v>
      </c>
      <c r="L21" s="59"/>
      <c r="M21" s="45"/>
      <c r="N21" s="46"/>
      <c r="O21" s="46"/>
    </row>
    <row r="22" spans="1:16" s="8" customFormat="1" ht="12.75" customHeight="1">
      <c r="A22" s="48"/>
      <c r="B22" s="49"/>
      <c r="C22" s="49"/>
      <c r="D22" s="49"/>
      <c r="E22" s="56"/>
      <c r="F22" s="60"/>
      <c r="G22" s="56"/>
      <c r="H22" s="5"/>
      <c r="I22" s="64" t="s">
        <v>57</v>
      </c>
      <c r="J22" s="58">
        <f t="shared" si="1"/>
        <v>-0.00741809190191634</v>
      </c>
      <c r="K22" s="58">
        <f t="shared" si="2"/>
        <v>0.017597362456212653</v>
      </c>
      <c r="L22" s="61"/>
      <c r="M22" s="45"/>
      <c r="N22" s="46"/>
      <c r="O22" s="46"/>
      <c r="P22" s="55"/>
    </row>
    <row r="23" spans="1:15" s="8" customFormat="1" ht="60" customHeight="1">
      <c r="A23" s="115" t="s">
        <v>58</v>
      </c>
      <c r="B23" s="118"/>
      <c r="C23" s="118"/>
      <c r="D23" s="118"/>
      <c r="E23" s="118"/>
      <c r="F23" s="118"/>
      <c r="G23" s="118"/>
      <c r="H23" s="5"/>
      <c r="I23" s="64"/>
      <c r="J23" s="65"/>
      <c r="K23" s="65"/>
      <c r="L23" s="61"/>
      <c r="M23" s="45"/>
      <c r="N23" s="46"/>
      <c r="O23" s="46"/>
    </row>
    <row r="24" spans="1:13" s="37" customFormat="1" ht="36" customHeight="1">
      <c r="A24" s="28" t="s">
        <v>33</v>
      </c>
      <c r="B24" s="29" t="s">
        <v>2</v>
      </c>
      <c r="C24" s="29" t="s">
        <v>3</v>
      </c>
      <c r="D24" s="29" t="s">
        <v>4</v>
      </c>
      <c r="E24" s="30"/>
      <c r="F24" s="31"/>
      <c r="G24" s="30"/>
      <c r="H24" s="32"/>
      <c r="I24" s="33"/>
      <c r="J24" s="66"/>
      <c r="K24" s="66"/>
      <c r="L24" s="35"/>
      <c r="M24" s="8"/>
    </row>
    <row r="25" spans="1:108" s="47" customFormat="1" ht="18" customHeight="1">
      <c r="A25" s="38" t="s">
        <v>2</v>
      </c>
      <c r="B25" s="38">
        <f>SUM(B26:B43)</f>
        <v>33238</v>
      </c>
      <c r="C25" s="39">
        <f>SUM(C26:C43)</f>
        <v>16091</v>
      </c>
      <c r="D25" s="67">
        <f>SUM(D26:D43)</f>
        <v>17147</v>
      </c>
      <c r="E25" s="40"/>
      <c r="F25" s="40"/>
      <c r="G25" s="40"/>
      <c r="H25" s="41"/>
      <c r="I25" s="52"/>
      <c r="J25" s="68"/>
      <c r="K25" s="68"/>
      <c r="L25" s="44"/>
      <c r="M25" s="37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</row>
    <row r="26" spans="1:108" s="55" customFormat="1" ht="12.75" customHeight="1">
      <c r="A26" s="48" t="s">
        <v>38</v>
      </c>
      <c r="B26" s="50">
        <f aca="true" t="shared" si="3" ref="B26:B43">C26+D26</f>
        <v>1602</v>
      </c>
      <c r="C26" s="50">
        <v>838</v>
      </c>
      <c r="D26" s="50">
        <v>764</v>
      </c>
      <c r="E26" s="51"/>
      <c r="F26" s="6"/>
      <c r="G26" s="51"/>
      <c r="H26" s="5"/>
      <c r="I26" s="52"/>
      <c r="J26" s="68" t="s">
        <v>3</v>
      </c>
      <c r="K26" s="68" t="s">
        <v>4</v>
      </c>
      <c r="L26" s="70"/>
      <c r="M26" s="6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s="55" customFormat="1" ht="12.75" customHeight="1">
      <c r="A27" s="48" t="s">
        <v>40</v>
      </c>
      <c r="B27" s="50">
        <f t="shared" si="3"/>
        <v>1673</v>
      </c>
      <c r="C27" s="50">
        <v>837</v>
      </c>
      <c r="D27" s="50">
        <v>836</v>
      </c>
      <c r="E27" s="56"/>
      <c r="F27" s="6"/>
      <c r="G27" s="56"/>
      <c r="H27" s="5"/>
      <c r="I27" s="64" t="s">
        <v>38</v>
      </c>
      <c r="J27" s="68">
        <f aca="true" t="shared" si="4" ref="J27:J44">-C26/$B$25</f>
        <v>-0.02521210662494735</v>
      </c>
      <c r="K27" s="68">
        <f aca="true" t="shared" si="5" ref="K27:K44">D26/$B$25</f>
        <v>0.022985739214152475</v>
      </c>
      <c r="L27" s="7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</row>
    <row r="28" spans="1:108" s="8" customFormat="1" ht="12.75" customHeight="1">
      <c r="A28" s="48" t="s">
        <v>42</v>
      </c>
      <c r="B28" s="50">
        <f t="shared" si="3"/>
        <v>1819</v>
      </c>
      <c r="C28" s="50">
        <v>938</v>
      </c>
      <c r="D28" s="50">
        <v>881</v>
      </c>
      <c r="E28" s="56"/>
      <c r="F28" s="60"/>
      <c r="G28" s="56"/>
      <c r="H28" s="5"/>
      <c r="I28" s="64" t="s">
        <v>40</v>
      </c>
      <c r="J28" s="68">
        <f t="shared" si="4"/>
        <v>-0.025182020578855525</v>
      </c>
      <c r="K28" s="68">
        <f t="shared" si="5"/>
        <v>0.025151934532763705</v>
      </c>
      <c r="L28" s="7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</row>
    <row r="29" spans="1:108" s="8" customFormat="1" ht="12.75" customHeight="1">
      <c r="A29" s="48" t="s">
        <v>43</v>
      </c>
      <c r="B29" s="50">
        <f t="shared" si="3"/>
        <v>1951</v>
      </c>
      <c r="C29" s="50">
        <v>960</v>
      </c>
      <c r="D29" s="50">
        <v>991</v>
      </c>
      <c r="E29" s="56"/>
      <c r="F29" s="60"/>
      <c r="G29" s="56"/>
      <c r="H29" s="5"/>
      <c r="I29" s="64" t="s">
        <v>42</v>
      </c>
      <c r="J29" s="68">
        <f t="shared" si="4"/>
        <v>-0.02822071123412961</v>
      </c>
      <c r="K29" s="68">
        <f t="shared" si="5"/>
        <v>0.02650580660689572</v>
      </c>
      <c r="L29" s="7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</row>
    <row r="30" spans="1:108" s="55" customFormat="1" ht="12.75" customHeight="1">
      <c r="A30" s="48" t="s">
        <v>44</v>
      </c>
      <c r="B30" s="50">
        <f t="shared" si="3"/>
        <v>2050</v>
      </c>
      <c r="C30" s="50">
        <v>1081</v>
      </c>
      <c r="D30" s="50">
        <v>969</v>
      </c>
      <c r="E30" s="51"/>
      <c r="F30" s="6"/>
      <c r="G30" s="51"/>
      <c r="H30" s="5"/>
      <c r="I30" s="64" t="s">
        <v>43</v>
      </c>
      <c r="J30" s="68">
        <f t="shared" si="4"/>
        <v>-0.02888260424814971</v>
      </c>
      <c r="K30" s="68">
        <f t="shared" si="5"/>
        <v>0.02981527167699621</v>
      </c>
      <c r="L30" s="7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s="55" customFormat="1" ht="12.75" customHeight="1">
      <c r="A31" s="48" t="s">
        <v>45</v>
      </c>
      <c r="B31" s="50">
        <f t="shared" si="3"/>
        <v>2429</v>
      </c>
      <c r="C31" s="50">
        <v>1223</v>
      </c>
      <c r="D31" s="50">
        <v>1206</v>
      </c>
      <c r="E31" s="56"/>
      <c r="F31" s="6"/>
      <c r="G31" s="56"/>
      <c r="H31" s="5"/>
      <c r="I31" s="64" t="s">
        <v>44</v>
      </c>
      <c r="J31" s="68">
        <f t="shared" si="4"/>
        <v>-0.032523015825260244</v>
      </c>
      <c r="K31" s="68">
        <f t="shared" si="5"/>
        <v>0.029153378662976112</v>
      </c>
      <c r="L31" s="7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s="8" customFormat="1" ht="12.75" customHeight="1">
      <c r="A32" s="48" t="s">
        <v>46</v>
      </c>
      <c r="B32" s="50">
        <f t="shared" si="3"/>
        <v>2489</v>
      </c>
      <c r="C32" s="50">
        <v>1212</v>
      </c>
      <c r="D32" s="50">
        <v>1277</v>
      </c>
      <c r="E32" s="56"/>
      <c r="F32" s="60"/>
      <c r="G32" s="56"/>
      <c r="H32" s="5"/>
      <c r="I32" s="64" t="s">
        <v>45</v>
      </c>
      <c r="J32" s="68">
        <f t="shared" si="4"/>
        <v>-0.03679523437029906</v>
      </c>
      <c r="K32" s="68">
        <f t="shared" si="5"/>
        <v>0.036283771586738074</v>
      </c>
      <c r="L32" s="7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</row>
    <row r="33" spans="1:108" s="8" customFormat="1" ht="12.75" customHeight="1">
      <c r="A33" s="48" t="s">
        <v>47</v>
      </c>
      <c r="B33" s="50">
        <f t="shared" si="3"/>
        <v>2761</v>
      </c>
      <c r="C33" s="50">
        <v>1321</v>
      </c>
      <c r="D33" s="50">
        <v>1440</v>
      </c>
      <c r="E33" s="56"/>
      <c r="F33" s="60"/>
      <c r="G33" s="56"/>
      <c r="H33" s="5"/>
      <c r="I33" s="64" t="s">
        <v>46</v>
      </c>
      <c r="J33" s="68">
        <f t="shared" si="4"/>
        <v>-0.03646428786328901</v>
      </c>
      <c r="K33" s="68">
        <f t="shared" si="5"/>
        <v>0.038419880859257474</v>
      </c>
      <c r="L33" s="7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s="55" customFormat="1" ht="12.75" customHeight="1">
      <c r="A34" s="48" t="s">
        <v>48</v>
      </c>
      <c r="B34" s="50">
        <f t="shared" si="3"/>
        <v>2811</v>
      </c>
      <c r="C34" s="50">
        <v>1371</v>
      </c>
      <c r="D34" s="50">
        <v>1440</v>
      </c>
      <c r="E34" s="51"/>
      <c r="F34" s="6"/>
      <c r="G34" s="51"/>
      <c r="H34" s="5"/>
      <c r="I34" s="64" t="s">
        <v>47</v>
      </c>
      <c r="J34" s="68">
        <f t="shared" si="4"/>
        <v>-0.03974366688729767</v>
      </c>
      <c r="K34" s="68">
        <f t="shared" si="5"/>
        <v>0.04332390637222456</v>
      </c>
      <c r="L34" s="7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s="55" customFormat="1" ht="12.75" customHeight="1">
      <c r="A35" s="48" t="s">
        <v>49</v>
      </c>
      <c r="B35" s="50">
        <f t="shared" si="3"/>
        <v>2627</v>
      </c>
      <c r="C35" s="50">
        <v>1315</v>
      </c>
      <c r="D35" s="50">
        <v>1312</v>
      </c>
      <c r="E35" s="56"/>
      <c r="F35" s="6"/>
      <c r="G35" s="56"/>
      <c r="H35" s="5"/>
      <c r="I35" s="64" t="s">
        <v>48</v>
      </c>
      <c r="J35" s="68">
        <f t="shared" si="4"/>
        <v>-0.0412479691918888</v>
      </c>
      <c r="K35" s="68">
        <f t="shared" si="5"/>
        <v>0.04332390637222456</v>
      </c>
      <c r="L35" s="7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s="8" customFormat="1" ht="12.75" customHeight="1">
      <c r="A36" s="48" t="s">
        <v>50</v>
      </c>
      <c r="B36" s="50">
        <f t="shared" si="3"/>
        <v>1945</v>
      </c>
      <c r="C36" s="50">
        <v>995</v>
      </c>
      <c r="D36" s="50">
        <v>950</v>
      </c>
      <c r="E36" s="56"/>
      <c r="F36" s="60"/>
      <c r="G36" s="56"/>
      <c r="H36" s="5"/>
      <c r="I36" s="64" t="s">
        <v>49</v>
      </c>
      <c r="J36" s="68">
        <f t="shared" si="4"/>
        <v>-0.039563150610746736</v>
      </c>
      <c r="K36" s="68">
        <f t="shared" si="5"/>
        <v>0.039472892472471266</v>
      </c>
      <c r="L36" s="7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s="8" customFormat="1" ht="12.75" customHeight="1">
      <c r="A37" s="48" t="s">
        <v>51</v>
      </c>
      <c r="B37" s="50">
        <f t="shared" si="3"/>
        <v>1645</v>
      </c>
      <c r="C37" s="50">
        <v>795</v>
      </c>
      <c r="D37" s="50">
        <v>850</v>
      </c>
      <c r="E37" s="56"/>
      <c r="F37" s="60"/>
      <c r="G37" s="56"/>
      <c r="H37" s="5"/>
      <c r="I37" s="64" t="s">
        <v>50</v>
      </c>
      <c r="J37" s="68">
        <f t="shared" si="4"/>
        <v>-0.0299356158613635</v>
      </c>
      <c r="K37" s="68">
        <f t="shared" si="5"/>
        <v>0.02858174378723148</v>
      </c>
      <c r="L37" s="7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s="55" customFormat="1" ht="12.75" customHeight="1">
      <c r="A38" s="48" t="s">
        <v>52</v>
      </c>
      <c r="B38" s="50">
        <f t="shared" si="3"/>
        <v>1395</v>
      </c>
      <c r="C38" s="50">
        <v>660</v>
      </c>
      <c r="D38" s="50">
        <v>735</v>
      </c>
      <c r="E38" s="51"/>
      <c r="F38" s="6"/>
      <c r="G38" s="51"/>
      <c r="H38" s="5"/>
      <c r="I38" s="64" t="s">
        <v>51</v>
      </c>
      <c r="J38" s="68">
        <f t="shared" si="4"/>
        <v>-0.023918406642998977</v>
      </c>
      <c r="K38" s="68">
        <f t="shared" si="5"/>
        <v>0.02557313917804922</v>
      </c>
      <c r="L38" s="7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s="55" customFormat="1" ht="12.75" customHeight="1">
      <c r="A39" s="48" t="s">
        <v>53</v>
      </c>
      <c r="B39" s="50">
        <f t="shared" si="3"/>
        <v>1217</v>
      </c>
      <c r="C39" s="50">
        <v>560</v>
      </c>
      <c r="D39" s="50">
        <v>657</v>
      </c>
      <c r="E39" s="56"/>
      <c r="F39" s="6"/>
      <c r="G39" s="56"/>
      <c r="H39" s="5"/>
      <c r="I39" s="64" t="s">
        <v>52</v>
      </c>
      <c r="J39" s="68">
        <f t="shared" si="4"/>
        <v>-0.019856790420602923</v>
      </c>
      <c r="K39" s="68">
        <f t="shared" si="5"/>
        <v>0.02211324387748962</v>
      </c>
      <c r="L39" s="7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s="8" customFormat="1" ht="12.75" customHeight="1">
      <c r="A40" s="48" t="s">
        <v>54</v>
      </c>
      <c r="B40" s="50">
        <f t="shared" si="3"/>
        <v>1519</v>
      </c>
      <c r="C40" s="50">
        <v>682</v>
      </c>
      <c r="D40" s="50">
        <v>837</v>
      </c>
      <c r="E40" s="56"/>
      <c r="F40" s="60"/>
      <c r="G40" s="56"/>
      <c r="H40" s="5"/>
      <c r="I40" s="64" t="s">
        <v>53</v>
      </c>
      <c r="J40" s="68">
        <f t="shared" si="4"/>
        <v>-0.01684818581142066</v>
      </c>
      <c r="K40" s="68">
        <f t="shared" si="5"/>
        <v>0.019766532282327456</v>
      </c>
      <c r="L40" s="7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8" customFormat="1" ht="12.75" customHeight="1">
      <c r="A41" s="48" t="s">
        <v>55</v>
      </c>
      <c r="B41" s="50">
        <f t="shared" si="3"/>
        <v>1390</v>
      </c>
      <c r="C41" s="50">
        <v>606</v>
      </c>
      <c r="D41" s="50">
        <v>784</v>
      </c>
      <c r="E41" s="56"/>
      <c r="F41" s="60"/>
      <c r="G41" s="56"/>
      <c r="H41" s="5"/>
      <c r="I41" s="64" t="s">
        <v>54</v>
      </c>
      <c r="J41" s="68">
        <f t="shared" si="4"/>
        <v>-0.02051868343462302</v>
      </c>
      <c r="K41" s="68">
        <f t="shared" si="5"/>
        <v>0.025182020578855525</v>
      </c>
      <c r="L41" s="7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s="55" customFormat="1" ht="12.75" customHeight="1">
      <c r="A42" s="48" t="s">
        <v>56</v>
      </c>
      <c r="B42" s="50">
        <f t="shared" si="3"/>
        <v>1017</v>
      </c>
      <c r="C42" s="50">
        <v>401</v>
      </c>
      <c r="D42" s="50">
        <v>616</v>
      </c>
      <c r="E42" s="51"/>
      <c r="F42" s="6"/>
      <c r="G42" s="51"/>
      <c r="H42" s="5"/>
      <c r="I42" s="64" t="s">
        <v>55</v>
      </c>
      <c r="J42" s="68">
        <f t="shared" si="4"/>
        <v>-0.018232143931644504</v>
      </c>
      <c r="K42" s="68">
        <f t="shared" si="5"/>
        <v>0.02358746013598893</v>
      </c>
      <c r="L42" s="7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s="55" customFormat="1" ht="12.75" customHeight="1">
      <c r="A43" s="62" t="s">
        <v>57</v>
      </c>
      <c r="B43" s="63">
        <f t="shared" si="3"/>
        <v>898</v>
      </c>
      <c r="C43" s="63">
        <v>296</v>
      </c>
      <c r="D43" s="63">
        <v>602</v>
      </c>
      <c r="E43" s="56"/>
      <c r="F43" s="6"/>
      <c r="G43" s="56"/>
      <c r="H43" s="5"/>
      <c r="I43" s="64" t="s">
        <v>56</v>
      </c>
      <c r="J43" s="68">
        <f t="shared" si="4"/>
        <v>-0.012064504482820867</v>
      </c>
      <c r="K43" s="68">
        <f t="shared" si="5"/>
        <v>0.01853300439256273</v>
      </c>
      <c r="L43" s="7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5" s="8" customFormat="1" ht="12.75" customHeight="1">
      <c r="A44" s="48"/>
      <c r="B44" s="49"/>
      <c r="C44" s="49"/>
      <c r="D44" s="49"/>
      <c r="E44" s="56"/>
      <c r="F44" s="60"/>
      <c r="G44" s="56"/>
      <c r="H44" s="5"/>
      <c r="I44" s="64" t="s">
        <v>57</v>
      </c>
      <c r="J44" s="68">
        <f t="shared" si="4"/>
        <v>-0.008905469643179493</v>
      </c>
      <c r="K44" s="68">
        <f t="shared" si="5"/>
        <v>0.018111799747277214</v>
      </c>
      <c r="L44" s="7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</row>
    <row r="45" spans="2:108" s="8" customFormat="1" ht="15" customHeight="1">
      <c r="B45" s="72"/>
      <c r="C45" s="73"/>
      <c r="D45" s="73"/>
      <c r="E45" s="56"/>
      <c r="F45" s="60"/>
      <c r="G45" s="56"/>
      <c r="H45" s="5"/>
      <c r="I45" s="64"/>
      <c r="J45" s="68"/>
      <c r="K45" s="68"/>
      <c r="L45" s="7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2:108" s="8" customFormat="1" ht="15" customHeight="1">
      <c r="B46" s="5"/>
      <c r="C46" s="5"/>
      <c r="D46" s="5"/>
      <c r="E46" s="72"/>
      <c r="F46" s="72"/>
      <c r="G46" s="72"/>
      <c r="H46" s="5"/>
      <c r="I46" s="64"/>
      <c r="J46" s="68"/>
      <c r="K46" s="68"/>
      <c r="L46" s="74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s="8" customFormat="1" ht="15" customHeight="1">
      <c r="A47" s="5"/>
      <c r="B47" s="5"/>
      <c r="C47" s="5"/>
      <c r="D47" s="5"/>
      <c r="E47" s="72"/>
      <c r="F47" s="72"/>
      <c r="G47" s="72"/>
      <c r="H47" s="5"/>
      <c r="I47" s="52"/>
      <c r="J47" s="68"/>
      <c r="K47" s="68"/>
      <c r="L47" s="75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s="8" customFormat="1" ht="15" customHeight="1">
      <c r="A48" s="5"/>
      <c r="B48" s="5"/>
      <c r="C48" s="5"/>
      <c r="D48" s="5"/>
      <c r="E48" s="5"/>
      <c r="F48" s="5"/>
      <c r="G48" s="5"/>
      <c r="H48" s="5"/>
      <c r="I48" s="76"/>
      <c r="J48" s="68"/>
      <c r="K48" s="68"/>
      <c r="L48" s="7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s="8" customFormat="1" ht="15" customHeight="1">
      <c r="A49" s="5"/>
      <c r="B49" s="5"/>
      <c r="C49" s="5"/>
      <c r="D49" s="5"/>
      <c r="E49" s="72"/>
      <c r="F49" s="72"/>
      <c r="G49" s="72"/>
      <c r="H49" s="5"/>
      <c r="I49" s="52"/>
      <c r="J49" s="68"/>
      <c r="K49" s="68"/>
      <c r="L49" s="75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11" s="8" customFormat="1" ht="15" customHeight="1">
      <c r="A50" s="5"/>
      <c r="B50" s="5"/>
      <c r="C50" s="5"/>
      <c r="D50" s="5"/>
      <c r="E50" s="5"/>
      <c r="F50" s="5"/>
      <c r="G50" s="5"/>
      <c r="H50" s="5"/>
      <c r="I50" s="76"/>
      <c r="J50" s="68"/>
      <c r="K50" s="68"/>
      <c r="L50" s="7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</row>
    <row r="51" spans="1:111" s="8" customFormat="1" ht="15" customHeight="1">
      <c r="A51" s="5"/>
      <c r="B51" s="5"/>
      <c r="C51" s="5"/>
      <c r="D51" s="5"/>
      <c r="E51" s="5"/>
      <c r="F51" s="5"/>
      <c r="G51" s="5"/>
      <c r="H51" s="5"/>
      <c r="I51" s="78"/>
      <c r="J51" s="68"/>
      <c r="K51" s="68"/>
      <c r="L51" s="7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</row>
    <row r="52" spans="1:111" s="8" customFormat="1" ht="15" customHeight="1">
      <c r="A52" s="5"/>
      <c r="B52" s="5"/>
      <c r="C52" s="5"/>
      <c r="D52" s="5"/>
      <c r="E52" s="5"/>
      <c r="F52" s="5"/>
      <c r="G52" s="5"/>
      <c r="H52" s="5"/>
      <c r="I52" s="78"/>
      <c r="J52" s="68"/>
      <c r="K52" s="68"/>
      <c r="L52" s="7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</row>
    <row r="53" spans="1:111" s="8" customFormat="1" ht="15" customHeight="1">
      <c r="A53" s="5"/>
      <c r="B53" s="5"/>
      <c r="C53" s="5"/>
      <c r="D53" s="5"/>
      <c r="E53" s="5"/>
      <c r="F53" s="5"/>
      <c r="G53" s="5"/>
      <c r="H53" s="5"/>
      <c r="I53" s="78"/>
      <c r="J53" s="68"/>
      <c r="K53" s="68"/>
      <c r="L53" s="7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</row>
    <row r="54" spans="1:111" s="8" customFormat="1" ht="15" customHeight="1">
      <c r="A54" s="5"/>
      <c r="B54" s="5"/>
      <c r="C54" s="5"/>
      <c r="D54" s="5"/>
      <c r="E54" s="5"/>
      <c r="F54" s="5"/>
      <c r="G54" s="5"/>
      <c r="H54" s="5"/>
      <c r="I54" s="78"/>
      <c r="J54" s="68"/>
      <c r="K54" s="68"/>
      <c r="L54" s="7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</row>
    <row r="55" spans="1:111" s="8" customFormat="1" ht="15" customHeight="1">
      <c r="A55" s="5"/>
      <c r="B55" s="5"/>
      <c r="C55" s="5"/>
      <c r="D55" s="5"/>
      <c r="E55" s="5"/>
      <c r="F55" s="5"/>
      <c r="G55" s="5"/>
      <c r="H55" s="5"/>
      <c r="I55" s="78"/>
      <c r="J55" s="68"/>
      <c r="K55" s="68"/>
      <c r="L55" s="7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</row>
    <row r="56" spans="1:111" s="8" customFormat="1" ht="15" customHeight="1">
      <c r="A56" s="5"/>
      <c r="B56" s="5"/>
      <c r="C56" s="5"/>
      <c r="D56" s="5"/>
      <c r="E56" s="5"/>
      <c r="F56" s="5"/>
      <c r="G56" s="5"/>
      <c r="H56" s="5"/>
      <c r="I56" s="78"/>
      <c r="J56" s="68"/>
      <c r="K56" s="68"/>
      <c r="L56" s="7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</row>
    <row r="57" spans="1:111" s="8" customFormat="1" ht="15" customHeight="1">
      <c r="A57" s="5"/>
      <c r="B57" s="5"/>
      <c r="C57" s="5"/>
      <c r="D57" s="5"/>
      <c r="E57" s="5"/>
      <c r="F57" s="5"/>
      <c r="G57" s="5"/>
      <c r="H57" s="5"/>
      <c r="I57" s="78"/>
      <c r="J57" s="68"/>
      <c r="K57" s="68"/>
      <c r="L57" s="7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</row>
    <row r="58" spans="1:111" s="8" customFormat="1" ht="15" customHeight="1">
      <c r="A58" s="5"/>
      <c r="B58" s="5"/>
      <c r="C58" s="5"/>
      <c r="D58" s="5"/>
      <c r="E58" s="5"/>
      <c r="F58" s="5"/>
      <c r="G58" s="5"/>
      <c r="H58" s="5"/>
      <c r="I58" s="78"/>
      <c r="J58" s="68"/>
      <c r="K58" s="68"/>
      <c r="L58" s="7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</row>
    <row r="59" spans="1:111" s="8" customFormat="1" ht="15" customHeight="1">
      <c r="A59" s="5"/>
      <c r="B59" s="5"/>
      <c r="C59" s="5"/>
      <c r="D59" s="5"/>
      <c r="E59" s="5"/>
      <c r="F59" s="5"/>
      <c r="G59" s="5"/>
      <c r="H59" s="5"/>
      <c r="I59" s="78"/>
      <c r="J59" s="68"/>
      <c r="K59" s="68"/>
      <c r="L59" s="7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</row>
    <row r="60" spans="1:16" s="8" customFormat="1" ht="15" customHeight="1">
      <c r="A60" s="5"/>
      <c r="B60" s="5"/>
      <c r="C60" s="5"/>
      <c r="D60" s="5"/>
      <c r="E60" s="5"/>
      <c r="F60" s="5"/>
      <c r="G60" s="5"/>
      <c r="H60" s="5"/>
      <c r="I60" s="78"/>
      <c r="J60" s="68"/>
      <c r="K60" s="68"/>
      <c r="L60" s="79"/>
      <c r="M60" s="6"/>
      <c r="N60" s="6"/>
      <c r="O60" s="6"/>
      <c r="P60" s="6"/>
    </row>
    <row r="61" spans="1:16" s="8" customFormat="1" ht="15" customHeight="1">
      <c r="A61" s="5"/>
      <c r="B61" s="5"/>
      <c r="C61" s="5"/>
      <c r="D61" s="5"/>
      <c r="E61" s="5"/>
      <c r="F61" s="5"/>
      <c r="G61" s="5"/>
      <c r="H61" s="5"/>
      <c r="I61" s="78"/>
      <c r="J61" s="68"/>
      <c r="K61" s="68"/>
      <c r="L61" s="79"/>
      <c r="M61" s="6"/>
      <c r="N61" s="6"/>
      <c r="O61" s="6"/>
      <c r="P61" s="6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78"/>
      <c r="J62" s="68"/>
      <c r="K62" s="68"/>
      <c r="L62" s="79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78"/>
      <c r="J63" s="68"/>
      <c r="K63" s="68"/>
      <c r="L63" s="79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78"/>
      <c r="J64" s="68"/>
      <c r="K64" s="68"/>
      <c r="L64" s="79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78"/>
      <c r="J65" s="68"/>
      <c r="K65" s="68"/>
      <c r="L65" s="79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78"/>
      <c r="J66" s="68"/>
      <c r="K66" s="68"/>
      <c r="L66" s="79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78"/>
      <c r="J67" s="68"/>
      <c r="K67" s="68"/>
      <c r="L67" s="79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78"/>
      <c r="J68" s="68"/>
      <c r="K68" s="68"/>
      <c r="L68" s="79"/>
    </row>
    <row r="69" spans="1:12" s="8" customFormat="1" ht="15" customHeight="1">
      <c r="A69" s="5"/>
      <c r="D69" s="50"/>
      <c r="E69" s="5"/>
      <c r="F69" s="5"/>
      <c r="G69" s="5"/>
      <c r="H69" s="5"/>
      <c r="I69" s="78"/>
      <c r="J69" s="68"/>
      <c r="K69" s="68"/>
      <c r="L69" s="79"/>
    </row>
    <row r="70" spans="4:12" s="8" customFormat="1" ht="15" customHeight="1">
      <c r="D70" s="50"/>
      <c r="E70" s="50"/>
      <c r="F70" s="50"/>
      <c r="G70" s="60"/>
      <c r="I70" s="76"/>
      <c r="J70" s="68"/>
      <c r="K70" s="68"/>
      <c r="L70" s="79"/>
    </row>
    <row r="71" spans="4:12" s="8" customFormat="1" ht="15" customHeight="1">
      <c r="D71" s="50"/>
      <c r="E71" s="50"/>
      <c r="F71" s="50"/>
      <c r="G71" s="60"/>
      <c r="I71" s="76"/>
      <c r="J71" s="68"/>
      <c r="K71" s="68"/>
      <c r="L71" s="79"/>
    </row>
    <row r="72" spans="4:12" s="8" customFormat="1" ht="15" customHeight="1">
      <c r="D72" s="50"/>
      <c r="E72" s="50"/>
      <c r="F72" s="50"/>
      <c r="G72" s="60"/>
      <c r="I72" s="76"/>
      <c r="J72" s="68"/>
      <c r="K72" s="68"/>
      <c r="L72" s="79"/>
    </row>
    <row r="73" spans="2:12" s="8" customFormat="1" ht="15" customHeight="1">
      <c r="B73" s="5"/>
      <c r="C73" s="5"/>
      <c r="D73" s="80"/>
      <c r="E73" s="50"/>
      <c r="F73" s="50"/>
      <c r="G73" s="60"/>
      <c r="I73" s="76"/>
      <c r="J73" s="68"/>
      <c r="K73" s="68"/>
      <c r="L73" s="79"/>
    </row>
    <row r="74" spans="13:16" ht="12.75">
      <c r="M74" s="8"/>
      <c r="N74" s="8"/>
      <c r="O74" s="8"/>
      <c r="P74" s="8"/>
    </row>
    <row r="75" spans="13:16" ht="12.75">
      <c r="M75" s="8"/>
      <c r="N75" s="8"/>
      <c r="O75" s="8"/>
      <c r="P75" s="8"/>
    </row>
  </sheetData>
  <mergeCells count="2">
    <mergeCell ref="A1:G1"/>
    <mergeCell ref="A23:G23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G1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78" bestFit="1" customWidth="1"/>
    <col min="10" max="10" width="7.140625" style="68" bestFit="1" customWidth="1"/>
    <col min="11" max="11" width="6.421875" style="68" bestFit="1" customWidth="1"/>
    <col min="12" max="12" width="11.421875" style="78" customWidth="1"/>
    <col min="13" max="16384" width="11.421875" style="5" customWidth="1"/>
  </cols>
  <sheetData>
    <row r="1" spans="1:12" s="24" customFormat="1" ht="39.75" customHeight="1">
      <c r="A1" s="116" t="s">
        <v>59</v>
      </c>
      <c r="B1" s="117"/>
      <c r="C1" s="117"/>
      <c r="D1" s="117"/>
      <c r="E1" s="117"/>
      <c r="F1" s="117"/>
      <c r="G1" s="117"/>
      <c r="I1" s="25"/>
      <c r="J1" s="26"/>
      <c r="K1" s="26"/>
      <c r="L1" s="25"/>
    </row>
    <row r="2" spans="1:12" s="37" customFormat="1" ht="36" customHeight="1">
      <c r="A2" s="28" t="s">
        <v>33</v>
      </c>
      <c r="B2" s="29" t="s">
        <v>2</v>
      </c>
      <c r="C2" s="29" t="s">
        <v>3</v>
      </c>
      <c r="D2" s="29" t="s">
        <v>4</v>
      </c>
      <c r="E2" s="30"/>
      <c r="F2" s="31"/>
      <c r="G2" s="30"/>
      <c r="H2" s="32"/>
      <c r="I2" s="33"/>
      <c r="J2" s="66"/>
      <c r="K2" s="66"/>
      <c r="L2" s="81"/>
    </row>
    <row r="3" spans="1:12" s="47" customFormat="1" ht="18" customHeight="1">
      <c r="A3" s="38" t="s">
        <v>2</v>
      </c>
      <c r="B3" s="38">
        <f aca="true" t="shared" si="0" ref="B3:B21">C3+D3</f>
        <v>647373</v>
      </c>
      <c r="C3" s="39">
        <f>SUM(C4:C21)</f>
        <v>313588</v>
      </c>
      <c r="D3" s="39">
        <f>SUM(D4:D21)</f>
        <v>333785</v>
      </c>
      <c r="E3" s="40"/>
      <c r="F3" s="40"/>
      <c r="G3" s="40"/>
      <c r="H3" s="41"/>
      <c r="I3" s="78"/>
      <c r="J3" s="68"/>
      <c r="K3" s="68"/>
      <c r="L3" s="43"/>
    </row>
    <row r="4" spans="1:12" s="55" customFormat="1" ht="12.75" customHeight="1">
      <c r="A4" s="48" t="s">
        <v>38</v>
      </c>
      <c r="B4" s="49">
        <f t="shared" si="0"/>
        <v>29425</v>
      </c>
      <c r="C4" s="50">
        <v>15094</v>
      </c>
      <c r="D4" s="50">
        <v>14331</v>
      </c>
      <c r="E4" s="51"/>
      <c r="F4" s="6"/>
      <c r="G4" s="51"/>
      <c r="H4" s="5"/>
      <c r="I4" s="52"/>
      <c r="J4" s="68" t="s">
        <v>3</v>
      </c>
      <c r="K4" s="68" t="s">
        <v>4</v>
      </c>
      <c r="L4" s="82"/>
    </row>
    <row r="5" spans="1:12" s="55" customFormat="1" ht="12.75" customHeight="1">
      <c r="A5" s="48" t="s">
        <v>40</v>
      </c>
      <c r="B5" s="49">
        <f t="shared" si="0"/>
        <v>27362</v>
      </c>
      <c r="C5" s="50">
        <v>14092</v>
      </c>
      <c r="D5" s="50">
        <v>13270</v>
      </c>
      <c r="E5" s="56"/>
      <c r="F5" s="6"/>
      <c r="G5" s="56"/>
      <c r="H5" s="5"/>
      <c r="I5" s="64" t="s">
        <v>38</v>
      </c>
      <c r="J5" s="68">
        <f aca="true" t="shared" si="1" ref="J5:J22">-C4/$B$3</f>
        <v>-0.02331577004292734</v>
      </c>
      <c r="K5" s="68">
        <f aca="true" t="shared" si="2" ref="K5:K22">D4/$B$3</f>
        <v>0.022137160493255047</v>
      </c>
      <c r="L5" s="83"/>
    </row>
    <row r="6" spans="1:12" s="8" customFormat="1" ht="12.75" customHeight="1">
      <c r="A6" s="48" t="s">
        <v>42</v>
      </c>
      <c r="B6" s="49">
        <f t="shared" si="0"/>
        <v>28047</v>
      </c>
      <c r="C6" s="50">
        <v>14227</v>
      </c>
      <c r="D6" s="50">
        <v>13820</v>
      </c>
      <c r="E6" s="56"/>
      <c r="F6" s="60"/>
      <c r="G6" s="56"/>
      <c r="H6" s="5"/>
      <c r="I6" s="64" t="s">
        <v>40</v>
      </c>
      <c r="J6" s="68">
        <f t="shared" si="1"/>
        <v>-0.021767976112689283</v>
      </c>
      <c r="K6" s="68">
        <f t="shared" si="2"/>
        <v>0.020498228996266448</v>
      </c>
      <c r="L6" s="78"/>
    </row>
    <row r="7" spans="1:12" s="8" customFormat="1" ht="12.75" customHeight="1">
      <c r="A7" s="48" t="s">
        <v>43</v>
      </c>
      <c r="B7" s="49">
        <f t="shared" si="0"/>
        <v>31542</v>
      </c>
      <c r="C7" s="50">
        <v>16057</v>
      </c>
      <c r="D7" s="50">
        <v>15485</v>
      </c>
      <c r="E7" s="56"/>
      <c r="F7" s="60"/>
      <c r="G7" s="56"/>
      <c r="H7" s="5"/>
      <c r="I7" s="64" t="s">
        <v>42</v>
      </c>
      <c r="J7" s="68">
        <f t="shared" si="1"/>
        <v>-0.0219765112230507</v>
      </c>
      <c r="K7" s="68">
        <f t="shared" si="2"/>
        <v>0.021347816482924064</v>
      </c>
      <c r="L7" s="78"/>
    </row>
    <row r="8" spans="1:12" s="55" customFormat="1" ht="12.75" customHeight="1">
      <c r="A8" s="48" t="s">
        <v>44</v>
      </c>
      <c r="B8" s="49">
        <f t="shared" si="0"/>
        <v>41542</v>
      </c>
      <c r="C8" s="50">
        <v>21238</v>
      </c>
      <c r="D8" s="50">
        <v>20304</v>
      </c>
      <c r="E8" s="51"/>
      <c r="F8" s="6"/>
      <c r="G8" s="51"/>
      <c r="H8" s="5"/>
      <c r="I8" s="64" t="s">
        <v>43</v>
      </c>
      <c r="J8" s="68">
        <f t="shared" si="1"/>
        <v>-0.02480332049683876</v>
      </c>
      <c r="K8" s="68">
        <f t="shared" si="2"/>
        <v>0.023919749510714843</v>
      </c>
      <c r="L8" s="82"/>
    </row>
    <row r="9" spans="1:12" s="55" customFormat="1" ht="12.75" customHeight="1">
      <c r="A9" s="48" t="s">
        <v>45</v>
      </c>
      <c r="B9" s="49">
        <f t="shared" si="0"/>
        <v>55343</v>
      </c>
      <c r="C9" s="50">
        <v>28579</v>
      </c>
      <c r="D9" s="50">
        <v>26764</v>
      </c>
      <c r="E9" s="56"/>
      <c r="F9" s="6"/>
      <c r="G9" s="56"/>
      <c r="H9" s="5"/>
      <c r="I9" s="64" t="s">
        <v>44</v>
      </c>
      <c r="J9" s="68">
        <f t="shared" si="1"/>
        <v>-0.03280643462115349</v>
      </c>
      <c r="K9" s="68">
        <f t="shared" si="2"/>
        <v>0.031363680598356744</v>
      </c>
      <c r="L9" s="83"/>
    </row>
    <row r="10" spans="1:12" s="8" customFormat="1" ht="12.75" customHeight="1">
      <c r="A10" s="48" t="s">
        <v>46</v>
      </c>
      <c r="B10" s="49">
        <f t="shared" si="0"/>
        <v>55532</v>
      </c>
      <c r="C10" s="50">
        <v>28750</v>
      </c>
      <c r="D10" s="50">
        <v>26782</v>
      </c>
      <c r="E10" s="56"/>
      <c r="F10" s="60"/>
      <c r="G10" s="56"/>
      <c r="H10" s="5"/>
      <c r="I10" s="64" t="s">
        <v>45</v>
      </c>
      <c r="J10" s="68">
        <f t="shared" si="1"/>
        <v>-0.044146110511250856</v>
      </c>
      <c r="K10" s="68">
        <f t="shared" si="2"/>
        <v>0.04134247180528073</v>
      </c>
      <c r="L10" s="78"/>
    </row>
    <row r="11" spans="1:12" s="8" customFormat="1" ht="12.75" customHeight="1">
      <c r="A11" s="48" t="s">
        <v>47</v>
      </c>
      <c r="B11" s="49">
        <f t="shared" si="0"/>
        <v>52020</v>
      </c>
      <c r="C11" s="50">
        <v>26317</v>
      </c>
      <c r="D11" s="50">
        <v>25703</v>
      </c>
      <c r="E11" s="56"/>
      <c r="F11" s="60"/>
      <c r="G11" s="56"/>
      <c r="H11" s="5"/>
      <c r="I11" s="64" t="s">
        <v>46</v>
      </c>
      <c r="J11" s="68">
        <f t="shared" si="1"/>
        <v>-0.044410254984375314</v>
      </c>
      <c r="K11" s="68">
        <f t="shared" si="2"/>
        <v>0.04137027648666225</v>
      </c>
      <c r="L11" s="78"/>
    </row>
    <row r="12" spans="1:12" s="55" customFormat="1" ht="12.75" customHeight="1">
      <c r="A12" s="48" t="s">
        <v>48</v>
      </c>
      <c r="B12" s="49">
        <f t="shared" si="0"/>
        <v>50181</v>
      </c>
      <c r="C12" s="50">
        <v>25014</v>
      </c>
      <c r="D12" s="50">
        <v>25167</v>
      </c>
      <c r="E12" s="51"/>
      <c r="F12" s="6"/>
      <c r="G12" s="51"/>
      <c r="H12" s="5"/>
      <c r="I12" s="64" t="s">
        <v>47</v>
      </c>
      <c r="J12" s="68">
        <f t="shared" si="1"/>
        <v>-0.04065198888430627</v>
      </c>
      <c r="K12" s="68">
        <f t="shared" si="2"/>
        <v>0.03970354030829213</v>
      </c>
      <c r="L12" s="82"/>
    </row>
    <row r="13" spans="1:12" s="55" customFormat="1" ht="12.75" customHeight="1">
      <c r="A13" s="48" t="s">
        <v>49</v>
      </c>
      <c r="B13" s="49">
        <f t="shared" si="0"/>
        <v>46931</v>
      </c>
      <c r="C13" s="50">
        <v>22961</v>
      </c>
      <c r="D13" s="50">
        <v>23970</v>
      </c>
      <c r="E13" s="56"/>
      <c r="F13" s="6"/>
      <c r="G13" s="56"/>
      <c r="H13" s="5"/>
      <c r="I13" s="64" t="s">
        <v>48</v>
      </c>
      <c r="J13" s="68">
        <f t="shared" si="1"/>
        <v>-0.038639238893188314</v>
      </c>
      <c r="K13" s="68">
        <f t="shared" si="2"/>
        <v>0.03887557868493125</v>
      </c>
      <c r="L13" s="83"/>
    </row>
    <row r="14" spans="1:12" s="8" customFormat="1" ht="12.75" customHeight="1">
      <c r="A14" s="48" t="s">
        <v>50</v>
      </c>
      <c r="B14" s="49">
        <f t="shared" si="0"/>
        <v>41393</v>
      </c>
      <c r="C14" s="50">
        <v>19764</v>
      </c>
      <c r="D14" s="50">
        <v>21629</v>
      </c>
      <c r="E14" s="56"/>
      <c r="F14" s="60"/>
      <c r="G14" s="56"/>
      <c r="H14" s="5"/>
      <c r="I14" s="64" t="s">
        <v>49</v>
      </c>
      <c r="J14" s="68">
        <f t="shared" si="1"/>
        <v>-0.03546796051117362</v>
      </c>
      <c r="K14" s="68">
        <f t="shared" si="2"/>
        <v>0.037026567373060044</v>
      </c>
      <c r="L14" s="78"/>
    </row>
    <row r="15" spans="1:12" s="8" customFormat="1" ht="12.75" customHeight="1">
      <c r="A15" s="48" t="s">
        <v>51</v>
      </c>
      <c r="B15" s="49">
        <f t="shared" si="0"/>
        <v>40404</v>
      </c>
      <c r="C15" s="50">
        <v>19276</v>
      </c>
      <c r="D15" s="50">
        <v>21128</v>
      </c>
      <c r="E15" s="56"/>
      <c r="F15" s="60"/>
      <c r="G15" s="56"/>
      <c r="H15" s="5"/>
      <c r="I15" s="64" t="s">
        <v>50</v>
      </c>
      <c r="J15" s="68">
        <f t="shared" si="1"/>
        <v>-0.030529540156911086</v>
      </c>
      <c r="K15" s="68">
        <f t="shared" si="2"/>
        <v>0.033410414088941</v>
      </c>
      <c r="L15" s="78"/>
    </row>
    <row r="16" spans="1:12" s="55" customFormat="1" ht="12.75" customHeight="1">
      <c r="A16" s="48" t="s">
        <v>52</v>
      </c>
      <c r="B16" s="49">
        <f t="shared" si="0"/>
        <v>33926</v>
      </c>
      <c r="C16" s="50">
        <v>16348</v>
      </c>
      <c r="D16" s="50">
        <v>17578</v>
      </c>
      <c r="E16" s="51"/>
      <c r="F16" s="6"/>
      <c r="G16" s="51"/>
      <c r="H16" s="5"/>
      <c r="I16" s="64" t="s">
        <v>51</v>
      </c>
      <c r="J16" s="68">
        <f t="shared" si="1"/>
        <v>-0.029775724350567603</v>
      </c>
      <c r="K16" s="68">
        <f t="shared" si="2"/>
        <v>0.03263651712382197</v>
      </c>
      <c r="L16" s="82"/>
    </row>
    <row r="17" spans="1:12" s="55" customFormat="1" ht="12.75" customHeight="1">
      <c r="A17" s="48" t="s">
        <v>53</v>
      </c>
      <c r="B17" s="49">
        <f t="shared" si="0"/>
        <v>27465</v>
      </c>
      <c r="C17" s="50">
        <v>12418</v>
      </c>
      <c r="D17" s="50">
        <v>15047</v>
      </c>
      <c r="E17" s="56"/>
      <c r="F17" s="6"/>
      <c r="G17" s="56"/>
      <c r="H17" s="5"/>
      <c r="I17" s="64" t="s">
        <v>52</v>
      </c>
      <c r="J17" s="68">
        <f t="shared" si="1"/>
        <v>-0.0252528295125067</v>
      </c>
      <c r="K17" s="68">
        <f t="shared" si="2"/>
        <v>0.027152816073577366</v>
      </c>
      <c r="L17" s="83"/>
    </row>
    <row r="18" spans="1:12" s="8" customFormat="1" ht="12.75" customHeight="1">
      <c r="A18" s="48" t="s">
        <v>54</v>
      </c>
      <c r="B18" s="49">
        <f t="shared" si="0"/>
        <v>30332</v>
      </c>
      <c r="C18" s="50">
        <v>13255</v>
      </c>
      <c r="D18" s="50">
        <v>17077</v>
      </c>
      <c r="E18" s="56"/>
      <c r="F18" s="60"/>
      <c r="G18" s="56"/>
      <c r="H18" s="5"/>
      <c r="I18" s="64" t="s">
        <v>53</v>
      </c>
      <c r="J18" s="68">
        <f t="shared" si="1"/>
        <v>-0.019182140744207744</v>
      </c>
      <c r="K18" s="68">
        <f t="shared" si="2"/>
        <v>0.023243168930431143</v>
      </c>
      <c r="L18" s="78"/>
    </row>
    <row r="19" spans="1:12" s="8" customFormat="1" ht="12.75" customHeight="1">
      <c r="A19" s="48" t="s">
        <v>55</v>
      </c>
      <c r="B19" s="49">
        <f t="shared" si="0"/>
        <v>24638</v>
      </c>
      <c r="C19" s="50">
        <v>9953</v>
      </c>
      <c r="D19" s="50">
        <v>14685</v>
      </c>
      <c r="E19" s="56"/>
      <c r="F19" s="60"/>
      <c r="G19" s="56"/>
      <c r="H19" s="5"/>
      <c r="I19" s="64" t="s">
        <v>54</v>
      </c>
      <c r="J19" s="68">
        <f t="shared" si="1"/>
        <v>-0.020475058428448514</v>
      </c>
      <c r="K19" s="68">
        <f t="shared" si="2"/>
        <v>0.02637891910845834</v>
      </c>
      <c r="L19" s="78"/>
    </row>
    <row r="20" spans="1:12" s="55" customFormat="1" ht="12.75" customHeight="1">
      <c r="A20" s="48" t="s">
        <v>56</v>
      </c>
      <c r="B20" s="49">
        <f t="shared" si="0"/>
        <v>18111</v>
      </c>
      <c r="C20" s="50">
        <v>6450</v>
      </c>
      <c r="D20" s="50">
        <v>11661</v>
      </c>
      <c r="E20" s="51"/>
      <c r="F20" s="6"/>
      <c r="G20" s="51"/>
      <c r="H20" s="5"/>
      <c r="I20" s="64" t="s">
        <v>55</v>
      </c>
      <c r="J20" s="68">
        <f t="shared" si="1"/>
        <v>-0.015374444099460434</v>
      </c>
      <c r="K20" s="68">
        <f t="shared" si="2"/>
        <v>0.022683985893758314</v>
      </c>
      <c r="L20" s="82"/>
    </row>
    <row r="21" spans="1:12" s="55" customFormat="1" ht="12.75" customHeight="1">
      <c r="A21" s="62" t="s">
        <v>57</v>
      </c>
      <c r="B21" s="63">
        <f t="shared" si="0"/>
        <v>13179</v>
      </c>
      <c r="C21" s="63">
        <v>3795</v>
      </c>
      <c r="D21" s="63">
        <v>9384</v>
      </c>
      <c r="E21" s="56"/>
      <c r="F21" s="6"/>
      <c r="G21" s="56"/>
      <c r="H21" s="5"/>
      <c r="I21" s="64" t="s">
        <v>56</v>
      </c>
      <c r="J21" s="68">
        <f t="shared" si="1"/>
        <v>-0.009963344161712026</v>
      </c>
      <c r="K21" s="68">
        <f t="shared" si="2"/>
        <v>0.018012799421662628</v>
      </c>
      <c r="L21" s="83"/>
    </row>
    <row r="22" spans="1:13" s="8" customFormat="1" ht="12.75" customHeight="1">
      <c r="A22" s="48"/>
      <c r="B22" s="49"/>
      <c r="C22" s="49"/>
      <c r="D22" s="49"/>
      <c r="E22" s="56"/>
      <c r="F22" s="60"/>
      <c r="G22" s="56"/>
      <c r="H22" s="5"/>
      <c r="I22" s="64" t="s">
        <v>57</v>
      </c>
      <c r="J22" s="68">
        <f t="shared" si="1"/>
        <v>-0.005862153657937541</v>
      </c>
      <c r="K22" s="68">
        <f t="shared" si="2"/>
        <v>0.014495507226900102</v>
      </c>
      <c r="L22" s="78"/>
      <c r="M22" s="55"/>
    </row>
    <row r="23" spans="1:12" s="8" customFormat="1" ht="15" customHeight="1">
      <c r="A23" s="5"/>
      <c r="B23" s="5"/>
      <c r="C23" s="80"/>
      <c r="D23" s="80"/>
      <c r="E23" s="5"/>
      <c r="F23" s="5"/>
      <c r="G23" s="5"/>
      <c r="H23" s="5"/>
      <c r="I23" s="78"/>
      <c r="J23" s="68"/>
      <c r="K23" s="68"/>
      <c r="L23" s="76"/>
    </row>
    <row r="24" spans="1:12" s="8" customFormat="1" ht="15" customHeight="1">
      <c r="A24" s="5"/>
      <c r="B24" s="5"/>
      <c r="C24" s="5"/>
      <c r="D24" s="5"/>
      <c r="E24" s="5"/>
      <c r="F24" s="5"/>
      <c r="G24" s="5"/>
      <c r="H24" s="5"/>
      <c r="I24" s="78"/>
      <c r="J24" s="68"/>
      <c r="K24" s="68"/>
      <c r="L24" s="76"/>
    </row>
    <row r="25" spans="1:12" s="8" customFormat="1" ht="15" customHeight="1">
      <c r="A25" s="5"/>
      <c r="B25" s="5"/>
      <c r="C25" s="5"/>
      <c r="D25" s="5"/>
      <c r="E25" s="5"/>
      <c r="F25" s="5"/>
      <c r="G25" s="5"/>
      <c r="H25" s="5"/>
      <c r="I25" s="78"/>
      <c r="J25" s="68"/>
      <c r="K25" s="68"/>
      <c r="L25" s="76"/>
    </row>
    <row r="26" spans="1:12" s="8" customFormat="1" ht="15" customHeight="1">
      <c r="A26" s="5"/>
      <c r="B26" s="5"/>
      <c r="C26" s="5"/>
      <c r="D26" s="5"/>
      <c r="E26" s="5"/>
      <c r="F26" s="5"/>
      <c r="G26" s="5"/>
      <c r="H26" s="5"/>
      <c r="I26" s="78"/>
      <c r="J26" s="68"/>
      <c r="K26" s="68"/>
      <c r="L26" s="76"/>
    </row>
    <row r="27" spans="1:12" s="8" customFormat="1" ht="15" customHeight="1">
      <c r="A27" s="5"/>
      <c r="B27" s="5"/>
      <c r="C27" s="5"/>
      <c r="D27" s="5"/>
      <c r="E27" s="5"/>
      <c r="F27" s="5"/>
      <c r="G27" s="5"/>
      <c r="H27" s="5"/>
      <c r="I27" s="78"/>
      <c r="J27" s="68"/>
      <c r="K27" s="68"/>
      <c r="L27" s="76"/>
    </row>
    <row r="28" spans="1:12" s="8" customFormat="1" ht="15" customHeight="1">
      <c r="A28" s="5"/>
      <c r="B28" s="5"/>
      <c r="C28" s="5"/>
      <c r="D28" s="5"/>
      <c r="E28" s="5"/>
      <c r="F28" s="5"/>
      <c r="G28" s="5"/>
      <c r="H28" s="5"/>
      <c r="I28" s="78"/>
      <c r="J28" s="68"/>
      <c r="K28" s="68"/>
      <c r="L28" s="76"/>
    </row>
    <row r="29" spans="1:12" s="8" customFormat="1" ht="15" customHeight="1">
      <c r="A29" s="5"/>
      <c r="B29" s="5"/>
      <c r="C29" s="5"/>
      <c r="D29" s="5"/>
      <c r="E29" s="5"/>
      <c r="F29" s="5"/>
      <c r="G29" s="5"/>
      <c r="H29" s="5"/>
      <c r="I29" s="78"/>
      <c r="J29" s="68"/>
      <c r="K29" s="68"/>
      <c r="L29" s="76"/>
    </row>
    <row r="30" spans="1:12" s="8" customFormat="1" ht="15" customHeight="1">
      <c r="A30" s="5"/>
      <c r="B30" s="5"/>
      <c r="C30" s="5"/>
      <c r="D30" s="5"/>
      <c r="E30" s="5"/>
      <c r="F30" s="5"/>
      <c r="G30" s="5"/>
      <c r="H30" s="5"/>
      <c r="I30" s="78"/>
      <c r="J30" s="68"/>
      <c r="K30" s="68"/>
      <c r="L30" s="76"/>
    </row>
    <row r="31" spans="1:12" s="8" customFormat="1" ht="15" customHeight="1">
      <c r="A31" s="5"/>
      <c r="B31" s="5"/>
      <c r="C31" s="5"/>
      <c r="D31" s="5"/>
      <c r="E31" s="5"/>
      <c r="F31" s="5"/>
      <c r="G31" s="5"/>
      <c r="H31" s="5"/>
      <c r="I31" s="78"/>
      <c r="J31" s="68"/>
      <c r="K31" s="68"/>
      <c r="L31" s="76"/>
    </row>
    <row r="32" spans="1:12" s="8" customFormat="1" ht="15" customHeight="1">
      <c r="A32" s="5"/>
      <c r="B32" s="5"/>
      <c r="C32" s="5"/>
      <c r="D32" s="5"/>
      <c r="E32" s="5"/>
      <c r="F32" s="5"/>
      <c r="G32" s="5"/>
      <c r="H32" s="5"/>
      <c r="I32" s="78"/>
      <c r="J32" s="68"/>
      <c r="K32" s="68"/>
      <c r="L32" s="76"/>
    </row>
    <row r="33" spans="1:12" s="8" customFormat="1" ht="15" customHeight="1">
      <c r="A33" s="5"/>
      <c r="B33" s="5"/>
      <c r="C33" s="5"/>
      <c r="D33" s="5"/>
      <c r="E33" s="5"/>
      <c r="F33" s="5"/>
      <c r="G33" s="5"/>
      <c r="H33" s="5"/>
      <c r="I33" s="78"/>
      <c r="J33" s="68"/>
      <c r="K33" s="68"/>
      <c r="L33" s="76"/>
    </row>
    <row r="34" spans="1:12" s="8" customFormat="1" ht="15" customHeight="1">
      <c r="A34" s="5"/>
      <c r="B34" s="5"/>
      <c r="C34" s="5"/>
      <c r="D34" s="5"/>
      <c r="E34" s="5"/>
      <c r="F34" s="5"/>
      <c r="G34" s="5"/>
      <c r="H34" s="5"/>
      <c r="I34" s="78"/>
      <c r="J34" s="68"/>
      <c r="K34" s="68"/>
      <c r="L34" s="76"/>
    </row>
    <row r="35" spans="1:12" s="8" customFormat="1" ht="15" customHeight="1">
      <c r="A35" s="5"/>
      <c r="B35" s="5"/>
      <c r="C35" s="5"/>
      <c r="D35" s="5"/>
      <c r="E35" s="5"/>
      <c r="F35" s="5"/>
      <c r="G35" s="5"/>
      <c r="H35" s="5"/>
      <c r="I35" s="78"/>
      <c r="J35" s="68"/>
      <c r="K35" s="68"/>
      <c r="L35" s="76"/>
    </row>
    <row r="36" spans="1:12" s="8" customFormat="1" ht="15" customHeight="1">
      <c r="A36" s="5"/>
      <c r="D36" s="50"/>
      <c r="E36" s="5"/>
      <c r="F36" s="5"/>
      <c r="G36" s="5"/>
      <c r="H36" s="5"/>
      <c r="I36" s="78"/>
      <c r="J36" s="68"/>
      <c r="K36" s="68"/>
      <c r="L36" s="76"/>
    </row>
    <row r="37" spans="4:12" s="8" customFormat="1" ht="15" customHeight="1">
      <c r="D37" s="50"/>
      <c r="E37" s="50"/>
      <c r="F37" s="50"/>
      <c r="G37" s="60"/>
      <c r="I37" s="76"/>
      <c r="J37" s="68"/>
      <c r="K37" s="68"/>
      <c r="L37" s="76"/>
    </row>
    <row r="38" spans="4:12" s="8" customFormat="1" ht="15" customHeight="1">
      <c r="D38" s="50"/>
      <c r="E38" s="50"/>
      <c r="F38" s="50"/>
      <c r="G38" s="60"/>
      <c r="I38" s="76"/>
      <c r="J38" s="68"/>
      <c r="K38" s="68"/>
      <c r="L38" s="76"/>
    </row>
    <row r="39" spans="4:12" s="8" customFormat="1" ht="15" customHeight="1">
      <c r="D39" s="50"/>
      <c r="E39" s="50"/>
      <c r="F39" s="50"/>
      <c r="G39" s="60"/>
      <c r="I39" s="76"/>
      <c r="J39" s="68"/>
      <c r="K39" s="68"/>
      <c r="L39" s="76"/>
    </row>
    <row r="40" spans="2:12" s="8" customFormat="1" ht="15" customHeight="1">
      <c r="B40" s="5"/>
      <c r="C40" s="5"/>
      <c r="D40" s="80"/>
      <c r="E40" s="50"/>
      <c r="F40" s="50"/>
      <c r="G40" s="60"/>
      <c r="I40" s="76"/>
      <c r="J40" s="68"/>
      <c r="K40" s="68"/>
      <c r="L40" s="76"/>
    </row>
    <row r="41" ht="12.75">
      <c r="M41" s="8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78" bestFit="1" customWidth="1"/>
    <col min="10" max="10" width="7.140625" style="68" bestFit="1" customWidth="1"/>
    <col min="11" max="11" width="6.421875" style="68" bestFit="1" customWidth="1"/>
    <col min="12" max="12" width="11.421875" style="54" customWidth="1"/>
    <col min="13" max="16384" width="11.421875" style="5" customWidth="1"/>
  </cols>
  <sheetData>
    <row r="1" spans="1:12" s="24" customFormat="1" ht="39.75" customHeight="1">
      <c r="A1" s="116" t="s">
        <v>60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2" s="87" customFormat="1" ht="36" customHeight="1">
      <c r="A2" s="84" t="s">
        <v>61</v>
      </c>
      <c r="B2" s="85"/>
      <c r="C2" s="86"/>
      <c r="D2" s="86"/>
      <c r="E2" s="86"/>
      <c r="F2" s="86"/>
      <c r="G2" s="86"/>
      <c r="I2" s="88"/>
      <c r="J2" s="89"/>
      <c r="K2" s="89"/>
      <c r="L2" s="90"/>
    </row>
    <row r="3" spans="1:12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33"/>
      <c r="J3" s="66"/>
      <c r="K3" s="66"/>
      <c r="L3" s="35"/>
    </row>
    <row r="4" spans="1:12" s="47" customFormat="1" ht="18" customHeight="1">
      <c r="A4" s="38" t="s">
        <v>2</v>
      </c>
      <c r="B4" s="38">
        <f aca="true" t="shared" si="0" ref="B4:B22">C4+D4</f>
        <v>3577</v>
      </c>
      <c r="C4" s="39">
        <f>SUM(C5:C22)</f>
        <v>1777</v>
      </c>
      <c r="D4" s="39">
        <f>SUM(D5:D22)</f>
        <v>1800</v>
      </c>
      <c r="E4" s="40"/>
      <c r="F4" s="40"/>
      <c r="G4" s="40"/>
      <c r="H4" s="41"/>
      <c r="I4" s="78"/>
      <c r="J4" s="68"/>
      <c r="K4" s="68"/>
      <c r="L4" s="44"/>
    </row>
    <row r="5" spans="1:12" s="55" customFormat="1" ht="12.75" customHeight="1">
      <c r="A5" s="48" t="s">
        <v>38</v>
      </c>
      <c r="B5" s="50">
        <f t="shared" si="0"/>
        <v>169</v>
      </c>
      <c r="C5" s="50">
        <v>81</v>
      </c>
      <c r="D5" s="50">
        <v>88</v>
      </c>
      <c r="E5" s="51"/>
      <c r="F5" s="6"/>
      <c r="G5" s="51"/>
      <c r="H5" s="5"/>
      <c r="I5" s="52"/>
      <c r="J5" s="68" t="s">
        <v>3</v>
      </c>
      <c r="K5" s="68" t="s">
        <v>4</v>
      </c>
      <c r="L5" s="54"/>
    </row>
    <row r="6" spans="1:12" s="55" customFormat="1" ht="12.75" customHeight="1">
      <c r="A6" s="48" t="s">
        <v>40</v>
      </c>
      <c r="B6" s="50">
        <f t="shared" si="0"/>
        <v>159</v>
      </c>
      <c r="C6" s="50">
        <v>88</v>
      </c>
      <c r="D6" s="50">
        <v>71</v>
      </c>
      <c r="E6" s="56"/>
      <c r="F6" s="6"/>
      <c r="G6" s="56"/>
      <c r="H6" s="5"/>
      <c r="I6" s="64" t="s">
        <v>38</v>
      </c>
      <c r="J6" s="68">
        <f aca="true" t="shared" si="1" ref="J6:J23">-C5/$B$4</f>
        <v>-0.022644674308079395</v>
      </c>
      <c r="K6" s="68">
        <f aca="true" t="shared" si="2" ref="K6:K23">D5/$B$4</f>
        <v>0.02460162147050601</v>
      </c>
      <c r="L6" s="59"/>
    </row>
    <row r="7" spans="1:12" s="8" customFormat="1" ht="12.75" customHeight="1">
      <c r="A7" s="48" t="s">
        <v>42</v>
      </c>
      <c r="B7" s="50">
        <f t="shared" si="0"/>
        <v>157</v>
      </c>
      <c r="C7" s="50">
        <v>71</v>
      </c>
      <c r="D7" s="50">
        <v>86</v>
      </c>
      <c r="E7" s="56"/>
      <c r="F7" s="60"/>
      <c r="G7" s="56"/>
      <c r="H7" s="5"/>
      <c r="I7" s="64" t="s">
        <v>40</v>
      </c>
      <c r="J7" s="68">
        <f t="shared" si="1"/>
        <v>-0.02460162147050601</v>
      </c>
      <c r="K7" s="68">
        <f t="shared" si="2"/>
        <v>0.019849035504612804</v>
      </c>
      <c r="L7" s="61"/>
    </row>
    <row r="8" spans="1:12" s="8" customFormat="1" ht="12.75" customHeight="1">
      <c r="A8" s="48" t="s">
        <v>43</v>
      </c>
      <c r="B8" s="50">
        <f t="shared" si="0"/>
        <v>168</v>
      </c>
      <c r="C8" s="50">
        <v>89</v>
      </c>
      <c r="D8" s="50">
        <v>79</v>
      </c>
      <c r="E8" s="56"/>
      <c r="F8" s="60"/>
      <c r="G8" s="56"/>
      <c r="H8" s="5"/>
      <c r="I8" s="64" t="s">
        <v>42</v>
      </c>
      <c r="J8" s="68">
        <f t="shared" si="1"/>
        <v>-0.019849035504612804</v>
      </c>
      <c r="K8" s="68">
        <f t="shared" si="2"/>
        <v>0.024042493709812693</v>
      </c>
      <c r="L8" s="61"/>
    </row>
    <row r="9" spans="1:12" s="55" customFormat="1" ht="12.75" customHeight="1">
      <c r="A9" s="48" t="s">
        <v>44</v>
      </c>
      <c r="B9" s="50">
        <f t="shared" si="0"/>
        <v>208</v>
      </c>
      <c r="C9" s="50">
        <v>101</v>
      </c>
      <c r="D9" s="50">
        <v>107</v>
      </c>
      <c r="E9" s="51"/>
      <c r="F9" s="6"/>
      <c r="G9" s="51"/>
      <c r="H9" s="5"/>
      <c r="I9" s="64" t="s">
        <v>43</v>
      </c>
      <c r="J9" s="68">
        <f t="shared" si="1"/>
        <v>-0.02488118535085267</v>
      </c>
      <c r="K9" s="68">
        <f t="shared" si="2"/>
        <v>0.02208554654738608</v>
      </c>
      <c r="L9" s="54"/>
    </row>
    <row r="10" spans="1:12" s="55" customFormat="1" ht="12.75" customHeight="1">
      <c r="A10" s="48" t="s">
        <v>45</v>
      </c>
      <c r="B10" s="50">
        <f t="shared" si="0"/>
        <v>331</v>
      </c>
      <c r="C10" s="50">
        <v>175</v>
      </c>
      <c r="D10" s="50">
        <v>156</v>
      </c>
      <c r="E10" s="56"/>
      <c r="F10" s="6"/>
      <c r="G10" s="56"/>
      <c r="H10" s="5"/>
      <c r="I10" s="64" t="s">
        <v>44</v>
      </c>
      <c r="J10" s="68">
        <f t="shared" si="1"/>
        <v>-0.028235951915012582</v>
      </c>
      <c r="K10" s="68">
        <f t="shared" si="2"/>
        <v>0.029913335197092536</v>
      </c>
      <c r="L10" s="59"/>
    </row>
    <row r="11" spans="1:12" s="8" customFormat="1" ht="12.75" customHeight="1">
      <c r="A11" s="48" t="s">
        <v>46</v>
      </c>
      <c r="B11" s="50">
        <f t="shared" si="0"/>
        <v>410</v>
      </c>
      <c r="C11" s="50">
        <v>242</v>
      </c>
      <c r="D11" s="50">
        <v>168</v>
      </c>
      <c r="E11" s="56"/>
      <c r="F11" s="60"/>
      <c r="G11" s="56"/>
      <c r="H11" s="5"/>
      <c r="I11" s="64" t="s">
        <v>45</v>
      </c>
      <c r="J11" s="68">
        <f t="shared" si="1"/>
        <v>-0.04892367906066536</v>
      </c>
      <c r="K11" s="68">
        <f t="shared" si="2"/>
        <v>0.04361196533407884</v>
      </c>
      <c r="L11" s="61"/>
    </row>
    <row r="12" spans="1:12" s="8" customFormat="1" ht="12.75" customHeight="1">
      <c r="A12" s="48" t="s">
        <v>47</v>
      </c>
      <c r="B12" s="50">
        <f t="shared" si="0"/>
        <v>327</v>
      </c>
      <c r="C12" s="50">
        <v>185</v>
      </c>
      <c r="D12" s="50">
        <v>142</v>
      </c>
      <c r="E12" s="56"/>
      <c r="F12" s="60"/>
      <c r="G12" s="56"/>
      <c r="H12" s="5"/>
      <c r="I12" s="64" t="s">
        <v>46</v>
      </c>
      <c r="J12" s="68">
        <f t="shared" si="1"/>
        <v>-0.06765445904389153</v>
      </c>
      <c r="K12" s="68">
        <f t="shared" si="2"/>
        <v>0.046966731898238745</v>
      </c>
      <c r="L12" s="61"/>
    </row>
    <row r="13" spans="1:12" s="55" customFormat="1" ht="12.75" customHeight="1">
      <c r="A13" s="48" t="s">
        <v>48</v>
      </c>
      <c r="B13" s="50">
        <f t="shared" si="0"/>
        <v>283</v>
      </c>
      <c r="C13" s="50">
        <v>144</v>
      </c>
      <c r="D13" s="50">
        <v>139</v>
      </c>
      <c r="E13" s="51"/>
      <c r="F13" s="6"/>
      <c r="G13" s="51"/>
      <c r="H13" s="5"/>
      <c r="I13" s="64" t="s">
        <v>47</v>
      </c>
      <c r="J13" s="68">
        <f t="shared" si="1"/>
        <v>-0.051719317864131954</v>
      </c>
      <c r="K13" s="68">
        <f t="shared" si="2"/>
        <v>0.03969807100922561</v>
      </c>
      <c r="L13" s="54"/>
    </row>
    <row r="14" spans="1:12" s="55" customFormat="1" ht="12.75" customHeight="1">
      <c r="A14" s="48" t="s">
        <v>49</v>
      </c>
      <c r="B14" s="50">
        <f t="shared" si="0"/>
        <v>201</v>
      </c>
      <c r="C14" s="50">
        <v>107</v>
      </c>
      <c r="D14" s="50">
        <v>94</v>
      </c>
      <c r="E14" s="56"/>
      <c r="F14" s="6"/>
      <c r="G14" s="56"/>
      <c r="H14" s="5"/>
      <c r="I14" s="64" t="s">
        <v>48</v>
      </c>
      <c r="J14" s="68">
        <f t="shared" si="1"/>
        <v>-0.04025719876991893</v>
      </c>
      <c r="K14" s="68">
        <f t="shared" si="2"/>
        <v>0.03885937936818563</v>
      </c>
      <c r="L14" s="59"/>
    </row>
    <row r="15" spans="1:12" s="8" customFormat="1" ht="12.75" customHeight="1">
      <c r="A15" s="48" t="s">
        <v>50</v>
      </c>
      <c r="B15" s="50">
        <f t="shared" si="0"/>
        <v>174</v>
      </c>
      <c r="C15" s="50">
        <v>93</v>
      </c>
      <c r="D15" s="50">
        <v>81</v>
      </c>
      <c r="E15" s="56"/>
      <c r="F15" s="60"/>
      <c r="G15" s="56"/>
      <c r="H15" s="5"/>
      <c r="I15" s="64" t="s">
        <v>49</v>
      </c>
      <c r="J15" s="68">
        <f t="shared" si="1"/>
        <v>-0.029913335197092536</v>
      </c>
      <c r="K15" s="68">
        <f t="shared" si="2"/>
        <v>0.026279004752585967</v>
      </c>
      <c r="L15" s="61"/>
    </row>
    <row r="16" spans="1:12" s="8" customFormat="1" ht="12.75" customHeight="1">
      <c r="A16" s="48" t="s">
        <v>51</v>
      </c>
      <c r="B16" s="50">
        <f t="shared" si="0"/>
        <v>160</v>
      </c>
      <c r="C16" s="50">
        <v>74</v>
      </c>
      <c r="D16" s="50">
        <v>86</v>
      </c>
      <c r="E16" s="56"/>
      <c r="F16" s="60"/>
      <c r="G16" s="56"/>
      <c r="H16" s="5"/>
      <c r="I16" s="64" t="s">
        <v>50</v>
      </c>
      <c r="J16" s="68">
        <f t="shared" si="1"/>
        <v>-0.025999440872239307</v>
      </c>
      <c r="K16" s="68">
        <f t="shared" si="2"/>
        <v>0.022644674308079395</v>
      </c>
      <c r="L16" s="61"/>
    </row>
    <row r="17" spans="1:12" s="55" customFormat="1" ht="12.75" customHeight="1">
      <c r="A17" s="48" t="s">
        <v>52</v>
      </c>
      <c r="B17" s="50">
        <f t="shared" si="0"/>
        <v>140</v>
      </c>
      <c r="C17" s="50">
        <v>74</v>
      </c>
      <c r="D17" s="50">
        <v>66</v>
      </c>
      <c r="E17" s="51"/>
      <c r="F17" s="6"/>
      <c r="G17" s="51"/>
      <c r="H17" s="5"/>
      <c r="I17" s="64" t="s">
        <v>51</v>
      </c>
      <c r="J17" s="68">
        <f t="shared" si="1"/>
        <v>-0.02068772714565278</v>
      </c>
      <c r="K17" s="68">
        <f t="shared" si="2"/>
        <v>0.024042493709812693</v>
      </c>
      <c r="L17" s="54"/>
    </row>
    <row r="18" spans="1:12" s="55" customFormat="1" ht="12.75" customHeight="1">
      <c r="A18" s="48" t="s">
        <v>53</v>
      </c>
      <c r="B18" s="50">
        <f t="shared" si="0"/>
        <v>133</v>
      </c>
      <c r="C18" s="50">
        <v>53</v>
      </c>
      <c r="D18" s="50">
        <v>80</v>
      </c>
      <c r="E18" s="56"/>
      <c r="F18" s="6"/>
      <c r="G18" s="56"/>
      <c r="H18" s="5"/>
      <c r="I18" s="64" t="s">
        <v>52</v>
      </c>
      <c r="J18" s="68">
        <f t="shared" si="1"/>
        <v>-0.02068772714565278</v>
      </c>
      <c r="K18" s="68">
        <f t="shared" si="2"/>
        <v>0.018451216102879506</v>
      </c>
      <c r="L18" s="59"/>
    </row>
    <row r="19" spans="1:12" s="8" customFormat="1" ht="12.75" customHeight="1">
      <c r="A19" s="48" t="s">
        <v>54</v>
      </c>
      <c r="B19" s="50">
        <f t="shared" si="0"/>
        <v>165</v>
      </c>
      <c r="C19" s="50">
        <v>71</v>
      </c>
      <c r="D19" s="50">
        <v>94</v>
      </c>
      <c r="E19" s="56"/>
      <c r="F19" s="60"/>
      <c r="G19" s="56"/>
      <c r="H19" s="5"/>
      <c r="I19" s="64" t="s">
        <v>53</v>
      </c>
      <c r="J19" s="68">
        <f t="shared" si="1"/>
        <v>-0.014816885658372938</v>
      </c>
      <c r="K19" s="68">
        <f t="shared" si="2"/>
        <v>0.02236511042773274</v>
      </c>
      <c r="L19" s="61"/>
    </row>
    <row r="20" spans="1:12" s="8" customFormat="1" ht="12.75" customHeight="1">
      <c r="A20" s="48" t="s">
        <v>55</v>
      </c>
      <c r="B20" s="50">
        <f t="shared" si="0"/>
        <v>159</v>
      </c>
      <c r="C20" s="50">
        <v>65</v>
      </c>
      <c r="D20" s="50">
        <v>94</v>
      </c>
      <c r="E20" s="56"/>
      <c r="F20" s="60"/>
      <c r="G20" s="56"/>
      <c r="H20" s="5"/>
      <c r="I20" s="64" t="s">
        <v>54</v>
      </c>
      <c r="J20" s="68">
        <f t="shared" si="1"/>
        <v>-0.019849035504612804</v>
      </c>
      <c r="K20" s="68">
        <f t="shared" si="2"/>
        <v>0.026279004752585967</v>
      </c>
      <c r="L20" s="61"/>
    </row>
    <row r="21" spans="1:12" s="55" customFormat="1" ht="12.75" customHeight="1">
      <c r="A21" s="48" t="s">
        <v>56</v>
      </c>
      <c r="B21" s="50">
        <f t="shared" si="0"/>
        <v>116</v>
      </c>
      <c r="C21" s="50">
        <v>35</v>
      </c>
      <c r="D21" s="50">
        <v>81</v>
      </c>
      <c r="E21" s="51"/>
      <c r="F21" s="6"/>
      <c r="G21" s="51"/>
      <c r="H21" s="5"/>
      <c r="I21" s="64" t="s">
        <v>55</v>
      </c>
      <c r="J21" s="68">
        <f t="shared" si="1"/>
        <v>-0.01817165222253285</v>
      </c>
      <c r="K21" s="68">
        <f t="shared" si="2"/>
        <v>0.026279004752585967</v>
      </c>
      <c r="L21" s="54"/>
    </row>
    <row r="22" spans="1:12" s="55" customFormat="1" ht="12.75" customHeight="1">
      <c r="A22" s="62" t="s">
        <v>57</v>
      </c>
      <c r="B22" s="63">
        <f t="shared" si="0"/>
        <v>117</v>
      </c>
      <c r="C22" s="63">
        <v>29</v>
      </c>
      <c r="D22" s="63">
        <v>88</v>
      </c>
      <c r="E22" s="56"/>
      <c r="F22" s="6"/>
      <c r="G22" s="56"/>
      <c r="H22" s="5"/>
      <c r="I22" s="64" t="s">
        <v>56</v>
      </c>
      <c r="J22" s="68">
        <f t="shared" si="1"/>
        <v>-0.009784735812133072</v>
      </c>
      <c r="K22" s="68">
        <f t="shared" si="2"/>
        <v>0.022644674308079395</v>
      </c>
      <c r="L22" s="59"/>
    </row>
    <row r="23" spans="1:12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64" t="s">
        <v>57</v>
      </c>
      <c r="J23" s="68">
        <f t="shared" si="1"/>
        <v>-0.008107352530053118</v>
      </c>
      <c r="K23" s="68">
        <f t="shared" si="2"/>
        <v>0.02460162147050601</v>
      </c>
      <c r="L23" s="61"/>
    </row>
    <row r="24" spans="1:12" s="8" customFormat="1" ht="36" customHeight="1">
      <c r="A24" s="84" t="s">
        <v>62</v>
      </c>
      <c r="B24" s="72"/>
      <c r="C24" s="72"/>
      <c r="D24" s="72"/>
      <c r="E24" s="56"/>
      <c r="F24" s="60"/>
      <c r="G24" s="56"/>
      <c r="H24" s="5"/>
      <c r="I24" s="64"/>
      <c r="J24" s="68"/>
      <c r="K24" s="68"/>
      <c r="L24" s="61"/>
    </row>
    <row r="25" spans="1:12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33"/>
      <c r="J25" s="66"/>
      <c r="K25" s="66"/>
      <c r="L25" s="35"/>
    </row>
    <row r="26" spans="1:12" s="47" customFormat="1" ht="18" customHeight="1">
      <c r="A26" s="38" t="s">
        <v>2</v>
      </c>
      <c r="B26" s="38">
        <f aca="true" t="shared" si="3" ref="B26:B44">C26+D26</f>
        <v>8165</v>
      </c>
      <c r="C26" s="39">
        <f>SUM(C27:C44)</f>
        <v>4027</v>
      </c>
      <c r="D26" s="67">
        <f>SUM(D27:D44)</f>
        <v>4138</v>
      </c>
      <c r="E26" s="40"/>
      <c r="F26" s="40"/>
      <c r="G26" s="40"/>
      <c r="H26" s="41"/>
      <c r="I26" s="52"/>
      <c r="J26" s="68"/>
      <c r="K26" s="68"/>
      <c r="L26" s="44"/>
    </row>
    <row r="27" spans="1:12" s="55" customFormat="1" ht="12.75" customHeight="1">
      <c r="A27" s="48" t="s">
        <v>38</v>
      </c>
      <c r="B27" s="50">
        <f t="shared" si="3"/>
        <v>435</v>
      </c>
      <c r="C27" s="50">
        <v>215</v>
      </c>
      <c r="D27" s="50">
        <v>220</v>
      </c>
      <c r="E27" s="51"/>
      <c r="F27" s="6"/>
      <c r="G27" s="51"/>
      <c r="H27" s="5"/>
      <c r="I27" s="52"/>
      <c r="J27" s="68" t="s">
        <v>3</v>
      </c>
      <c r="K27" s="68" t="s">
        <v>4</v>
      </c>
      <c r="L27" s="54"/>
    </row>
    <row r="28" spans="1:12" s="55" customFormat="1" ht="12.75" customHeight="1">
      <c r="A28" s="48" t="s">
        <v>40</v>
      </c>
      <c r="B28" s="50">
        <f t="shared" si="3"/>
        <v>421</v>
      </c>
      <c r="C28" s="50">
        <v>237</v>
      </c>
      <c r="D28" s="50">
        <v>184</v>
      </c>
      <c r="E28" s="56"/>
      <c r="F28" s="6"/>
      <c r="G28" s="56"/>
      <c r="H28" s="5"/>
      <c r="I28" s="64" t="s">
        <v>38</v>
      </c>
      <c r="J28" s="68">
        <f aca="true" t="shared" si="4" ref="J28:J45">-C27/$B$26</f>
        <v>-0.026331904470300063</v>
      </c>
      <c r="K28" s="68">
        <f aca="true" t="shared" si="5" ref="K28:K45">D27/$B$26</f>
        <v>0.02694427434170239</v>
      </c>
      <c r="L28" s="59"/>
    </row>
    <row r="29" spans="1:12" s="8" customFormat="1" ht="12.75" customHeight="1">
      <c r="A29" s="48" t="s">
        <v>42</v>
      </c>
      <c r="B29" s="50">
        <f t="shared" si="3"/>
        <v>395</v>
      </c>
      <c r="C29" s="50">
        <v>217</v>
      </c>
      <c r="D29" s="50">
        <v>178</v>
      </c>
      <c r="E29" s="56"/>
      <c r="F29" s="60"/>
      <c r="G29" s="56"/>
      <c r="H29" s="5"/>
      <c r="I29" s="64" t="s">
        <v>40</v>
      </c>
      <c r="J29" s="68">
        <f t="shared" si="4"/>
        <v>-0.0290263319044703</v>
      </c>
      <c r="K29" s="68">
        <f t="shared" si="5"/>
        <v>0.022535211267605635</v>
      </c>
      <c r="L29" s="61"/>
    </row>
    <row r="30" spans="1:12" s="8" customFormat="1" ht="12.75" customHeight="1">
      <c r="A30" s="48" t="s">
        <v>43</v>
      </c>
      <c r="B30" s="50">
        <f t="shared" si="3"/>
        <v>397</v>
      </c>
      <c r="C30" s="50">
        <v>205</v>
      </c>
      <c r="D30" s="50">
        <v>192</v>
      </c>
      <c r="E30" s="56"/>
      <c r="F30" s="60"/>
      <c r="G30" s="56"/>
      <c r="H30" s="5"/>
      <c r="I30" s="64" t="s">
        <v>42</v>
      </c>
      <c r="J30" s="68">
        <f t="shared" si="4"/>
        <v>-0.026576852418860993</v>
      </c>
      <c r="K30" s="68">
        <f t="shared" si="5"/>
        <v>0.02180036742192284</v>
      </c>
      <c r="L30" s="61"/>
    </row>
    <row r="31" spans="1:12" s="55" customFormat="1" ht="12.75" customHeight="1">
      <c r="A31" s="48" t="s">
        <v>44</v>
      </c>
      <c r="B31" s="50">
        <f t="shared" si="3"/>
        <v>480</v>
      </c>
      <c r="C31" s="50">
        <v>233</v>
      </c>
      <c r="D31" s="50">
        <v>247</v>
      </c>
      <c r="E31" s="51"/>
      <c r="F31" s="6"/>
      <c r="G31" s="51"/>
      <c r="H31" s="5"/>
      <c r="I31" s="64" t="s">
        <v>43</v>
      </c>
      <c r="J31" s="68">
        <f t="shared" si="4"/>
        <v>-0.02510716472749541</v>
      </c>
      <c r="K31" s="68">
        <f t="shared" si="5"/>
        <v>0.02351500306184936</v>
      </c>
      <c r="L31" s="54"/>
    </row>
    <row r="32" spans="1:12" s="55" customFormat="1" ht="12.75" customHeight="1">
      <c r="A32" s="48" t="s">
        <v>45</v>
      </c>
      <c r="B32" s="50">
        <f t="shared" si="3"/>
        <v>665</v>
      </c>
      <c r="C32" s="50">
        <v>335</v>
      </c>
      <c r="D32" s="50">
        <v>330</v>
      </c>
      <c r="E32" s="56"/>
      <c r="F32" s="6"/>
      <c r="G32" s="56"/>
      <c r="H32" s="5"/>
      <c r="I32" s="64" t="s">
        <v>44</v>
      </c>
      <c r="J32" s="68">
        <f t="shared" si="4"/>
        <v>-0.02853643600734844</v>
      </c>
      <c r="K32" s="68">
        <f t="shared" si="5"/>
        <v>0.030251071647274953</v>
      </c>
      <c r="L32" s="59"/>
    </row>
    <row r="33" spans="1:12" s="8" customFormat="1" ht="12.75" customHeight="1">
      <c r="A33" s="48" t="s">
        <v>46</v>
      </c>
      <c r="B33" s="50">
        <f t="shared" si="3"/>
        <v>707</v>
      </c>
      <c r="C33" s="50">
        <v>371</v>
      </c>
      <c r="D33" s="50">
        <v>336</v>
      </c>
      <c r="E33" s="56"/>
      <c r="F33" s="60"/>
      <c r="G33" s="56"/>
      <c r="H33" s="5"/>
      <c r="I33" s="64" t="s">
        <v>45</v>
      </c>
      <c r="J33" s="68">
        <f t="shared" si="4"/>
        <v>-0.04102878138395591</v>
      </c>
      <c r="K33" s="68">
        <f t="shared" si="5"/>
        <v>0.04041641151255358</v>
      </c>
      <c r="L33" s="61"/>
    </row>
    <row r="34" spans="1:12" s="8" customFormat="1" ht="12.75" customHeight="1">
      <c r="A34" s="48" t="s">
        <v>47</v>
      </c>
      <c r="B34" s="50">
        <f t="shared" si="3"/>
        <v>740</v>
      </c>
      <c r="C34" s="50">
        <v>381</v>
      </c>
      <c r="D34" s="50">
        <v>359</v>
      </c>
      <c r="E34" s="56"/>
      <c r="F34" s="60"/>
      <c r="G34" s="56"/>
      <c r="H34" s="5"/>
      <c r="I34" s="64" t="s">
        <v>46</v>
      </c>
      <c r="J34" s="68">
        <f t="shared" si="4"/>
        <v>-0.04543784445805266</v>
      </c>
      <c r="K34" s="68">
        <f t="shared" si="5"/>
        <v>0.041151255358236376</v>
      </c>
      <c r="L34" s="61"/>
    </row>
    <row r="35" spans="1:12" s="55" customFormat="1" ht="12.75" customHeight="1">
      <c r="A35" s="48" t="s">
        <v>48</v>
      </c>
      <c r="B35" s="50">
        <f t="shared" si="3"/>
        <v>699</v>
      </c>
      <c r="C35" s="50">
        <v>330</v>
      </c>
      <c r="D35" s="50">
        <v>369</v>
      </c>
      <c r="E35" s="51"/>
      <c r="F35" s="6"/>
      <c r="G35" s="51"/>
      <c r="H35" s="5"/>
      <c r="I35" s="64" t="s">
        <v>47</v>
      </c>
      <c r="J35" s="68">
        <f t="shared" si="4"/>
        <v>-0.04666258420085732</v>
      </c>
      <c r="K35" s="68">
        <f t="shared" si="5"/>
        <v>0.043968156766687076</v>
      </c>
      <c r="L35" s="54"/>
    </row>
    <row r="36" spans="1:12" s="55" customFormat="1" ht="12.75" customHeight="1">
      <c r="A36" s="48" t="s">
        <v>49</v>
      </c>
      <c r="B36" s="50">
        <f t="shared" si="3"/>
        <v>626</v>
      </c>
      <c r="C36" s="50">
        <v>318</v>
      </c>
      <c r="D36" s="50">
        <v>308</v>
      </c>
      <c r="E36" s="56"/>
      <c r="F36" s="6"/>
      <c r="G36" s="56"/>
      <c r="H36" s="5"/>
      <c r="I36" s="64" t="s">
        <v>48</v>
      </c>
      <c r="J36" s="68">
        <f t="shared" si="4"/>
        <v>-0.04041641151255358</v>
      </c>
      <c r="K36" s="68">
        <f t="shared" si="5"/>
        <v>0.04519289650949173</v>
      </c>
      <c r="L36" s="59"/>
    </row>
    <row r="37" spans="1:12" s="8" customFormat="1" ht="12.75" customHeight="1">
      <c r="A37" s="48" t="s">
        <v>50</v>
      </c>
      <c r="B37" s="50">
        <f t="shared" si="3"/>
        <v>462</v>
      </c>
      <c r="C37" s="50">
        <v>232</v>
      </c>
      <c r="D37" s="50">
        <v>230</v>
      </c>
      <c r="E37" s="56"/>
      <c r="F37" s="60"/>
      <c r="G37" s="56"/>
      <c r="H37" s="5"/>
      <c r="I37" s="64" t="s">
        <v>49</v>
      </c>
      <c r="J37" s="68">
        <f t="shared" si="4"/>
        <v>-0.038946723821187995</v>
      </c>
      <c r="K37" s="68">
        <f t="shared" si="5"/>
        <v>0.03772198407838334</v>
      </c>
      <c r="L37" s="61"/>
    </row>
    <row r="38" spans="1:12" s="8" customFormat="1" ht="12.75" customHeight="1">
      <c r="A38" s="48" t="s">
        <v>51</v>
      </c>
      <c r="B38" s="50">
        <f t="shared" si="3"/>
        <v>456</v>
      </c>
      <c r="C38" s="50">
        <v>212</v>
      </c>
      <c r="D38" s="50">
        <v>244</v>
      </c>
      <c r="E38" s="56"/>
      <c r="F38" s="60"/>
      <c r="G38" s="56"/>
      <c r="H38" s="5"/>
      <c r="I38" s="64" t="s">
        <v>50</v>
      </c>
      <c r="J38" s="68">
        <f t="shared" si="4"/>
        <v>-0.028413962033067973</v>
      </c>
      <c r="K38" s="68">
        <f t="shared" si="5"/>
        <v>0.028169014084507043</v>
      </c>
      <c r="L38" s="61"/>
    </row>
    <row r="39" spans="1:12" s="55" customFormat="1" ht="12.75" customHeight="1">
      <c r="A39" s="48" t="s">
        <v>52</v>
      </c>
      <c r="B39" s="50">
        <f t="shared" si="3"/>
        <v>339</v>
      </c>
      <c r="C39" s="50">
        <v>177</v>
      </c>
      <c r="D39" s="50">
        <v>162</v>
      </c>
      <c r="E39" s="51"/>
      <c r="F39" s="6"/>
      <c r="G39" s="51"/>
      <c r="H39" s="5"/>
      <c r="I39" s="64" t="s">
        <v>51</v>
      </c>
      <c r="J39" s="68">
        <f t="shared" si="4"/>
        <v>-0.025964482547458666</v>
      </c>
      <c r="K39" s="68">
        <f t="shared" si="5"/>
        <v>0.029883649724433557</v>
      </c>
      <c r="L39" s="54"/>
    </row>
    <row r="40" spans="1:12" s="55" customFormat="1" ht="12.75" customHeight="1">
      <c r="A40" s="48" t="s">
        <v>53</v>
      </c>
      <c r="B40" s="50">
        <f t="shared" si="3"/>
        <v>330</v>
      </c>
      <c r="C40" s="50">
        <v>146</v>
      </c>
      <c r="D40" s="50">
        <v>184</v>
      </c>
      <c r="E40" s="56"/>
      <c r="F40" s="6"/>
      <c r="G40" s="56"/>
      <c r="H40" s="5"/>
      <c r="I40" s="64" t="s">
        <v>52</v>
      </c>
      <c r="J40" s="68">
        <f t="shared" si="4"/>
        <v>-0.021677893447642375</v>
      </c>
      <c r="K40" s="68">
        <f t="shared" si="5"/>
        <v>0.019840783833435394</v>
      </c>
      <c r="L40" s="59"/>
    </row>
    <row r="41" spans="1:12" s="8" customFormat="1" ht="12.75" customHeight="1">
      <c r="A41" s="48" t="s">
        <v>54</v>
      </c>
      <c r="B41" s="50">
        <f t="shared" si="3"/>
        <v>355</v>
      </c>
      <c r="C41" s="50">
        <v>156</v>
      </c>
      <c r="D41" s="50">
        <v>199</v>
      </c>
      <c r="E41" s="56"/>
      <c r="F41" s="60"/>
      <c r="G41" s="56"/>
      <c r="H41" s="5"/>
      <c r="I41" s="64" t="s">
        <v>53</v>
      </c>
      <c r="J41" s="68">
        <f t="shared" si="4"/>
        <v>-0.017881200244947947</v>
      </c>
      <c r="K41" s="68">
        <f t="shared" si="5"/>
        <v>0.022535211267605635</v>
      </c>
      <c r="L41" s="61"/>
    </row>
    <row r="42" spans="1:12" s="8" customFormat="1" ht="12.75" customHeight="1">
      <c r="A42" s="48" t="s">
        <v>55</v>
      </c>
      <c r="B42" s="50">
        <f t="shared" si="3"/>
        <v>283</v>
      </c>
      <c r="C42" s="50">
        <v>127</v>
      </c>
      <c r="D42" s="50">
        <v>156</v>
      </c>
      <c r="E42" s="56"/>
      <c r="F42" s="60"/>
      <c r="G42" s="56"/>
      <c r="H42" s="5"/>
      <c r="I42" s="64" t="s">
        <v>54</v>
      </c>
      <c r="J42" s="68">
        <f t="shared" si="4"/>
        <v>-0.019105939987752604</v>
      </c>
      <c r="K42" s="68">
        <f t="shared" si="5"/>
        <v>0.024372320881812615</v>
      </c>
      <c r="L42" s="61"/>
    </row>
    <row r="43" spans="1:12" s="55" customFormat="1" ht="12.75" customHeight="1">
      <c r="A43" s="48" t="s">
        <v>56</v>
      </c>
      <c r="B43" s="50">
        <f t="shared" si="3"/>
        <v>227</v>
      </c>
      <c r="C43" s="50">
        <v>87</v>
      </c>
      <c r="D43" s="50">
        <v>140</v>
      </c>
      <c r="E43" s="51"/>
      <c r="F43" s="6"/>
      <c r="G43" s="51"/>
      <c r="H43" s="5"/>
      <c r="I43" s="64" t="s">
        <v>55</v>
      </c>
      <c r="J43" s="68">
        <f t="shared" si="4"/>
        <v>-0.015554194733619107</v>
      </c>
      <c r="K43" s="68">
        <f t="shared" si="5"/>
        <v>0.019105939987752604</v>
      </c>
      <c r="L43" s="54"/>
    </row>
    <row r="44" spans="1:12" s="55" customFormat="1" ht="12.75" customHeight="1">
      <c r="A44" s="62" t="s">
        <v>57</v>
      </c>
      <c r="B44" s="63">
        <f t="shared" si="3"/>
        <v>148</v>
      </c>
      <c r="C44" s="63">
        <v>48</v>
      </c>
      <c r="D44" s="63">
        <v>100</v>
      </c>
      <c r="E44" s="56"/>
      <c r="F44" s="6"/>
      <c r="G44" s="56"/>
      <c r="H44" s="5"/>
      <c r="I44" s="64" t="s">
        <v>56</v>
      </c>
      <c r="J44" s="68">
        <f t="shared" si="4"/>
        <v>-0.01065523576240049</v>
      </c>
      <c r="K44" s="68">
        <f t="shared" si="5"/>
        <v>0.017146356399265157</v>
      </c>
      <c r="L44" s="59"/>
    </row>
    <row r="45" spans="1:12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64" t="s">
        <v>57</v>
      </c>
      <c r="J45" s="68">
        <f t="shared" si="4"/>
        <v>-0.00587875076546234</v>
      </c>
      <c r="K45" s="68">
        <f t="shared" si="5"/>
        <v>0.01224739742804654</v>
      </c>
      <c r="L45" s="61"/>
    </row>
    <row r="46" spans="2:12" s="8" customFormat="1" ht="15" customHeight="1">
      <c r="B46" s="72"/>
      <c r="C46" s="72"/>
      <c r="D46" s="72"/>
      <c r="E46" s="56"/>
      <c r="F46" s="60"/>
      <c r="G46" s="56"/>
      <c r="H46" s="5"/>
      <c r="I46" s="64"/>
      <c r="J46" s="68"/>
      <c r="K46" s="68"/>
      <c r="L46" s="61"/>
    </row>
    <row r="47" spans="2:12" s="8" customFormat="1" ht="15" customHeight="1">
      <c r="B47" s="5"/>
      <c r="C47" s="5"/>
      <c r="D47" s="5"/>
      <c r="E47" s="72"/>
      <c r="F47" s="72"/>
      <c r="G47" s="72"/>
      <c r="H47" s="5"/>
      <c r="I47" s="64"/>
      <c r="J47" s="68"/>
      <c r="K47" s="68"/>
      <c r="L47" s="61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52"/>
      <c r="J48" s="68"/>
      <c r="K48" s="68"/>
      <c r="L48" s="91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76"/>
      <c r="J49" s="68"/>
      <c r="K49" s="68"/>
      <c r="L49" s="79"/>
    </row>
    <row r="50" spans="1:12" s="8" customFormat="1" ht="15" customHeight="1">
      <c r="A50" s="5"/>
      <c r="B50" s="5"/>
      <c r="C50" s="5"/>
      <c r="D50" s="5"/>
      <c r="E50" s="72"/>
      <c r="F50" s="72"/>
      <c r="G50" s="72"/>
      <c r="H50" s="5"/>
      <c r="I50" s="52"/>
      <c r="J50" s="68"/>
      <c r="K50" s="68"/>
      <c r="L50" s="91"/>
    </row>
    <row r="51" spans="1:12" s="8" customFormat="1" ht="15" customHeight="1">
      <c r="A51" s="5"/>
      <c r="B51" s="5"/>
      <c r="C51" s="5"/>
      <c r="D51" s="5"/>
      <c r="E51" s="5"/>
      <c r="F51" s="5"/>
      <c r="G51" s="5"/>
      <c r="H51" s="5"/>
      <c r="I51" s="76"/>
      <c r="J51" s="68"/>
      <c r="K51" s="68"/>
      <c r="L51" s="79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78"/>
      <c r="J52" s="68"/>
      <c r="K52" s="68"/>
      <c r="L52" s="79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78"/>
      <c r="J53" s="68"/>
      <c r="K53" s="68"/>
      <c r="L53" s="79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78"/>
      <c r="J54" s="68"/>
      <c r="K54" s="68"/>
      <c r="L54" s="79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78"/>
      <c r="J55" s="68"/>
      <c r="K55" s="68"/>
      <c r="L55" s="79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78"/>
      <c r="J56" s="68"/>
      <c r="K56" s="68"/>
      <c r="L56" s="79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78"/>
      <c r="J57" s="68"/>
      <c r="K57" s="68"/>
      <c r="L57" s="79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78"/>
      <c r="J58" s="68"/>
      <c r="K58" s="68"/>
      <c r="L58" s="79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78"/>
      <c r="J59" s="68"/>
      <c r="K59" s="68"/>
      <c r="L59" s="79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78"/>
      <c r="J60" s="68"/>
      <c r="K60" s="68"/>
      <c r="L60" s="79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78"/>
      <c r="J61" s="68"/>
      <c r="K61" s="68"/>
      <c r="L61" s="79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78"/>
      <c r="J62" s="68"/>
      <c r="K62" s="68"/>
      <c r="L62" s="79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78"/>
      <c r="J63" s="68"/>
      <c r="K63" s="68"/>
      <c r="L63" s="79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78"/>
      <c r="J64" s="68"/>
      <c r="K64" s="68"/>
      <c r="L64" s="79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78"/>
      <c r="J65" s="68"/>
      <c r="K65" s="68"/>
      <c r="L65" s="79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78"/>
      <c r="J66" s="68"/>
      <c r="K66" s="68"/>
      <c r="L66" s="79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78"/>
      <c r="J67" s="68"/>
      <c r="K67" s="68"/>
      <c r="L67" s="79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78"/>
      <c r="J68" s="68"/>
      <c r="K68" s="68"/>
      <c r="L68" s="79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78"/>
      <c r="J69" s="68"/>
      <c r="K69" s="68"/>
      <c r="L69" s="79"/>
    </row>
    <row r="70" spans="1:12" s="8" customFormat="1" ht="15" customHeight="1">
      <c r="A70" s="5"/>
      <c r="D70" s="50"/>
      <c r="E70" s="5"/>
      <c r="F70" s="5"/>
      <c r="G70" s="5"/>
      <c r="H70" s="5"/>
      <c r="I70" s="78"/>
      <c r="J70" s="68"/>
      <c r="K70" s="68"/>
      <c r="L70" s="79"/>
    </row>
    <row r="71" spans="4:12" s="8" customFormat="1" ht="15" customHeight="1">
      <c r="D71" s="50"/>
      <c r="E71" s="50"/>
      <c r="F71" s="50"/>
      <c r="G71" s="60"/>
      <c r="I71" s="76"/>
      <c r="J71" s="68"/>
      <c r="K71" s="68"/>
      <c r="L71" s="79"/>
    </row>
    <row r="72" spans="4:12" s="8" customFormat="1" ht="15" customHeight="1">
      <c r="D72" s="50"/>
      <c r="E72" s="50"/>
      <c r="F72" s="50"/>
      <c r="G72" s="60"/>
      <c r="I72" s="76"/>
      <c r="J72" s="68"/>
      <c r="K72" s="68"/>
      <c r="L72" s="79"/>
    </row>
    <row r="73" spans="4:12" s="8" customFormat="1" ht="15" customHeight="1">
      <c r="D73" s="50"/>
      <c r="E73" s="50"/>
      <c r="F73" s="50"/>
      <c r="G73" s="60"/>
      <c r="I73" s="76"/>
      <c r="J73" s="68"/>
      <c r="K73" s="68"/>
      <c r="L73" s="79"/>
    </row>
    <row r="74" spans="2:12" s="8" customFormat="1" ht="15" customHeight="1">
      <c r="B74" s="5"/>
      <c r="C74" s="5"/>
      <c r="D74" s="80"/>
      <c r="E74" s="50"/>
      <c r="F74" s="50"/>
      <c r="G74" s="60"/>
      <c r="I74" s="76"/>
      <c r="J74" s="68"/>
      <c r="K74" s="68"/>
      <c r="L74" s="79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2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54" bestFit="1" customWidth="1"/>
    <col min="10" max="10" width="7.140625" style="96" bestFit="1" customWidth="1"/>
    <col min="11" max="11" width="6.421875" style="96" bestFit="1" customWidth="1"/>
    <col min="12" max="12" width="11.421875" style="54" customWidth="1"/>
    <col min="13" max="16384" width="11.421875" style="5" customWidth="1"/>
  </cols>
  <sheetData>
    <row r="1" spans="1:12" s="24" customFormat="1" ht="39.75" customHeight="1">
      <c r="A1" s="116" t="s">
        <v>60</v>
      </c>
      <c r="B1" s="117"/>
      <c r="C1" s="117"/>
      <c r="D1" s="117"/>
      <c r="E1" s="117"/>
      <c r="F1" s="117"/>
      <c r="G1" s="117"/>
      <c r="I1" s="27"/>
      <c r="J1" s="92"/>
      <c r="K1" s="92"/>
      <c r="L1" s="27"/>
    </row>
    <row r="2" spans="1:12" s="87" customFormat="1" ht="36" customHeight="1">
      <c r="A2" s="84" t="s">
        <v>63</v>
      </c>
      <c r="B2" s="85"/>
      <c r="C2" s="86"/>
      <c r="D2" s="86"/>
      <c r="E2" s="86"/>
      <c r="F2" s="86"/>
      <c r="G2" s="86"/>
      <c r="I2" s="90"/>
      <c r="J2" s="93"/>
      <c r="K2" s="93"/>
      <c r="L2" s="90"/>
    </row>
    <row r="3" spans="1:12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94"/>
      <c r="J3" s="95"/>
      <c r="K3" s="95"/>
      <c r="L3" s="35"/>
    </row>
    <row r="4" spans="1:12" s="47" customFormat="1" ht="18" customHeight="1">
      <c r="A4" s="38" t="s">
        <v>2</v>
      </c>
      <c r="B4" s="38">
        <f aca="true" t="shared" si="0" ref="B4:B22">C4+D4</f>
        <v>10419</v>
      </c>
      <c r="C4" s="39">
        <f>SUM(C5:C22)</f>
        <v>4979</v>
      </c>
      <c r="D4" s="39">
        <f>SUM(D5:D22)</f>
        <v>5440</v>
      </c>
      <c r="E4" s="40"/>
      <c r="F4" s="40"/>
      <c r="G4" s="40"/>
      <c r="H4" s="41"/>
      <c r="I4" s="54"/>
      <c r="J4" s="96"/>
      <c r="K4" s="96"/>
      <c r="L4" s="44"/>
    </row>
    <row r="5" spans="1:12" s="55" customFormat="1" ht="12.75" customHeight="1">
      <c r="A5" s="48" t="s">
        <v>38</v>
      </c>
      <c r="B5" s="50">
        <f t="shared" si="0"/>
        <v>650</v>
      </c>
      <c r="C5" s="50">
        <v>325</v>
      </c>
      <c r="D5" s="50">
        <v>325</v>
      </c>
      <c r="E5" s="51"/>
      <c r="F5" s="6"/>
      <c r="G5" s="51"/>
      <c r="H5" s="5"/>
      <c r="I5" s="91"/>
      <c r="J5" s="96" t="s">
        <v>3</v>
      </c>
      <c r="K5" s="96" t="s">
        <v>4</v>
      </c>
      <c r="L5" s="54"/>
    </row>
    <row r="6" spans="1:12" s="55" customFormat="1" ht="12.75" customHeight="1">
      <c r="A6" s="48" t="s">
        <v>40</v>
      </c>
      <c r="B6" s="50">
        <f t="shared" si="0"/>
        <v>613</v>
      </c>
      <c r="C6" s="50">
        <v>289</v>
      </c>
      <c r="D6" s="50">
        <v>324</v>
      </c>
      <c r="E6" s="56"/>
      <c r="F6" s="6"/>
      <c r="G6" s="56"/>
      <c r="H6" s="5"/>
      <c r="I6" s="97" t="s">
        <v>38</v>
      </c>
      <c r="J6" s="96">
        <f aca="true" t="shared" si="1" ref="J6:J23">-C5/$B$4</f>
        <v>-0.03119301276514061</v>
      </c>
      <c r="K6" s="96">
        <f aca="true" t="shared" si="2" ref="K6:K23">D5/$B$4</f>
        <v>0.03119301276514061</v>
      </c>
      <c r="L6" s="59"/>
    </row>
    <row r="7" spans="1:12" s="8" customFormat="1" ht="12.75" customHeight="1">
      <c r="A7" s="48" t="s">
        <v>42</v>
      </c>
      <c r="B7" s="50">
        <f t="shared" si="0"/>
        <v>573</v>
      </c>
      <c r="C7" s="50">
        <v>287</v>
      </c>
      <c r="D7" s="50">
        <v>286</v>
      </c>
      <c r="E7" s="56"/>
      <c r="F7" s="60"/>
      <c r="G7" s="56"/>
      <c r="H7" s="5"/>
      <c r="I7" s="97" t="s">
        <v>40</v>
      </c>
      <c r="J7" s="96">
        <f t="shared" si="1"/>
        <v>-0.027737786735771187</v>
      </c>
      <c r="K7" s="96">
        <f t="shared" si="2"/>
        <v>0.03109703426432479</v>
      </c>
      <c r="L7" s="61"/>
    </row>
    <row r="8" spans="1:12" s="8" customFormat="1" ht="12.75" customHeight="1">
      <c r="A8" s="48" t="s">
        <v>43</v>
      </c>
      <c r="B8" s="50">
        <f t="shared" si="0"/>
        <v>510</v>
      </c>
      <c r="C8" s="50">
        <v>256</v>
      </c>
      <c r="D8" s="50">
        <v>254</v>
      </c>
      <c r="E8" s="56"/>
      <c r="F8" s="60"/>
      <c r="G8" s="56"/>
      <c r="H8" s="5"/>
      <c r="I8" s="97" t="s">
        <v>42</v>
      </c>
      <c r="J8" s="96">
        <f t="shared" si="1"/>
        <v>-0.027545829734139552</v>
      </c>
      <c r="K8" s="96">
        <f t="shared" si="2"/>
        <v>0.027449851233323736</v>
      </c>
      <c r="L8" s="61"/>
    </row>
    <row r="9" spans="1:12" s="55" customFormat="1" ht="12.75" customHeight="1">
      <c r="A9" s="48" t="s">
        <v>44</v>
      </c>
      <c r="B9" s="50">
        <f t="shared" si="0"/>
        <v>577</v>
      </c>
      <c r="C9" s="50">
        <v>285</v>
      </c>
      <c r="D9" s="50">
        <v>292</v>
      </c>
      <c r="E9" s="51"/>
      <c r="F9" s="6"/>
      <c r="G9" s="51"/>
      <c r="H9" s="5"/>
      <c r="I9" s="97" t="s">
        <v>43</v>
      </c>
      <c r="J9" s="96">
        <f t="shared" si="1"/>
        <v>-0.024570496208849216</v>
      </c>
      <c r="K9" s="96">
        <f t="shared" si="2"/>
        <v>0.024378539207217585</v>
      </c>
      <c r="L9" s="54"/>
    </row>
    <row r="10" spans="1:12" s="55" customFormat="1" ht="12.75" customHeight="1">
      <c r="A10" s="48" t="s">
        <v>45</v>
      </c>
      <c r="B10" s="50">
        <f t="shared" si="0"/>
        <v>682</v>
      </c>
      <c r="C10" s="50">
        <v>320</v>
      </c>
      <c r="D10" s="50">
        <v>362</v>
      </c>
      <c r="E10" s="56"/>
      <c r="F10" s="6"/>
      <c r="G10" s="56"/>
      <c r="H10" s="5"/>
      <c r="I10" s="97" t="s">
        <v>44</v>
      </c>
      <c r="J10" s="96">
        <f t="shared" si="1"/>
        <v>-0.027353872732507917</v>
      </c>
      <c r="K10" s="96">
        <f t="shared" si="2"/>
        <v>0.02802572223821864</v>
      </c>
      <c r="L10" s="59"/>
    </row>
    <row r="11" spans="1:12" s="8" customFormat="1" ht="12.75" customHeight="1">
      <c r="A11" s="48" t="s">
        <v>46</v>
      </c>
      <c r="B11" s="50">
        <f t="shared" si="0"/>
        <v>827</v>
      </c>
      <c r="C11" s="50">
        <v>408</v>
      </c>
      <c r="D11" s="50">
        <v>419</v>
      </c>
      <c r="E11" s="56"/>
      <c r="F11" s="60"/>
      <c r="G11" s="56"/>
      <c r="H11" s="5"/>
      <c r="I11" s="97" t="s">
        <v>45</v>
      </c>
      <c r="J11" s="96">
        <f t="shared" si="1"/>
        <v>-0.030713120261061523</v>
      </c>
      <c r="K11" s="96">
        <f t="shared" si="2"/>
        <v>0.03474421729532585</v>
      </c>
      <c r="L11" s="61"/>
    </row>
    <row r="12" spans="1:12" s="8" customFormat="1" ht="12.75" customHeight="1">
      <c r="A12" s="48" t="s">
        <v>47</v>
      </c>
      <c r="B12" s="50">
        <f t="shared" si="0"/>
        <v>981</v>
      </c>
      <c r="C12" s="50">
        <v>462</v>
      </c>
      <c r="D12" s="50">
        <v>519</v>
      </c>
      <c r="E12" s="56"/>
      <c r="F12" s="60"/>
      <c r="G12" s="56"/>
      <c r="H12" s="5"/>
      <c r="I12" s="97" t="s">
        <v>46</v>
      </c>
      <c r="J12" s="96">
        <f t="shared" si="1"/>
        <v>-0.039159228332853444</v>
      </c>
      <c r="K12" s="96">
        <f t="shared" si="2"/>
        <v>0.04021499184182743</v>
      </c>
      <c r="L12" s="61"/>
    </row>
    <row r="13" spans="1:12" s="55" customFormat="1" ht="12.75" customHeight="1">
      <c r="A13" s="48" t="s">
        <v>48</v>
      </c>
      <c r="B13" s="50">
        <f t="shared" si="0"/>
        <v>974</v>
      </c>
      <c r="C13" s="50">
        <v>465</v>
      </c>
      <c r="D13" s="50">
        <v>509</v>
      </c>
      <c r="E13" s="51"/>
      <c r="F13" s="6"/>
      <c r="G13" s="51"/>
      <c r="H13" s="5"/>
      <c r="I13" s="97" t="s">
        <v>47</v>
      </c>
      <c r="J13" s="96">
        <f t="shared" si="1"/>
        <v>-0.044342067376907573</v>
      </c>
      <c r="K13" s="96">
        <f t="shared" si="2"/>
        <v>0.04981284192340916</v>
      </c>
      <c r="L13" s="54"/>
    </row>
    <row r="14" spans="1:12" s="55" customFormat="1" ht="12.75" customHeight="1">
      <c r="A14" s="48" t="s">
        <v>49</v>
      </c>
      <c r="B14" s="50">
        <f t="shared" si="0"/>
        <v>839</v>
      </c>
      <c r="C14" s="50">
        <v>413</v>
      </c>
      <c r="D14" s="50">
        <v>426</v>
      </c>
      <c r="E14" s="56"/>
      <c r="F14" s="6"/>
      <c r="G14" s="56"/>
      <c r="H14" s="5"/>
      <c r="I14" s="97" t="s">
        <v>48</v>
      </c>
      <c r="J14" s="96">
        <f t="shared" si="1"/>
        <v>-0.04463000287935502</v>
      </c>
      <c r="K14" s="96">
        <f t="shared" si="2"/>
        <v>0.048853056915250985</v>
      </c>
      <c r="L14" s="59"/>
    </row>
    <row r="15" spans="1:12" s="8" customFormat="1" ht="12.75" customHeight="1">
      <c r="A15" s="48" t="s">
        <v>50</v>
      </c>
      <c r="B15" s="50">
        <f t="shared" si="0"/>
        <v>629</v>
      </c>
      <c r="C15" s="50">
        <v>340</v>
      </c>
      <c r="D15" s="50">
        <v>289</v>
      </c>
      <c r="E15" s="56"/>
      <c r="F15" s="60"/>
      <c r="G15" s="56"/>
      <c r="H15" s="5"/>
      <c r="I15" s="97" t="s">
        <v>49</v>
      </c>
      <c r="J15" s="96">
        <f t="shared" si="1"/>
        <v>-0.03963912083693253</v>
      </c>
      <c r="K15" s="96">
        <f t="shared" si="2"/>
        <v>0.04088684134753815</v>
      </c>
      <c r="L15" s="61"/>
    </row>
    <row r="16" spans="1:12" s="8" customFormat="1" ht="12.75" customHeight="1">
      <c r="A16" s="48" t="s">
        <v>51</v>
      </c>
      <c r="B16" s="50">
        <f t="shared" si="0"/>
        <v>482</v>
      </c>
      <c r="C16" s="50">
        <v>250</v>
      </c>
      <c r="D16" s="50">
        <v>232</v>
      </c>
      <c r="E16" s="56"/>
      <c r="F16" s="60"/>
      <c r="G16" s="56"/>
      <c r="H16" s="5"/>
      <c r="I16" s="97" t="s">
        <v>50</v>
      </c>
      <c r="J16" s="96">
        <f t="shared" si="1"/>
        <v>-0.03263269027737787</v>
      </c>
      <c r="K16" s="96">
        <f t="shared" si="2"/>
        <v>0.027737786735771187</v>
      </c>
      <c r="L16" s="61"/>
    </row>
    <row r="17" spans="1:12" s="55" customFormat="1" ht="12.75" customHeight="1">
      <c r="A17" s="48" t="s">
        <v>52</v>
      </c>
      <c r="B17" s="50">
        <f t="shared" si="0"/>
        <v>336</v>
      </c>
      <c r="C17" s="50">
        <v>160</v>
      </c>
      <c r="D17" s="50">
        <v>176</v>
      </c>
      <c r="E17" s="51"/>
      <c r="F17" s="6"/>
      <c r="G17" s="51"/>
      <c r="H17" s="5"/>
      <c r="I17" s="97" t="s">
        <v>51</v>
      </c>
      <c r="J17" s="96">
        <f t="shared" si="1"/>
        <v>-0.023994625203954314</v>
      </c>
      <c r="K17" s="96">
        <f t="shared" si="2"/>
        <v>0.022267012189269603</v>
      </c>
      <c r="L17" s="54"/>
    </row>
    <row r="18" spans="1:12" s="55" customFormat="1" ht="12.75" customHeight="1">
      <c r="A18" s="48" t="s">
        <v>53</v>
      </c>
      <c r="B18" s="50">
        <f t="shared" si="0"/>
        <v>314</v>
      </c>
      <c r="C18" s="50">
        <v>139</v>
      </c>
      <c r="D18" s="50">
        <v>175</v>
      </c>
      <c r="E18" s="56"/>
      <c r="F18" s="6"/>
      <c r="G18" s="56"/>
      <c r="H18" s="5"/>
      <c r="I18" s="97" t="s">
        <v>52</v>
      </c>
      <c r="J18" s="96">
        <f t="shared" si="1"/>
        <v>-0.015356560130530762</v>
      </c>
      <c r="K18" s="96">
        <f t="shared" si="2"/>
        <v>0.016892216143583837</v>
      </c>
      <c r="L18" s="59"/>
    </row>
    <row r="19" spans="1:12" s="8" customFormat="1" ht="12.75" customHeight="1">
      <c r="A19" s="48" t="s">
        <v>54</v>
      </c>
      <c r="B19" s="50">
        <f t="shared" si="0"/>
        <v>400</v>
      </c>
      <c r="C19" s="50">
        <v>185</v>
      </c>
      <c r="D19" s="50">
        <v>215</v>
      </c>
      <c r="E19" s="56"/>
      <c r="F19" s="60"/>
      <c r="G19" s="56"/>
      <c r="H19" s="5"/>
      <c r="I19" s="97" t="s">
        <v>53</v>
      </c>
      <c r="J19" s="96">
        <f t="shared" si="1"/>
        <v>-0.013341011613398599</v>
      </c>
      <c r="K19" s="96">
        <f t="shared" si="2"/>
        <v>0.01679623764276802</v>
      </c>
      <c r="L19" s="61"/>
    </row>
    <row r="20" spans="1:12" s="8" customFormat="1" ht="12.75" customHeight="1">
      <c r="A20" s="48" t="s">
        <v>55</v>
      </c>
      <c r="B20" s="50">
        <f t="shared" si="0"/>
        <v>404</v>
      </c>
      <c r="C20" s="50">
        <v>174</v>
      </c>
      <c r="D20" s="50">
        <v>230</v>
      </c>
      <c r="E20" s="56"/>
      <c r="F20" s="60"/>
      <c r="G20" s="56"/>
      <c r="H20" s="5"/>
      <c r="I20" s="97" t="s">
        <v>54</v>
      </c>
      <c r="J20" s="96">
        <f t="shared" si="1"/>
        <v>-0.01775602265092619</v>
      </c>
      <c r="K20" s="96">
        <f t="shared" si="2"/>
        <v>0.02063537767540071</v>
      </c>
      <c r="L20" s="61"/>
    </row>
    <row r="21" spans="1:12" s="55" customFormat="1" ht="12.75" customHeight="1">
      <c r="A21" s="48" t="s">
        <v>56</v>
      </c>
      <c r="B21" s="50">
        <f t="shared" si="0"/>
        <v>320</v>
      </c>
      <c r="C21" s="50">
        <v>132</v>
      </c>
      <c r="D21" s="50">
        <v>188</v>
      </c>
      <c r="E21" s="51"/>
      <c r="F21" s="6"/>
      <c r="G21" s="51"/>
      <c r="H21" s="5"/>
      <c r="I21" s="97" t="s">
        <v>55</v>
      </c>
      <c r="J21" s="96">
        <f t="shared" si="1"/>
        <v>-0.016700259141952202</v>
      </c>
      <c r="K21" s="96">
        <f t="shared" si="2"/>
        <v>0.02207505518763797</v>
      </c>
      <c r="L21" s="54"/>
    </row>
    <row r="22" spans="1:12" s="55" customFormat="1" ht="12.75" customHeight="1">
      <c r="A22" s="62" t="s">
        <v>57</v>
      </c>
      <c r="B22" s="63">
        <f t="shared" si="0"/>
        <v>308</v>
      </c>
      <c r="C22" s="63">
        <v>89</v>
      </c>
      <c r="D22" s="63">
        <v>219</v>
      </c>
      <c r="E22" s="56"/>
      <c r="F22" s="6"/>
      <c r="G22" s="56"/>
      <c r="H22" s="5"/>
      <c r="I22" s="97" t="s">
        <v>56</v>
      </c>
      <c r="J22" s="96">
        <f t="shared" si="1"/>
        <v>-0.012669162107687877</v>
      </c>
      <c r="K22" s="96">
        <f t="shared" si="2"/>
        <v>0.018043958153373646</v>
      </c>
      <c r="L22" s="59"/>
    </row>
    <row r="23" spans="1:12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97" t="s">
        <v>57</v>
      </c>
      <c r="J23" s="96">
        <f t="shared" si="1"/>
        <v>-0.008542086572607736</v>
      </c>
      <c r="K23" s="96">
        <f t="shared" si="2"/>
        <v>0.021019291678663978</v>
      </c>
      <c r="L23" s="61"/>
    </row>
    <row r="24" spans="1:12" s="8" customFormat="1" ht="36" customHeight="1">
      <c r="A24" s="84" t="s">
        <v>64</v>
      </c>
      <c r="B24" s="72"/>
      <c r="C24" s="72"/>
      <c r="D24" s="72"/>
      <c r="E24" s="56"/>
      <c r="F24" s="60"/>
      <c r="G24" s="56"/>
      <c r="H24" s="5"/>
      <c r="I24" s="97"/>
      <c r="J24" s="96"/>
      <c r="K24" s="96"/>
      <c r="L24" s="61"/>
    </row>
    <row r="25" spans="1:12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94"/>
      <c r="J25" s="95"/>
      <c r="K25" s="95"/>
      <c r="L25" s="35"/>
    </row>
    <row r="26" spans="1:12" s="47" customFormat="1" ht="18" customHeight="1">
      <c r="A26" s="38" t="s">
        <v>2</v>
      </c>
      <c r="B26" s="38">
        <f aca="true" t="shared" si="3" ref="B26:B44">C26+D26</f>
        <v>5798</v>
      </c>
      <c r="C26" s="39">
        <f>SUM(C27:C44)</f>
        <v>2925</v>
      </c>
      <c r="D26" s="67">
        <f>SUM(D27:D44)</f>
        <v>2873</v>
      </c>
      <c r="E26" s="40"/>
      <c r="F26" s="40"/>
      <c r="G26" s="40"/>
      <c r="H26" s="41"/>
      <c r="I26" s="91"/>
      <c r="J26" s="96"/>
      <c r="K26" s="96"/>
      <c r="L26" s="44"/>
    </row>
    <row r="27" spans="1:12" s="55" customFormat="1" ht="12.75" customHeight="1">
      <c r="A27" s="48" t="s">
        <v>38</v>
      </c>
      <c r="B27" s="50">
        <f t="shared" si="3"/>
        <v>330</v>
      </c>
      <c r="C27" s="50">
        <v>168</v>
      </c>
      <c r="D27" s="50">
        <v>162</v>
      </c>
      <c r="E27" s="51"/>
      <c r="F27" s="6"/>
      <c r="G27" s="51"/>
      <c r="H27" s="5"/>
      <c r="I27" s="91"/>
      <c r="J27" s="96" t="s">
        <v>3</v>
      </c>
      <c r="K27" s="96" t="s">
        <v>4</v>
      </c>
      <c r="L27" s="54"/>
    </row>
    <row r="28" spans="1:12" s="55" customFormat="1" ht="12.75" customHeight="1">
      <c r="A28" s="48" t="s">
        <v>40</v>
      </c>
      <c r="B28" s="50">
        <f t="shared" si="3"/>
        <v>255</v>
      </c>
      <c r="C28" s="50">
        <v>124</v>
      </c>
      <c r="D28" s="50">
        <v>131</v>
      </c>
      <c r="E28" s="56"/>
      <c r="F28" s="6"/>
      <c r="G28" s="56"/>
      <c r="H28" s="5"/>
      <c r="I28" s="97" t="s">
        <v>38</v>
      </c>
      <c r="J28" s="96">
        <f aca="true" t="shared" si="4" ref="J28:J45">-C27/$B$26</f>
        <v>-0.028975508796136598</v>
      </c>
      <c r="K28" s="96">
        <f aca="true" t="shared" si="5" ref="K28:K45">D27/$B$26</f>
        <v>0.027940669196274578</v>
      </c>
      <c r="L28" s="59"/>
    </row>
    <row r="29" spans="1:12" s="8" customFormat="1" ht="12.75" customHeight="1">
      <c r="A29" s="48" t="s">
        <v>42</v>
      </c>
      <c r="B29" s="50">
        <f t="shared" si="3"/>
        <v>272</v>
      </c>
      <c r="C29" s="50">
        <v>145</v>
      </c>
      <c r="D29" s="50">
        <v>127</v>
      </c>
      <c r="E29" s="56"/>
      <c r="F29" s="60"/>
      <c r="G29" s="56"/>
      <c r="H29" s="5"/>
      <c r="I29" s="97" t="s">
        <v>40</v>
      </c>
      <c r="J29" s="96">
        <f t="shared" si="4"/>
        <v>-0.02138668506381511</v>
      </c>
      <c r="K29" s="96">
        <f t="shared" si="5"/>
        <v>0.0225939979303208</v>
      </c>
      <c r="L29" s="61"/>
    </row>
    <row r="30" spans="1:12" s="8" customFormat="1" ht="12.75" customHeight="1">
      <c r="A30" s="48" t="s">
        <v>43</v>
      </c>
      <c r="B30" s="50">
        <f t="shared" si="3"/>
        <v>313</v>
      </c>
      <c r="C30" s="50">
        <v>185</v>
      </c>
      <c r="D30" s="50">
        <v>128</v>
      </c>
      <c r="E30" s="56"/>
      <c r="F30" s="60"/>
      <c r="G30" s="56"/>
      <c r="H30" s="5"/>
      <c r="I30" s="97" t="s">
        <v>42</v>
      </c>
      <c r="J30" s="96">
        <f t="shared" si="4"/>
        <v>-0.025008623663332185</v>
      </c>
      <c r="K30" s="96">
        <f t="shared" si="5"/>
        <v>0.02190410486374612</v>
      </c>
      <c r="L30" s="61"/>
    </row>
    <row r="31" spans="1:12" s="55" customFormat="1" ht="12.75" customHeight="1">
      <c r="A31" s="48" t="s">
        <v>44</v>
      </c>
      <c r="B31" s="50">
        <f t="shared" si="3"/>
        <v>397</v>
      </c>
      <c r="C31" s="50">
        <v>208</v>
      </c>
      <c r="D31" s="50">
        <v>189</v>
      </c>
      <c r="E31" s="51"/>
      <c r="F31" s="6"/>
      <c r="G31" s="51"/>
      <c r="H31" s="5"/>
      <c r="I31" s="97" t="s">
        <v>43</v>
      </c>
      <c r="J31" s="96">
        <f t="shared" si="4"/>
        <v>-0.03190755432907899</v>
      </c>
      <c r="K31" s="96">
        <f t="shared" si="5"/>
        <v>0.02207657813038979</v>
      </c>
      <c r="L31" s="54"/>
    </row>
    <row r="32" spans="1:12" s="55" customFormat="1" ht="12.75" customHeight="1">
      <c r="A32" s="48" t="s">
        <v>45</v>
      </c>
      <c r="B32" s="50">
        <f t="shared" si="3"/>
        <v>562</v>
      </c>
      <c r="C32" s="50">
        <v>299</v>
      </c>
      <c r="D32" s="50">
        <v>263</v>
      </c>
      <c r="E32" s="56"/>
      <c r="F32" s="6"/>
      <c r="G32" s="56"/>
      <c r="H32" s="5"/>
      <c r="I32" s="97" t="s">
        <v>44</v>
      </c>
      <c r="J32" s="96">
        <f t="shared" si="4"/>
        <v>-0.03587443946188341</v>
      </c>
      <c r="K32" s="96">
        <f t="shared" si="5"/>
        <v>0.03259744739565367</v>
      </c>
      <c r="L32" s="59"/>
    </row>
    <row r="33" spans="1:12" s="8" customFormat="1" ht="12.75" customHeight="1">
      <c r="A33" s="48" t="s">
        <v>46</v>
      </c>
      <c r="B33" s="50">
        <f t="shared" si="3"/>
        <v>562</v>
      </c>
      <c r="C33" s="50">
        <v>299</v>
      </c>
      <c r="D33" s="50">
        <v>263</v>
      </c>
      <c r="E33" s="56"/>
      <c r="F33" s="60"/>
      <c r="G33" s="56"/>
      <c r="H33" s="5"/>
      <c r="I33" s="97" t="s">
        <v>45</v>
      </c>
      <c r="J33" s="96">
        <f t="shared" si="4"/>
        <v>-0.0515695067264574</v>
      </c>
      <c r="K33" s="96">
        <f t="shared" si="5"/>
        <v>0.04536046912728527</v>
      </c>
      <c r="L33" s="61"/>
    </row>
    <row r="34" spans="1:12" s="8" customFormat="1" ht="12.75" customHeight="1">
      <c r="A34" s="48" t="s">
        <v>47</v>
      </c>
      <c r="B34" s="50">
        <f t="shared" si="3"/>
        <v>437</v>
      </c>
      <c r="C34" s="50">
        <v>237</v>
      </c>
      <c r="D34" s="50">
        <v>200</v>
      </c>
      <c r="E34" s="56"/>
      <c r="F34" s="60"/>
      <c r="G34" s="56"/>
      <c r="H34" s="5"/>
      <c r="I34" s="97" t="s">
        <v>46</v>
      </c>
      <c r="J34" s="96">
        <f t="shared" si="4"/>
        <v>-0.0515695067264574</v>
      </c>
      <c r="K34" s="96">
        <f t="shared" si="5"/>
        <v>0.04536046912728527</v>
      </c>
      <c r="L34" s="61"/>
    </row>
    <row r="35" spans="1:12" s="55" customFormat="1" ht="12.75" customHeight="1">
      <c r="A35" s="48" t="s">
        <v>48</v>
      </c>
      <c r="B35" s="50">
        <f t="shared" si="3"/>
        <v>439</v>
      </c>
      <c r="C35" s="50">
        <v>248</v>
      </c>
      <c r="D35" s="50">
        <v>191</v>
      </c>
      <c r="E35" s="51"/>
      <c r="F35" s="6"/>
      <c r="G35" s="51"/>
      <c r="H35" s="5"/>
      <c r="I35" s="97" t="s">
        <v>47</v>
      </c>
      <c r="J35" s="96">
        <f t="shared" si="4"/>
        <v>-0.04087616419454985</v>
      </c>
      <c r="K35" s="96">
        <f t="shared" si="5"/>
        <v>0.03449465332873405</v>
      </c>
      <c r="L35" s="54"/>
    </row>
    <row r="36" spans="1:12" s="55" customFormat="1" ht="12.75" customHeight="1">
      <c r="A36" s="48" t="s">
        <v>49</v>
      </c>
      <c r="B36" s="50">
        <f t="shared" si="3"/>
        <v>377</v>
      </c>
      <c r="C36" s="50">
        <v>197</v>
      </c>
      <c r="D36" s="50">
        <v>180</v>
      </c>
      <c r="E36" s="56"/>
      <c r="F36" s="6"/>
      <c r="G36" s="56"/>
      <c r="H36" s="5"/>
      <c r="I36" s="97" t="s">
        <v>48</v>
      </c>
      <c r="J36" s="96">
        <f t="shared" si="4"/>
        <v>-0.04277337012763022</v>
      </c>
      <c r="K36" s="96">
        <f t="shared" si="5"/>
        <v>0.032942393928941015</v>
      </c>
      <c r="L36" s="59"/>
    </row>
    <row r="37" spans="1:12" s="8" customFormat="1" ht="12.75" customHeight="1">
      <c r="A37" s="48" t="s">
        <v>50</v>
      </c>
      <c r="B37" s="50">
        <f t="shared" si="3"/>
        <v>293</v>
      </c>
      <c r="C37" s="50">
        <v>134</v>
      </c>
      <c r="D37" s="50">
        <v>159</v>
      </c>
      <c r="E37" s="56"/>
      <c r="F37" s="60"/>
      <c r="G37" s="56"/>
      <c r="H37" s="5"/>
      <c r="I37" s="97" t="s">
        <v>49</v>
      </c>
      <c r="J37" s="96">
        <f t="shared" si="4"/>
        <v>-0.03397723352880304</v>
      </c>
      <c r="K37" s="96">
        <f t="shared" si="5"/>
        <v>0.031045187995860642</v>
      </c>
      <c r="L37" s="61"/>
    </row>
    <row r="38" spans="1:12" s="8" customFormat="1" ht="12.75" customHeight="1">
      <c r="A38" s="48" t="s">
        <v>51</v>
      </c>
      <c r="B38" s="50">
        <f t="shared" si="3"/>
        <v>290</v>
      </c>
      <c r="C38" s="50">
        <v>145</v>
      </c>
      <c r="D38" s="50">
        <v>145</v>
      </c>
      <c r="E38" s="56"/>
      <c r="F38" s="60"/>
      <c r="G38" s="56"/>
      <c r="H38" s="5"/>
      <c r="I38" s="97" t="s">
        <v>50</v>
      </c>
      <c r="J38" s="96">
        <f t="shared" si="4"/>
        <v>-0.023111417730251813</v>
      </c>
      <c r="K38" s="96">
        <f t="shared" si="5"/>
        <v>0.027423249396343566</v>
      </c>
      <c r="L38" s="61"/>
    </row>
    <row r="39" spans="1:12" s="55" customFormat="1" ht="12.75" customHeight="1">
      <c r="A39" s="48" t="s">
        <v>52</v>
      </c>
      <c r="B39" s="50">
        <f t="shared" si="3"/>
        <v>235</v>
      </c>
      <c r="C39" s="50">
        <v>107</v>
      </c>
      <c r="D39" s="50">
        <v>128</v>
      </c>
      <c r="E39" s="51"/>
      <c r="F39" s="6"/>
      <c r="G39" s="51"/>
      <c r="H39" s="5"/>
      <c r="I39" s="97" t="s">
        <v>51</v>
      </c>
      <c r="J39" s="96">
        <f t="shared" si="4"/>
        <v>-0.025008623663332185</v>
      </c>
      <c r="K39" s="96">
        <f t="shared" si="5"/>
        <v>0.025008623663332185</v>
      </c>
      <c r="L39" s="54"/>
    </row>
    <row r="40" spans="1:12" s="55" customFormat="1" ht="12.75" customHeight="1">
      <c r="A40" s="48" t="s">
        <v>53</v>
      </c>
      <c r="B40" s="50">
        <f t="shared" si="3"/>
        <v>205</v>
      </c>
      <c r="C40" s="50">
        <v>100</v>
      </c>
      <c r="D40" s="50">
        <v>105</v>
      </c>
      <c r="E40" s="56"/>
      <c r="F40" s="6"/>
      <c r="G40" s="56"/>
      <c r="H40" s="5"/>
      <c r="I40" s="97" t="s">
        <v>52</v>
      </c>
      <c r="J40" s="96">
        <f t="shared" si="4"/>
        <v>-0.018454639530872716</v>
      </c>
      <c r="K40" s="96">
        <f t="shared" si="5"/>
        <v>0.02207657813038979</v>
      </c>
      <c r="L40" s="59"/>
    </row>
    <row r="41" spans="1:12" s="8" customFormat="1" ht="12.75" customHeight="1">
      <c r="A41" s="48" t="s">
        <v>54</v>
      </c>
      <c r="B41" s="50">
        <f t="shared" si="3"/>
        <v>239</v>
      </c>
      <c r="C41" s="50">
        <v>110</v>
      </c>
      <c r="D41" s="50">
        <v>129</v>
      </c>
      <c r="E41" s="56"/>
      <c r="F41" s="60"/>
      <c r="G41" s="56"/>
      <c r="H41" s="5"/>
      <c r="I41" s="97" t="s">
        <v>53</v>
      </c>
      <c r="J41" s="96">
        <f t="shared" si="4"/>
        <v>-0.017247326664367024</v>
      </c>
      <c r="K41" s="96">
        <f t="shared" si="5"/>
        <v>0.018109692997585376</v>
      </c>
      <c r="L41" s="61"/>
    </row>
    <row r="42" spans="1:12" s="8" customFormat="1" ht="12.75" customHeight="1">
      <c r="A42" s="48" t="s">
        <v>55</v>
      </c>
      <c r="B42" s="50">
        <f t="shared" si="3"/>
        <v>245</v>
      </c>
      <c r="C42" s="50">
        <v>95</v>
      </c>
      <c r="D42" s="50">
        <v>150</v>
      </c>
      <c r="E42" s="56"/>
      <c r="F42" s="60"/>
      <c r="G42" s="56"/>
      <c r="H42" s="5"/>
      <c r="I42" s="97" t="s">
        <v>54</v>
      </c>
      <c r="J42" s="96">
        <f t="shared" si="4"/>
        <v>-0.018972059330803724</v>
      </c>
      <c r="K42" s="96">
        <f t="shared" si="5"/>
        <v>0.02224905139703346</v>
      </c>
      <c r="L42" s="61"/>
    </row>
    <row r="43" spans="1:12" s="55" customFormat="1" ht="12.75" customHeight="1">
      <c r="A43" s="48" t="s">
        <v>56</v>
      </c>
      <c r="B43" s="50">
        <f t="shared" si="3"/>
        <v>196</v>
      </c>
      <c r="C43" s="50">
        <v>79</v>
      </c>
      <c r="D43" s="50">
        <v>117</v>
      </c>
      <c r="E43" s="51"/>
      <c r="F43" s="6"/>
      <c r="G43" s="51"/>
      <c r="H43" s="5"/>
      <c r="I43" s="97" t="s">
        <v>55</v>
      </c>
      <c r="J43" s="96">
        <f t="shared" si="4"/>
        <v>-0.01638496033114867</v>
      </c>
      <c r="K43" s="96">
        <f t="shared" si="5"/>
        <v>0.025870989996550534</v>
      </c>
      <c r="L43" s="54"/>
    </row>
    <row r="44" spans="1:12" s="55" customFormat="1" ht="12.75" customHeight="1">
      <c r="A44" s="62" t="s">
        <v>57</v>
      </c>
      <c r="B44" s="63">
        <f t="shared" si="3"/>
        <v>151</v>
      </c>
      <c r="C44" s="63">
        <v>45</v>
      </c>
      <c r="D44" s="63">
        <v>106</v>
      </c>
      <c r="E44" s="56"/>
      <c r="F44" s="6"/>
      <c r="G44" s="56"/>
      <c r="H44" s="5"/>
      <c r="I44" s="97" t="s">
        <v>56</v>
      </c>
      <c r="J44" s="96">
        <f t="shared" si="4"/>
        <v>-0.013625388064849949</v>
      </c>
      <c r="K44" s="96">
        <f t="shared" si="5"/>
        <v>0.020179372197309416</v>
      </c>
      <c r="L44" s="59"/>
    </row>
    <row r="45" spans="1:12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97" t="s">
        <v>57</v>
      </c>
      <c r="J45" s="96">
        <f t="shared" si="4"/>
        <v>-0.007761296998965161</v>
      </c>
      <c r="K45" s="96">
        <f t="shared" si="5"/>
        <v>0.018282166264229044</v>
      </c>
      <c r="L45" s="61"/>
    </row>
    <row r="46" spans="2:12" s="8" customFormat="1" ht="15" customHeight="1">
      <c r="B46" s="72"/>
      <c r="C46" s="72"/>
      <c r="D46" s="72"/>
      <c r="E46" s="56"/>
      <c r="F46" s="60"/>
      <c r="G46" s="56"/>
      <c r="H46" s="5"/>
      <c r="I46" s="97"/>
      <c r="J46" s="96"/>
      <c r="K46" s="96"/>
      <c r="L46" s="61"/>
    </row>
    <row r="47" spans="2:12" s="8" customFormat="1" ht="15" customHeight="1">
      <c r="B47" s="5"/>
      <c r="C47" s="5"/>
      <c r="D47" s="5"/>
      <c r="E47" s="72"/>
      <c r="F47" s="72"/>
      <c r="G47" s="72"/>
      <c r="H47" s="5"/>
      <c r="I47" s="97"/>
      <c r="J47" s="96"/>
      <c r="K47" s="96"/>
      <c r="L47" s="61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91"/>
      <c r="J48" s="96"/>
      <c r="K48" s="96"/>
      <c r="L48" s="91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79"/>
      <c r="J49" s="96"/>
      <c r="K49" s="96"/>
      <c r="L49" s="79"/>
    </row>
    <row r="50" spans="1:12" s="8" customFormat="1" ht="15" customHeight="1">
      <c r="A50" s="5"/>
      <c r="B50" s="5"/>
      <c r="C50" s="5"/>
      <c r="D50" s="5"/>
      <c r="E50" s="72"/>
      <c r="F50" s="72"/>
      <c r="G50" s="72"/>
      <c r="H50" s="5"/>
      <c r="I50" s="91"/>
      <c r="J50" s="96"/>
      <c r="K50" s="96"/>
      <c r="L50" s="91"/>
    </row>
    <row r="51" spans="1:12" s="8" customFormat="1" ht="15" customHeight="1">
      <c r="A51" s="5"/>
      <c r="B51" s="5"/>
      <c r="C51" s="5"/>
      <c r="D51" s="5"/>
      <c r="E51" s="5"/>
      <c r="F51" s="5"/>
      <c r="G51" s="5"/>
      <c r="H51" s="5"/>
      <c r="I51" s="79"/>
      <c r="J51" s="96"/>
      <c r="K51" s="96"/>
      <c r="L51" s="79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54"/>
      <c r="J52" s="96"/>
      <c r="K52" s="96"/>
      <c r="L52" s="79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54"/>
      <c r="J53" s="96"/>
      <c r="K53" s="96"/>
      <c r="L53" s="79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54"/>
      <c r="J54" s="96"/>
      <c r="K54" s="96"/>
      <c r="L54" s="79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54"/>
      <c r="J55" s="96"/>
      <c r="K55" s="96"/>
      <c r="L55" s="79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54"/>
      <c r="J56" s="96"/>
      <c r="K56" s="96"/>
      <c r="L56" s="79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54"/>
      <c r="J57" s="96"/>
      <c r="K57" s="96"/>
      <c r="L57" s="79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54"/>
      <c r="J58" s="96"/>
      <c r="K58" s="96"/>
      <c r="L58" s="79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54"/>
      <c r="J59" s="96"/>
      <c r="K59" s="96"/>
      <c r="L59" s="79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54"/>
      <c r="J60" s="96"/>
      <c r="K60" s="96"/>
      <c r="L60" s="79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54"/>
      <c r="J61" s="96"/>
      <c r="K61" s="96"/>
      <c r="L61" s="79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54"/>
      <c r="J62" s="96"/>
      <c r="K62" s="96"/>
      <c r="L62" s="79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54"/>
      <c r="J63" s="96"/>
      <c r="K63" s="96"/>
      <c r="L63" s="79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54"/>
      <c r="J64" s="96"/>
      <c r="K64" s="96"/>
      <c r="L64" s="79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54"/>
      <c r="J65" s="96"/>
      <c r="K65" s="96"/>
      <c r="L65" s="79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54"/>
      <c r="J66" s="96"/>
      <c r="K66" s="96"/>
      <c r="L66" s="79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54"/>
      <c r="J67" s="96"/>
      <c r="K67" s="96"/>
      <c r="L67" s="79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54"/>
      <c r="J68" s="96"/>
      <c r="K68" s="96"/>
      <c r="L68" s="79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54"/>
      <c r="J69" s="96"/>
      <c r="K69" s="96"/>
      <c r="L69" s="79"/>
    </row>
    <row r="70" spans="1:12" s="8" customFormat="1" ht="15" customHeight="1">
      <c r="A70" s="5"/>
      <c r="D70" s="50"/>
      <c r="E70" s="5"/>
      <c r="F70" s="5"/>
      <c r="G70" s="5"/>
      <c r="H70" s="5"/>
      <c r="I70" s="54"/>
      <c r="J70" s="96"/>
      <c r="K70" s="96"/>
      <c r="L70" s="79"/>
    </row>
    <row r="71" spans="4:12" s="8" customFormat="1" ht="15" customHeight="1">
      <c r="D71" s="50"/>
      <c r="E71" s="50"/>
      <c r="F71" s="50"/>
      <c r="G71" s="60"/>
      <c r="I71" s="79"/>
      <c r="J71" s="96"/>
      <c r="K71" s="96"/>
      <c r="L71" s="79"/>
    </row>
    <row r="72" spans="4:12" s="8" customFormat="1" ht="15" customHeight="1">
      <c r="D72" s="50"/>
      <c r="E72" s="50"/>
      <c r="F72" s="50"/>
      <c r="G72" s="60"/>
      <c r="I72" s="79"/>
      <c r="J72" s="96"/>
      <c r="K72" s="96"/>
      <c r="L72" s="79"/>
    </row>
    <row r="73" spans="4:12" s="8" customFormat="1" ht="15" customHeight="1">
      <c r="D73" s="50"/>
      <c r="E73" s="50"/>
      <c r="F73" s="50"/>
      <c r="G73" s="60"/>
      <c r="I73" s="79"/>
      <c r="J73" s="96"/>
      <c r="K73" s="96"/>
      <c r="L73" s="79"/>
    </row>
    <row r="74" spans="2:12" s="8" customFormat="1" ht="15" customHeight="1">
      <c r="B74" s="5"/>
      <c r="C74" s="5"/>
      <c r="D74" s="80"/>
      <c r="E74" s="50"/>
      <c r="F74" s="50"/>
      <c r="G74" s="60"/>
      <c r="I74" s="79"/>
      <c r="J74" s="96"/>
      <c r="K74" s="96"/>
      <c r="L74" s="79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98" bestFit="1" customWidth="1"/>
    <col min="10" max="10" width="7.140625" style="26" bestFit="1" customWidth="1"/>
    <col min="11" max="11" width="6.421875" style="26" bestFit="1" customWidth="1"/>
    <col min="12" max="12" width="11.421875" style="100" customWidth="1"/>
    <col min="13" max="16384" width="11.421875" style="5" customWidth="1"/>
  </cols>
  <sheetData>
    <row r="1" spans="1:12" s="24" customFormat="1" ht="39.75" customHeight="1">
      <c r="A1" s="116" t="s">
        <v>60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2" s="87" customFormat="1" ht="36" customHeight="1">
      <c r="A2" s="84" t="s">
        <v>65</v>
      </c>
      <c r="B2" s="85"/>
      <c r="C2" s="86"/>
      <c r="D2" s="86"/>
      <c r="E2" s="86"/>
      <c r="F2" s="86"/>
      <c r="G2" s="86"/>
      <c r="I2" s="88"/>
      <c r="J2" s="89"/>
      <c r="K2" s="89"/>
      <c r="L2" s="90"/>
    </row>
    <row r="3" spans="1:13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33"/>
      <c r="J3" s="34"/>
      <c r="K3" s="34"/>
      <c r="L3" s="94"/>
      <c r="M3" s="87"/>
    </row>
    <row r="4" spans="1:13" s="47" customFormat="1" ht="18" customHeight="1">
      <c r="A4" s="38" t="s">
        <v>2</v>
      </c>
      <c r="B4" s="38">
        <f aca="true" t="shared" si="0" ref="B4:B22">C4+D4</f>
        <v>4036</v>
      </c>
      <c r="C4" s="39">
        <f>SUM(C5:C22)</f>
        <v>1996</v>
      </c>
      <c r="D4" s="39">
        <f>SUM(D5:D22)</f>
        <v>2040</v>
      </c>
      <c r="E4" s="40"/>
      <c r="F4" s="40"/>
      <c r="G4" s="40"/>
      <c r="H4" s="41"/>
      <c r="I4" s="98"/>
      <c r="J4" s="26"/>
      <c r="K4" s="26"/>
      <c r="L4" s="44"/>
      <c r="M4" s="87"/>
    </row>
    <row r="5" spans="1:13" s="55" customFormat="1" ht="12.75" customHeight="1">
      <c r="A5" s="48" t="s">
        <v>38</v>
      </c>
      <c r="B5" s="50">
        <f t="shared" si="0"/>
        <v>198</v>
      </c>
      <c r="C5" s="50">
        <v>108</v>
      </c>
      <c r="D5" s="50">
        <v>90</v>
      </c>
      <c r="E5" s="51"/>
      <c r="F5" s="6"/>
      <c r="G5" s="51"/>
      <c r="H5" s="5"/>
      <c r="I5" s="99"/>
      <c r="J5" s="26" t="s">
        <v>3</v>
      </c>
      <c r="K5" s="26" t="s">
        <v>4</v>
      </c>
      <c r="L5" s="100"/>
      <c r="M5" s="37"/>
    </row>
    <row r="6" spans="1:13" s="55" customFormat="1" ht="12.75" customHeight="1">
      <c r="A6" s="48" t="s">
        <v>40</v>
      </c>
      <c r="B6" s="50">
        <f t="shared" si="0"/>
        <v>189</v>
      </c>
      <c r="C6" s="50">
        <v>94</v>
      </c>
      <c r="D6" s="50">
        <v>95</v>
      </c>
      <c r="E6" s="56"/>
      <c r="F6" s="6"/>
      <c r="G6" s="56"/>
      <c r="H6" s="5"/>
      <c r="I6" s="64" t="s">
        <v>38</v>
      </c>
      <c r="J6" s="26">
        <f aca="true" t="shared" si="1" ref="J6:J23">-C5/$B$4</f>
        <v>-0.026759167492566897</v>
      </c>
      <c r="K6" s="26">
        <f aca="true" t="shared" si="2" ref="K6:K23">D5/$B$4</f>
        <v>0.022299306243805748</v>
      </c>
      <c r="L6" s="77"/>
      <c r="M6" s="47"/>
    </row>
    <row r="7" spans="1:13" s="8" customFormat="1" ht="12.75" customHeight="1">
      <c r="A7" s="48" t="s">
        <v>42</v>
      </c>
      <c r="B7" s="50">
        <f t="shared" si="0"/>
        <v>215</v>
      </c>
      <c r="C7" s="50">
        <v>105</v>
      </c>
      <c r="D7" s="50">
        <v>110</v>
      </c>
      <c r="E7" s="56"/>
      <c r="F7" s="60"/>
      <c r="G7" s="56"/>
      <c r="H7" s="5"/>
      <c r="I7" s="64" t="s">
        <v>40</v>
      </c>
      <c r="J7" s="26">
        <f t="shared" si="1"/>
        <v>-0.023290386521308225</v>
      </c>
      <c r="K7" s="26">
        <f t="shared" si="2"/>
        <v>0.023538156590683847</v>
      </c>
      <c r="L7" s="101"/>
      <c r="M7" s="55"/>
    </row>
    <row r="8" spans="1:13" s="8" customFormat="1" ht="12.75" customHeight="1">
      <c r="A8" s="48" t="s">
        <v>43</v>
      </c>
      <c r="B8" s="50">
        <f t="shared" si="0"/>
        <v>259</v>
      </c>
      <c r="C8" s="50">
        <v>134</v>
      </c>
      <c r="D8" s="50">
        <v>125</v>
      </c>
      <c r="E8" s="56"/>
      <c r="F8" s="60"/>
      <c r="G8" s="56"/>
      <c r="H8" s="5"/>
      <c r="I8" s="64" t="s">
        <v>42</v>
      </c>
      <c r="J8" s="26">
        <f t="shared" si="1"/>
        <v>-0.02601585728444004</v>
      </c>
      <c r="K8" s="26">
        <f t="shared" si="2"/>
        <v>0.027254707631318136</v>
      </c>
      <c r="L8" s="101"/>
      <c r="M8" s="55"/>
    </row>
    <row r="9" spans="1:13" s="55" customFormat="1" ht="12.75" customHeight="1">
      <c r="A9" s="48" t="s">
        <v>44</v>
      </c>
      <c r="B9" s="50">
        <f t="shared" si="0"/>
        <v>297</v>
      </c>
      <c r="C9" s="50">
        <v>160</v>
      </c>
      <c r="D9" s="50">
        <v>137</v>
      </c>
      <c r="E9" s="51"/>
      <c r="F9" s="6"/>
      <c r="G9" s="51"/>
      <c r="H9" s="5"/>
      <c r="I9" s="64" t="s">
        <v>43</v>
      </c>
      <c r="J9" s="26">
        <f t="shared" si="1"/>
        <v>-0.033201189296333006</v>
      </c>
      <c r="K9" s="26">
        <f t="shared" si="2"/>
        <v>0.03097125867195243</v>
      </c>
      <c r="L9" s="100"/>
      <c r="M9" s="8"/>
    </row>
    <row r="10" spans="1:13" s="55" customFormat="1" ht="12.75" customHeight="1">
      <c r="A10" s="48" t="s">
        <v>45</v>
      </c>
      <c r="B10" s="50">
        <f t="shared" si="0"/>
        <v>308</v>
      </c>
      <c r="C10" s="50">
        <v>171</v>
      </c>
      <c r="D10" s="50">
        <v>137</v>
      </c>
      <c r="E10" s="56"/>
      <c r="F10" s="6"/>
      <c r="G10" s="56"/>
      <c r="H10" s="5"/>
      <c r="I10" s="64" t="s">
        <v>44</v>
      </c>
      <c r="J10" s="26">
        <f t="shared" si="1"/>
        <v>-0.03964321110009911</v>
      </c>
      <c r="K10" s="26">
        <f t="shared" si="2"/>
        <v>0.03394449950445986</v>
      </c>
      <c r="L10" s="77"/>
      <c r="M10" s="8"/>
    </row>
    <row r="11" spans="1:13" s="8" customFormat="1" ht="12.75" customHeight="1">
      <c r="A11" s="48" t="s">
        <v>46</v>
      </c>
      <c r="B11" s="50">
        <f t="shared" si="0"/>
        <v>305</v>
      </c>
      <c r="C11" s="50">
        <v>143</v>
      </c>
      <c r="D11" s="50">
        <v>162</v>
      </c>
      <c r="E11" s="56"/>
      <c r="F11" s="60"/>
      <c r="G11" s="56"/>
      <c r="H11" s="5"/>
      <c r="I11" s="64" t="s">
        <v>45</v>
      </c>
      <c r="J11" s="26">
        <f t="shared" si="1"/>
        <v>-0.04236868186323092</v>
      </c>
      <c r="K11" s="26">
        <f t="shared" si="2"/>
        <v>0.03394449950445986</v>
      </c>
      <c r="L11" s="101"/>
      <c r="M11" s="55"/>
    </row>
    <row r="12" spans="1:13" s="8" customFormat="1" ht="12.75" customHeight="1">
      <c r="A12" s="48" t="s">
        <v>47</v>
      </c>
      <c r="B12" s="50">
        <f t="shared" si="0"/>
        <v>294</v>
      </c>
      <c r="C12" s="50">
        <v>146</v>
      </c>
      <c r="D12" s="50">
        <v>148</v>
      </c>
      <c r="E12" s="56"/>
      <c r="F12" s="60"/>
      <c r="G12" s="56"/>
      <c r="H12" s="5"/>
      <c r="I12" s="64" t="s">
        <v>46</v>
      </c>
      <c r="J12" s="26">
        <f t="shared" si="1"/>
        <v>-0.03543111992071358</v>
      </c>
      <c r="K12" s="26">
        <f t="shared" si="2"/>
        <v>0.04013875123885035</v>
      </c>
      <c r="L12" s="101"/>
      <c r="M12" s="55"/>
    </row>
    <row r="13" spans="1:13" s="55" customFormat="1" ht="12.75" customHeight="1">
      <c r="A13" s="48" t="s">
        <v>48</v>
      </c>
      <c r="B13" s="50">
        <f t="shared" si="0"/>
        <v>319</v>
      </c>
      <c r="C13" s="50">
        <v>153</v>
      </c>
      <c r="D13" s="50">
        <v>166</v>
      </c>
      <c r="E13" s="51"/>
      <c r="F13" s="6"/>
      <c r="G13" s="51"/>
      <c r="H13" s="5"/>
      <c r="I13" s="64" t="s">
        <v>47</v>
      </c>
      <c r="J13" s="26">
        <f t="shared" si="1"/>
        <v>-0.03617443012884044</v>
      </c>
      <c r="K13" s="26">
        <f t="shared" si="2"/>
        <v>0.036669970267591674</v>
      </c>
      <c r="L13" s="100"/>
      <c r="M13" s="8"/>
    </row>
    <row r="14" spans="1:13" s="55" customFormat="1" ht="12.75" customHeight="1">
      <c r="A14" s="48" t="s">
        <v>49</v>
      </c>
      <c r="B14" s="50">
        <f t="shared" si="0"/>
        <v>356</v>
      </c>
      <c r="C14" s="50">
        <v>166</v>
      </c>
      <c r="D14" s="50">
        <v>190</v>
      </c>
      <c r="E14" s="56"/>
      <c r="F14" s="6"/>
      <c r="G14" s="56"/>
      <c r="H14" s="5"/>
      <c r="I14" s="64" t="s">
        <v>48</v>
      </c>
      <c r="J14" s="26">
        <f t="shared" si="1"/>
        <v>-0.03790882061446977</v>
      </c>
      <c r="K14" s="26">
        <f t="shared" si="2"/>
        <v>0.04112983151635283</v>
      </c>
      <c r="L14" s="77"/>
      <c r="M14" s="8"/>
    </row>
    <row r="15" spans="1:13" s="8" customFormat="1" ht="12.75" customHeight="1">
      <c r="A15" s="48" t="s">
        <v>50</v>
      </c>
      <c r="B15" s="50">
        <f t="shared" si="0"/>
        <v>309</v>
      </c>
      <c r="C15" s="50">
        <v>158</v>
      </c>
      <c r="D15" s="50">
        <v>151</v>
      </c>
      <c r="E15" s="56"/>
      <c r="F15" s="60"/>
      <c r="G15" s="56"/>
      <c r="H15" s="5"/>
      <c r="I15" s="64" t="s">
        <v>49</v>
      </c>
      <c r="J15" s="26">
        <f t="shared" si="1"/>
        <v>-0.04112983151635283</v>
      </c>
      <c r="K15" s="26">
        <f t="shared" si="2"/>
        <v>0.04707631318136769</v>
      </c>
      <c r="L15" s="101"/>
      <c r="M15" s="55"/>
    </row>
    <row r="16" spans="1:13" s="8" customFormat="1" ht="12.75" customHeight="1">
      <c r="A16" s="48" t="s">
        <v>51</v>
      </c>
      <c r="B16" s="50">
        <f t="shared" si="0"/>
        <v>264</v>
      </c>
      <c r="C16" s="50">
        <v>133</v>
      </c>
      <c r="D16" s="50">
        <v>131</v>
      </c>
      <c r="E16" s="56"/>
      <c r="F16" s="60"/>
      <c r="G16" s="56"/>
      <c r="H16" s="5"/>
      <c r="I16" s="64" t="s">
        <v>50</v>
      </c>
      <c r="J16" s="26">
        <f t="shared" si="1"/>
        <v>-0.03914767096134787</v>
      </c>
      <c r="K16" s="26">
        <f t="shared" si="2"/>
        <v>0.037413280475718534</v>
      </c>
      <c r="L16" s="101"/>
      <c r="M16" s="55"/>
    </row>
    <row r="17" spans="1:13" s="55" customFormat="1" ht="12.75" customHeight="1">
      <c r="A17" s="48" t="s">
        <v>52</v>
      </c>
      <c r="B17" s="50">
        <f t="shared" si="0"/>
        <v>180</v>
      </c>
      <c r="C17" s="50">
        <v>88</v>
      </c>
      <c r="D17" s="50">
        <v>92</v>
      </c>
      <c r="E17" s="51"/>
      <c r="F17" s="6"/>
      <c r="G17" s="51"/>
      <c r="H17" s="5"/>
      <c r="I17" s="64" t="s">
        <v>51</v>
      </c>
      <c r="J17" s="26">
        <f t="shared" si="1"/>
        <v>-0.03295341922695738</v>
      </c>
      <c r="K17" s="26">
        <f t="shared" si="2"/>
        <v>0.032457879088206146</v>
      </c>
      <c r="L17" s="100"/>
      <c r="M17" s="8"/>
    </row>
    <row r="18" spans="1:13" s="55" customFormat="1" ht="12.75" customHeight="1">
      <c r="A18" s="48" t="s">
        <v>53</v>
      </c>
      <c r="B18" s="50">
        <f t="shared" si="0"/>
        <v>126</v>
      </c>
      <c r="C18" s="50">
        <v>71</v>
      </c>
      <c r="D18" s="50">
        <v>55</v>
      </c>
      <c r="E18" s="56"/>
      <c r="F18" s="6"/>
      <c r="G18" s="56"/>
      <c r="H18" s="5"/>
      <c r="I18" s="64" t="s">
        <v>52</v>
      </c>
      <c r="J18" s="26">
        <f t="shared" si="1"/>
        <v>-0.02180376610505451</v>
      </c>
      <c r="K18" s="26">
        <f t="shared" si="2"/>
        <v>0.022794846382556987</v>
      </c>
      <c r="L18" s="77"/>
      <c r="M18" s="8"/>
    </row>
    <row r="19" spans="1:13" s="8" customFormat="1" ht="12.75" customHeight="1">
      <c r="A19" s="48" t="s">
        <v>54</v>
      </c>
      <c r="B19" s="50">
        <f t="shared" si="0"/>
        <v>135</v>
      </c>
      <c r="C19" s="50">
        <v>55</v>
      </c>
      <c r="D19" s="50">
        <v>80</v>
      </c>
      <c r="E19" s="56"/>
      <c r="F19" s="60"/>
      <c r="G19" s="56"/>
      <c r="H19" s="5"/>
      <c r="I19" s="64" t="s">
        <v>53</v>
      </c>
      <c r="J19" s="26">
        <f t="shared" si="1"/>
        <v>-0.01759167492566898</v>
      </c>
      <c r="K19" s="26">
        <f t="shared" si="2"/>
        <v>0.013627353815659068</v>
      </c>
      <c r="L19" s="101"/>
      <c r="M19" s="55"/>
    </row>
    <row r="20" spans="1:13" s="8" customFormat="1" ht="12.75" customHeight="1">
      <c r="A20" s="48" t="s">
        <v>55</v>
      </c>
      <c r="B20" s="50">
        <f t="shared" si="0"/>
        <v>137</v>
      </c>
      <c r="C20" s="50">
        <v>57</v>
      </c>
      <c r="D20" s="50">
        <v>80</v>
      </c>
      <c r="E20" s="56"/>
      <c r="F20" s="60"/>
      <c r="G20" s="56"/>
      <c r="H20" s="5"/>
      <c r="I20" s="64" t="s">
        <v>54</v>
      </c>
      <c r="J20" s="26">
        <f t="shared" si="1"/>
        <v>-0.013627353815659068</v>
      </c>
      <c r="K20" s="26">
        <f t="shared" si="2"/>
        <v>0.019821605550049554</v>
      </c>
      <c r="L20" s="101"/>
      <c r="M20" s="55"/>
    </row>
    <row r="21" spans="1:13" s="55" customFormat="1" ht="12.75" customHeight="1">
      <c r="A21" s="48" t="s">
        <v>56</v>
      </c>
      <c r="B21" s="50">
        <f t="shared" si="0"/>
        <v>95</v>
      </c>
      <c r="C21" s="50">
        <v>39</v>
      </c>
      <c r="D21" s="50">
        <v>56</v>
      </c>
      <c r="E21" s="51"/>
      <c r="F21" s="6"/>
      <c r="G21" s="51"/>
      <c r="H21" s="5"/>
      <c r="I21" s="64" t="s">
        <v>55</v>
      </c>
      <c r="J21" s="26">
        <f t="shared" si="1"/>
        <v>-0.014122893954410307</v>
      </c>
      <c r="K21" s="26">
        <f t="shared" si="2"/>
        <v>0.019821605550049554</v>
      </c>
      <c r="L21" s="100"/>
      <c r="M21" s="8"/>
    </row>
    <row r="22" spans="1:13" s="55" customFormat="1" ht="12.75" customHeight="1">
      <c r="A22" s="62" t="s">
        <v>57</v>
      </c>
      <c r="B22" s="63">
        <f t="shared" si="0"/>
        <v>50</v>
      </c>
      <c r="C22" s="63">
        <v>15</v>
      </c>
      <c r="D22" s="63">
        <v>35</v>
      </c>
      <c r="E22" s="56"/>
      <c r="F22" s="6"/>
      <c r="G22" s="56"/>
      <c r="H22" s="5"/>
      <c r="I22" s="64" t="s">
        <v>56</v>
      </c>
      <c r="J22" s="26">
        <f t="shared" si="1"/>
        <v>-0.009663032705649157</v>
      </c>
      <c r="K22" s="26">
        <f t="shared" si="2"/>
        <v>0.013875123885034688</v>
      </c>
      <c r="L22" s="77"/>
      <c r="M22" s="8"/>
    </row>
    <row r="23" spans="1:12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64" t="s">
        <v>57</v>
      </c>
      <c r="J23" s="26">
        <f t="shared" si="1"/>
        <v>-0.0037165510406342913</v>
      </c>
      <c r="K23" s="26">
        <f t="shared" si="2"/>
        <v>0.00867195242814668</v>
      </c>
      <c r="L23" s="101"/>
    </row>
    <row r="24" spans="1:13" s="8" customFormat="1" ht="36" customHeight="1">
      <c r="A24" s="84" t="s">
        <v>66</v>
      </c>
      <c r="B24" s="72"/>
      <c r="C24" s="72"/>
      <c r="D24" s="72"/>
      <c r="E24" s="56"/>
      <c r="F24" s="60"/>
      <c r="G24" s="56"/>
      <c r="H24" s="5"/>
      <c r="I24" s="64"/>
      <c r="J24" s="26"/>
      <c r="K24" s="26"/>
      <c r="L24" s="101"/>
      <c r="M24" s="55"/>
    </row>
    <row r="25" spans="1:13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33"/>
      <c r="J25" s="34"/>
      <c r="K25" s="34"/>
      <c r="L25" s="94"/>
      <c r="M25" s="55"/>
    </row>
    <row r="26" spans="1:13" s="47" customFormat="1" ht="18" customHeight="1">
      <c r="A26" s="38" t="s">
        <v>2</v>
      </c>
      <c r="B26" s="38">
        <f aca="true" t="shared" si="3" ref="B26:B44">C26+D26</f>
        <v>5227</v>
      </c>
      <c r="C26" s="39">
        <f>SUM(C27:C44)</f>
        <v>2489</v>
      </c>
      <c r="D26" s="67">
        <f>SUM(D27:D44)</f>
        <v>2738</v>
      </c>
      <c r="E26" s="40"/>
      <c r="F26" s="40"/>
      <c r="G26" s="40"/>
      <c r="H26" s="41"/>
      <c r="I26" s="99"/>
      <c r="J26" s="26"/>
      <c r="K26" s="26"/>
      <c r="L26" s="44"/>
      <c r="M26" s="55"/>
    </row>
    <row r="27" spans="1:12" s="55" customFormat="1" ht="12.75" customHeight="1">
      <c r="A27" s="48" t="s">
        <v>38</v>
      </c>
      <c r="B27" s="50">
        <f t="shared" si="3"/>
        <v>152</v>
      </c>
      <c r="C27" s="50">
        <v>80</v>
      </c>
      <c r="D27" s="50">
        <v>72</v>
      </c>
      <c r="E27" s="51"/>
      <c r="F27" s="6"/>
      <c r="G27" s="51"/>
      <c r="H27" s="5"/>
      <c r="I27" s="99"/>
      <c r="J27" s="26" t="s">
        <v>3</v>
      </c>
      <c r="K27" s="26" t="s">
        <v>4</v>
      </c>
      <c r="L27" s="100"/>
    </row>
    <row r="28" spans="1:12" s="55" customFormat="1" ht="12.75" customHeight="1">
      <c r="A28" s="48" t="s">
        <v>40</v>
      </c>
      <c r="B28" s="50">
        <f t="shared" si="3"/>
        <v>201</v>
      </c>
      <c r="C28" s="50">
        <v>104</v>
      </c>
      <c r="D28" s="50">
        <v>97</v>
      </c>
      <c r="E28" s="56"/>
      <c r="F28" s="6"/>
      <c r="G28" s="56"/>
      <c r="H28" s="5"/>
      <c r="I28" s="64" t="s">
        <v>38</v>
      </c>
      <c r="J28" s="26">
        <f aca="true" t="shared" si="4" ref="J28:J45">-C27/$B$26</f>
        <v>-0.015305146355462025</v>
      </c>
      <c r="K28" s="26">
        <f aca="true" t="shared" si="5" ref="K28:K45">D27/$B$26</f>
        <v>0.013774631719915822</v>
      </c>
      <c r="L28" s="77"/>
    </row>
    <row r="29" spans="1:12" s="8" customFormat="1" ht="12.75" customHeight="1">
      <c r="A29" s="48" t="s">
        <v>42</v>
      </c>
      <c r="B29" s="50">
        <f t="shared" si="3"/>
        <v>256</v>
      </c>
      <c r="C29" s="50">
        <v>128</v>
      </c>
      <c r="D29" s="50">
        <v>128</v>
      </c>
      <c r="E29" s="56"/>
      <c r="F29" s="60"/>
      <c r="G29" s="56"/>
      <c r="H29" s="5"/>
      <c r="I29" s="64" t="s">
        <v>40</v>
      </c>
      <c r="J29" s="26">
        <f t="shared" si="4"/>
        <v>-0.01989669026210063</v>
      </c>
      <c r="K29" s="26">
        <f t="shared" si="5"/>
        <v>0.018557489955997705</v>
      </c>
      <c r="L29" s="101"/>
    </row>
    <row r="30" spans="1:12" s="8" customFormat="1" ht="12.75" customHeight="1">
      <c r="A30" s="48" t="s">
        <v>43</v>
      </c>
      <c r="B30" s="50">
        <f t="shared" si="3"/>
        <v>262</v>
      </c>
      <c r="C30" s="50">
        <v>126</v>
      </c>
      <c r="D30" s="50">
        <v>136</v>
      </c>
      <c r="E30" s="56"/>
      <c r="F30" s="60"/>
      <c r="G30" s="56"/>
      <c r="H30" s="5"/>
      <c r="I30" s="64" t="s">
        <v>42</v>
      </c>
      <c r="J30" s="26">
        <f t="shared" si="4"/>
        <v>-0.02448823416873924</v>
      </c>
      <c r="K30" s="26">
        <f t="shared" si="5"/>
        <v>0.02448823416873924</v>
      </c>
      <c r="L30" s="101"/>
    </row>
    <row r="31" spans="1:13" s="55" customFormat="1" ht="12.75" customHeight="1">
      <c r="A31" s="48" t="s">
        <v>44</v>
      </c>
      <c r="B31" s="50">
        <f t="shared" si="3"/>
        <v>367</v>
      </c>
      <c r="C31" s="50">
        <v>190</v>
      </c>
      <c r="D31" s="50">
        <v>177</v>
      </c>
      <c r="E31" s="51"/>
      <c r="F31" s="6"/>
      <c r="G31" s="51"/>
      <c r="H31" s="5"/>
      <c r="I31" s="64" t="s">
        <v>43</v>
      </c>
      <c r="J31" s="26">
        <f t="shared" si="4"/>
        <v>-0.024105605509852687</v>
      </c>
      <c r="K31" s="26">
        <f t="shared" si="5"/>
        <v>0.02601874880428544</v>
      </c>
      <c r="L31" s="100"/>
      <c r="M31" s="37"/>
    </row>
    <row r="32" spans="1:13" s="55" customFormat="1" ht="12.75" customHeight="1">
      <c r="A32" s="48" t="s">
        <v>45</v>
      </c>
      <c r="B32" s="50">
        <f t="shared" si="3"/>
        <v>448</v>
      </c>
      <c r="C32" s="50">
        <v>257</v>
      </c>
      <c r="D32" s="50">
        <v>191</v>
      </c>
      <c r="E32" s="56"/>
      <c r="F32" s="6"/>
      <c r="G32" s="56"/>
      <c r="H32" s="5"/>
      <c r="I32" s="64" t="s">
        <v>44</v>
      </c>
      <c r="J32" s="26">
        <f t="shared" si="4"/>
        <v>-0.036349722594222304</v>
      </c>
      <c r="K32" s="26">
        <f t="shared" si="5"/>
        <v>0.03386263631145973</v>
      </c>
      <c r="L32" s="77"/>
      <c r="M32" s="47"/>
    </row>
    <row r="33" spans="1:13" s="8" customFormat="1" ht="12.75" customHeight="1">
      <c r="A33" s="48" t="s">
        <v>46</v>
      </c>
      <c r="B33" s="50">
        <f t="shared" si="3"/>
        <v>292</v>
      </c>
      <c r="C33" s="50">
        <v>154</v>
      </c>
      <c r="D33" s="50">
        <v>138</v>
      </c>
      <c r="E33" s="56"/>
      <c r="F33" s="60"/>
      <c r="G33" s="56"/>
      <c r="H33" s="5"/>
      <c r="I33" s="64" t="s">
        <v>45</v>
      </c>
      <c r="J33" s="26">
        <f t="shared" si="4"/>
        <v>-0.049167782666921754</v>
      </c>
      <c r="K33" s="26">
        <f t="shared" si="5"/>
        <v>0.03654103692366558</v>
      </c>
      <c r="L33" s="101"/>
      <c r="M33" s="55"/>
    </row>
    <row r="34" spans="1:13" s="8" customFormat="1" ht="12.75" customHeight="1">
      <c r="A34" s="48" t="s">
        <v>47</v>
      </c>
      <c r="B34" s="50">
        <f t="shared" si="3"/>
        <v>295</v>
      </c>
      <c r="C34" s="50">
        <v>133</v>
      </c>
      <c r="D34" s="50">
        <v>162</v>
      </c>
      <c r="E34" s="56"/>
      <c r="F34" s="60"/>
      <c r="G34" s="56"/>
      <c r="H34" s="5"/>
      <c r="I34" s="64" t="s">
        <v>46</v>
      </c>
      <c r="J34" s="26">
        <f t="shared" si="4"/>
        <v>-0.029462406734264396</v>
      </c>
      <c r="K34" s="26">
        <f t="shared" si="5"/>
        <v>0.02640137746317199</v>
      </c>
      <c r="L34" s="101"/>
      <c r="M34" s="55"/>
    </row>
    <row r="35" spans="1:13" s="55" customFormat="1" ht="12.75" customHeight="1">
      <c r="A35" s="48" t="s">
        <v>48</v>
      </c>
      <c r="B35" s="50">
        <f t="shared" si="3"/>
        <v>389</v>
      </c>
      <c r="C35" s="50">
        <v>178</v>
      </c>
      <c r="D35" s="50">
        <v>211</v>
      </c>
      <c r="E35" s="51"/>
      <c r="F35" s="6"/>
      <c r="G35" s="51"/>
      <c r="H35" s="5"/>
      <c r="I35" s="64" t="s">
        <v>47</v>
      </c>
      <c r="J35" s="26">
        <f t="shared" si="4"/>
        <v>-0.025444805815955616</v>
      </c>
      <c r="K35" s="26">
        <f t="shared" si="5"/>
        <v>0.0309929213698106</v>
      </c>
      <c r="L35" s="100"/>
      <c r="M35" s="8"/>
    </row>
    <row r="36" spans="1:13" s="55" customFormat="1" ht="12.75" customHeight="1">
      <c r="A36" s="48" t="s">
        <v>49</v>
      </c>
      <c r="B36" s="50">
        <f t="shared" si="3"/>
        <v>430</v>
      </c>
      <c r="C36" s="50">
        <v>200</v>
      </c>
      <c r="D36" s="50">
        <v>230</v>
      </c>
      <c r="E36" s="56"/>
      <c r="F36" s="6"/>
      <c r="G36" s="56"/>
      <c r="H36" s="5"/>
      <c r="I36" s="64" t="s">
        <v>48</v>
      </c>
      <c r="J36" s="26">
        <f t="shared" si="4"/>
        <v>-0.034053950640903004</v>
      </c>
      <c r="K36" s="26">
        <f t="shared" si="5"/>
        <v>0.04036732351253109</v>
      </c>
      <c r="L36" s="77"/>
      <c r="M36" s="8"/>
    </row>
    <row r="37" spans="1:13" s="8" customFormat="1" ht="12.75" customHeight="1">
      <c r="A37" s="48" t="s">
        <v>50</v>
      </c>
      <c r="B37" s="50">
        <f t="shared" si="3"/>
        <v>426</v>
      </c>
      <c r="C37" s="50">
        <v>191</v>
      </c>
      <c r="D37" s="50">
        <v>235</v>
      </c>
      <c r="E37" s="56"/>
      <c r="F37" s="60"/>
      <c r="G37" s="56"/>
      <c r="H37" s="5"/>
      <c r="I37" s="64" t="s">
        <v>49</v>
      </c>
      <c r="J37" s="26">
        <f t="shared" si="4"/>
        <v>-0.03826286588865506</v>
      </c>
      <c r="K37" s="26">
        <f t="shared" si="5"/>
        <v>0.04400229577195332</v>
      </c>
      <c r="L37" s="101"/>
      <c r="M37" s="55"/>
    </row>
    <row r="38" spans="1:13" s="8" customFormat="1" ht="12.75" customHeight="1">
      <c r="A38" s="48" t="s">
        <v>51</v>
      </c>
      <c r="B38" s="50">
        <f t="shared" si="3"/>
        <v>399</v>
      </c>
      <c r="C38" s="50">
        <v>193</v>
      </c>
      <c r="D38" s="50">
        <v>206</v>
      </c>
      <c r="E38" s="56"/>
      <c r="F38" s="60"/>
      <c r="G38" s="56"/>
      <c r="H38" s="5"/>
      <c r="I38" s="64" t="s">
        <v>50</v>
      </c>
      <c r="J38" s="26">
        <f t="shared" si="4"/>
        <v>-0.03654103692366558</v>
      </c>
      <c r="K38" s="26">
        <f t="shared" si="5"/>
        <v>0.0449588674191697</v>
      </c>
      <c r="L38" s="101"/>
      <c r="M38" s="55"/>
    </row>
    <row r="39" spans="1:13" s="55" customFormat="1" ht="12.75" customHeight="1">
      <c r="A39" s="48" t="s">
        <v>52</v>
      </c>
      <c r="B39" s="50">
        <f t="shared" si="3"/>
        <v>290</v>
      </c>
      <c r="C39" s="50">
        <v>132</v>
      </c>
      <c r="D39" s="50">
        <v>158</v>
      </c>
      <c r="E39" s="51"/>
      <c r="F39" s="6"/>
      <c r="G39" s="51"/>
      <c r="H39" s="5"/>
      <c r="I39" s="64" t="s">
        <v>51</v>
      </c>
      <c r="J39" s="26">
        <f t="shared" si="4"/>
        <v>-0.03692366558255213</v>
      </c>
      <c r="K39" s="26">
        <f t="shared" si="5"/>
        <v>0.03941075186531471</v>
      </c>
      <c r="L39" s="100"/>
      <c r="M39" s="8"/>
    </row>
    <row r="40" spans="1:13" s="55" customFormat="1" ht="12.75" customHeight="1">
      <c r="A40" s="48" t="s">
        <v>53</v>
      </c>
      <c r="B40" s="50">
        <f t="shared" si="3"/>
        <v>195</v>
      </c>
      <c r="C40" s="50">
        <v>99</v>
      </c>
      <c r="D40" s="50">
        <v>96</v>
      </c>
      <c r="E40" s="56"/>
      <c r="F40" s="6"/>
      <c r="G40" s="56"/>
      <c r="H40" s="5"/>
      <c r="I40" s="64" t="s">
        <v>52</v>
      </c>
      <c r="J40" s="26">
        <f t="shared" si="4"/>
        <v>-0.02525349148651234</v>
      </c>
      <c r="K40" s="26">
        <f t="shared" si="5"/>
        <v>0.030227664052037497</v>
      </c>
      <c r="L40" s="77"/>
      <c r="M40" s="8"/>
    </row>
    <row r="41" spans="1:13" s="8" customFormat="1" ht="12.75" customHeight="1">
      <c r="A41" s="48" t="s">
        <v>54</v>
      </c>
      <c r="B41" s="50">
        <f t="shared" si="3"/>
        <v>255</v>
      </c>
      <c r="C41" s="50">
        <v>110</v>
      </c>
      <c r="D41" s="50">
        <v>145</v>
      </c>
      <c r="E41" s="56"/>
      <c r="F41" s="60"/>
      <c r="G41" s="56"/>
      <c r="H41" s="5"/>
      <c r="I41" s="64" t="s">
        <v>53</v>
      </c>
      <c r="J41" s="26">
        <f t="shared" si="4"/>
        <v>-0.018940118614884253</v>
      </c>
      <c r="K41" s="26">
        <f t="shared" si="5"/>
        <v>0.01836617562655443</v>
      </c>
      <c r="L41" s="101"/>
      <c r="M41" s="55"/>
    </row>
    <row r="42" spans="1:13" s="8" customFormat="1" ht="12.75" customHeight="1">
      <c r="A42" s="48" t="s">
        <v>55</v>
      </c>
      <c r="B42" s="50">
        <f t="shared" si="3"/>
        <v>253</v>
      </c>
      <c r="C42" s="50">
        <v>105</v>
      </c>
      <c r="D42" s="50">
        <v>148</v>
      </c>
      <c r="E42" s="56"/>
      <c r="F42" s="60"/>
      <c r="G42" s="56"/>
      <c r="H42" s="5"/>
      <c r="I42" s="64" t="s">
        <v>54</v>
      </c>
      <c r="J42" s="26">
        <f t="shared" si="4"/>
        <v>-0.021044576238760285</v>
      </c>
      <c r="K42" s="26">
        <f t="shared" si="5"/>
        <v>0.027740577769274917</v>
      </c>
      <c r="L42" s="101"/>
      <c r="M42" s="55"/>
    </row>
    <row r="43" spans="1:13" s="55" customFormat="1" ht="12.75" customHeight="1">
      <c r="A43" s="48" t="s">
        <v>56</v>
      </c>
      <c r="B43" s="50">
        <f t="shared" si="3"/>
        <v>187</v>
      </c>
      <c r="C43" s="50">
        <v>63</v>
      </c>
      <c r="D43" s="50">
        <v>124</v>
      </c>
      <c r="E43" s="51"/>
      <c r="F43" s="6"/>
      <c r="G43" s="51"/>
      <c r="H43" s="5"/>
      <c r="I43" s="64" t="s">
        <v>55</v>
      </c>
      <c r="J43" s="26">
        <f t="shared" si="4"/>
        <v>-0.020088004591543907</v>
      </c>
      <c r="K43" s="26">
        <f t="shared" si="5"/>
        <v>0.028314520757604746</v>
      </c>
      <c r="L43" s="100"/>
      <c r="M43" s="8"/>
    </row>
    <row r="44" spans="1:13" s="55" customFormat="1" ht="12.75" customHeight="1">
      <c r="A44" s="62" t="s">
        <v>57</v>
      </c>
      <c r="B44" s="63">
        <f t="shared" si="3"/>
        <v>130</v>
      </c>
      <c r="C44" s="63">
        <v>46</v>
      </c>
      <c r="D44" s="63">
        <v>84</v>
      </c>
      <c r="E44" s="56"/>
      <c r="F44" s="6"/>
      <c r="G44" s="56"/>
      <c r="H44" s="5"/>
      <c r="I44" s="64" t="s">
        <v>56</v>
      </c>
      <c r="J44" s="26">
        <f t="shared" si="4"/>
        <v>-0.012052802754926343</v>
      </c>
      <c r="K44" s="26">
        <f t="shared" si="5"/>
        <v>0.023722976850966138</v>
      </c>
      <c r="L44" s="77"/>
      <c r="M44" s="8"/>
    </row>
    <row r="45" spans="1:13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64" t="s">
        <v>57</v>
      </c>
      <c r="J45" s="26">
        <f t="shared" si="4"/>
        <v>-0.008800459154390664</v>
      </c>
      <c r="K45" s="26">
        <f t="shared" si="5"/>
        <v>0.016070403673235124</v>
      </c>
      <c r="L45" s="101"/>
      <c r="M45" s="55"/>
    </row>
    <row r="46" spans="2:13" s="8" customFormat="1" ht="15" customHeight="1">
      <c r="B46" s="72"/>
      <c r="C46" s="72"/>
      <c r="D46" s="72"/>
      <c r="E46" s="56"/>
      <c r="F46" s="60"/>
      <c r="G46" s="56"/>
      <c r="H46" s="5"/>
      <c r="I46" s="64"/>
      <c r="J46" s="26"/>
      <c r="K46" s="26"/>
      <c r="L46" s="101"/>
      <c r="M46" s="55"/>
    </row>
    <row r="47" spans="2:13" s="8" customFormat="1" ht="15" customHeight="1">
      <c r="B47" s="5"/>
      <c r="C47" s="5"/>
      <c r="D47" s="5"/>
      <c r="E47" s="72"/>
      <c r="F47" s="72"/>
      <c r="G47" s="72"/>
      <c r="H47" s="5"/>
      <c r="I47" s="64"/>
      <c r="J47" s="26"/>
      <c r="K47" s="26"/>
      <c r="L47" s="101"/>
      <c r="M47" s="55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99"/>
      <c r="J48" s="26"/>
      <c r="K48" s="26"/>
      <c r="L48" s="102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103"/>
      <c r="J49" s="26"/>
      <c r="K49" s="26"/>
      <c r="L49" s="104"/>
    </row>
    <row r="50" spans="1:13" s="8" customFormat="1" ht="15" customHeight="1">
      <c r="A50" s="5"/>
      <c r="B50" s="5"/>
      <c r="C50" s="5"/>
      <c r="D50" s="5"/>
      <c r="E50" s="72"/>
      <c r="F50" s="72"/>
      <c r="G50" s="72"/>
      <c r="H50" s="5"/>
      <c r="I50" s="99"/>
      <c r="J50" s="26"/>
      <c r="K50" s="26"/>
      <c r="L50" s="102"/>
      <c r="M50" s="55"/>
    </row>
    <row r="51" spans="1:13" s="8" customFormat="1" ht="15" customHeight="1">
      <c r="A51" s="5"/>
      <c r="B51" s="5"/>
      <c r="C51" s="5"/>
      <c r="D51" s="5"/>
      <c r="E51" s="5"/>
      <c r="F51" s="5"/>
      <c r="G51" s="5"/>
      <c r="H51" s="5"/>
      <c r="I51" s="103"/>
      <c r="J51" s="26"/>
      <c r="K51" s="26"/>
      <c r="L51" s="104"/>
      <c r="M51" s="55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98"/>
      <c r="J52" s="26"/>
      <c r="K52" s="26"/>
      <c r="L52" s="104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98"/>
      <c r="J53" s="26"/>
      <c r="K53" s="26"/>
      <c r="L53" s="104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98"/>
      <c r="J54" s="26"/>
      <c r="K54" s="26"/>
      <c r="L54" s="104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98"/>
      <c r="J55" s="26"/>
      <c r="K55" s="26"/>
      <c r="L55" s="104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98"/>
      <c r="J56" s="26"/>
      <c r="K56" s="26"/>
      <c r="L56" s="104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98"/>
      <c r="J57" s="26"/>
      <c r="K57" s="26"/>
      <c r="L57" s="104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98"/>
      <c r="J58" s="26"/>
      <c r="K58" s="26"/>
      <c r="L58" s="104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98"/>
      <c r="J59" s="26"/>
      <c r="K59" s="26"/>
      <c r="L59" s="104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98"/>
      <c r="J60" s="26"/>
      <c r="K60" s="26"/>
      <c r="L60" s="104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98"/>
      <c r="J61" s="26"/>
      <c r="K61" s="26"/>
      <c r="L61" s="104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98"/>
      <c r="J62" s="26"/>
      <c r="K62" s="26"/>
      <c r="L62" s="104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98"/>
      <c r="J63" s="26"/>
      <c r="K63" s="26"/>
      <c r="L63" s="104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98"/>
      <c r="J64" s="26"/>
      <c r="K64" s="26"/>
      <c r="L64" s="104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98"/>
      <c r="J65" s="26"/>
      <c r="K65" s="26"/>
      <c r="L65" s="104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98"/>
      <c r="J66" s="26"/>
      <c r="K66" s="26"/>
      <c r="L66" s="104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98"/>
      <c r="J67" s="26"/>
      <c r="K67" s="26"/>
      <c r="L67" s="104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98"/>
      <c r="J68" s="26"/>
      <c r="K68" s="26"/>
      <c r="L68" s="104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98"/>
      <c r="J69" s="26"/>
      <c r="K69" s="26"/>
      <c r="L69" s="104"/>
    </row>
    <row r="70" spans="1:12" s="8" customFormat="1" ht="15" customHeight="1">
      <c r="A70" s="5"/>
      <c r="D70" s="50"/>
      <c r="E70" s="5"/>
      <c r="F70" s="5"/>
      <c r="G70" s="5"/>
      <c r="H70" s="5"/>
      <c r="I70" s="98"/>
      <c r="J70" s="26"/>
      <c r="K70" s="26"/>
      <c r="L70" s="104"/>
    </row>
    <row r="71" spans="4:12" s="8" customFormat="1" ht="15" customHeight="1">
      <c r="D71" s="50"/>
      <c r="E71" s="50"/>
      <c r="F71" s="50"/>
      <c r="G71" s="60"/>
      <c r="I71" s="103"/>
      <c r="J71" s="26"/>
      <c r="K71" s="26"/>
      <c r="L71" s="104"/>
    </row>
    <row r="72" spans="4:12" s="8" customFormat="1" ht="15" customHeight="1">
      <c r="D72" s="50"/>
      <c r="E72" s="50"/>
      <c r="F72" s="50"/>
      <c r="G72" s="60"/>
      <c r="I72" s="103"/>
      <c r="J72" s="26"/>
      <c r="K72" s="26"/>
      <c r="L72" s="104"/>
    </row>
    <row r="73" spans="4:12" s="8" customFormat="1" ht="15" customHeight="1">
      <c r="D73" s="50"/>
      <c r="E73" s="50"/>
      <c r="F73" s="50"/>
      <c r="G73" s="60"/>
      <c r="I73" s="103"/>
      <c r="J73" s="26"/>
      <c r="K73" s="26"/>
      <c r="L73" s="104"/>
    </row>
    <row r="74" spans="2:12" s="8" customFormat="1" ht="15" customHeight="1">
      <c r="B74" s="5"/>
      <c r="C74" s="5"/>
      <c r="D74" s="80"/>
      <c r="E74" s="50"/>
      <c r="F74" s="50"/>
      <c r="G74" s="60"/>
      <c r="I74" s="103"/>
      <c r="J74" s="26"/>
      <c r="K74" s="26"/>
      <c r="L74" s="104"/>
    </row>
    <row r="75" ht="12.75">
      <c r="M75" s="8"/>
    </row>
    <row r="76" ht="12.75">
      <c r="M76" s="8"/>
    </row>
    <row r="77" ht="12.75">
      <c r="M77" s="8"/>
    </row>
    <row r="78" ht="12.75">
      <c r="M78" s="8"/>
    </row>
    <row r="79" ht="12.75">
      <c r="M79" s="8"/>
    </row>
    <row r="80" ht="12.75">
      <c r="M80" s="8"/>
    </row>
    <row r="81" ht="12.75">
      <c r="M81" s="8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98" bestFit="1" customWidth="1"/>
    <col min="10" max="10" width="7.140625" style="26" bestFit="1" customWidth="1"/>
    <col min="11" max="11" width="6.421875" style="26" bestFit="1" customWidth="1"/>
    <col min="12" max="12" width="11.421875" style="100" customWidth="1"/>
    <col min="13" max="16384" width="11.421875" style="5" customWidth="1"/>
  </cols>
  <sheetData>
    <row r="1" spans="1:12" s="24" customFormat="1" ht="39.75" customHeight="1">
      <c r="A1" s="116" t="s">
        <v>60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2" s="87" customFormat="1" ht="36" customHeight="1">
      <c r="A2" s="84" t="s">
        <v>67</v>
      </c>
      <c r="B2" s="85"/>
      <c r="C2" s="86"/>
      <c r="D2" s="86"/>
      <c r="E2" s="86"/>
      <c r="F2" s="86"/>
      <c r="G2" s="86"/>
      <c r="I2" s="88"/>
      <c r="J2" s="89"/>
      <c r="K2" s="89"/>
      <c r="L2" s="90"/>
    </row>
    <row r="3" spans="1:12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33"/>
      <c r="J3" s="34"/>
      <c r="K3" s="34"/>
      <c r="L3" s="94"/>
    </row>
    <row r="4" spans="1:12" s="47" customFormat="1" ht="18" customHeight="1">
      <c r="A4" s="38" t="s">
        <v>2</v>
      </c>
      <c r="B4" s="38">
        <f aca="true" t="shared" si="0" ref="B4:B22">C4+D4</f>
        <v>6253</v>
      </c>
      <c r="C4" s="39">
        <f>SUM(C5:C22)</f>
        <v>2961</v>
      </c>
      <c r="D4" s="39">
        <f>SUM(D5:D22)</f>
        <v>3292</v>
      </c>
      <c r="E4" s="40"/>
      <c r="F4" s="40"/>
      <c r="G4" s="40"/>
      <c r="H4" s="41"/>
      <c r="I4" s="98"/>
      <c r="J4" s="26"/>
      <c r="K4" s="26"/>
      <c r="L4" s="44"/>
    </row>
    <row r="5" spans="1:12" s="55" customFormat="1" ht="12.75" customHeight="1">
      <c r="A5" s="48" t="s">
        <v>38</v>
      </c>
      <c r="B5" s="50">
        <f t="shared" si="0"/>
        <v>207</v>
      </c>
      <c r="C5" s="50">
        <v>107</v>
      </c>
      <c r="D5" s="50">
        <v>100</v>
      </c>
      <c r="E5" s="51"/>
      <c r="F5" s="6"/>
      <c r="G5" s="51"/>
      <c r="H5" s="5"/>
      <c r="I5" s="99"/>
      <c r="J5" s="26" t="s">
        <v>3</v>
      </c>
      <c r="K5" s="26" t="s">
        <v>4</v>
      </c>
      <c r="L5" s="100"/>
    </row>
    <row r="6" spans="1:12" s="55" customFormat="1" ht="12.75" customHeight="1">
      <c r="A6" s="48" t="s">
        <v>40</v>
      </c>
      <c r="B6" s="50">
        <f t="shared" si="0"/>
        <v>199</v>
      </c>
      <c r="C6" s="50">
        <v>100</v>
      </c>
      <c r="D6" s="50">
        <v>99</v>
      </c>
      <c r="E6" s="56"/>
      <c r="F6" s="6"/>
      <c r="G6" s="56"/>
      <c r="H6" s="5"/>
      <c r="I6" s="64" t="s">
        <v>38</v>
      </c>
      <c r="J6" s="26">
        <f aca="true" t="shared" si="1" ref="J6:J23">-C5/$B$4</f>
        <v>-0.017111786342555575</v>
      </c>
      <c r="K6" s="26">
        <f aca="true" t="shared" si="2" ref="K6:K23">D5/$B$4</f>
        <v>0.01599232368463138</v>
      </c>
      <c r="L6" s="77"/>
    </row>
    <row r="7" spans="1:12" s="8" customFormat="1" ht="12.75" customHeight="1">
      <c r="A7" s="48" t="s">
        <v>42</v>
      </c>
      <c r="B7" s="50">
        <f t="shared" si="0"/>
        <v>249</v>
      </c>
      <c r="C7" s="50">
        <v>126</v>
      </c>
      <c r="D7" s="50">
        <v>123</v>
      </c>
      <c r="E7" s="56"/>
      <c r="F7" s="60"/>
      <c r="G7" s="56"/>
      <c r="H7" s="5"/>
      <c r="I7" s="64" t="s">
        <v>40</v>
      </c>
      <c r="J7" s="26">
        <f t="shared" si="1"/>
        <v>-0.01599232368463138</v>
      </c>
      <c r="K7" s="26">
        <f t="shared" si="2"/>
        <v>0.015832400447785062</v>
      </c>
      <c r="L7" s="101"/>
    </row>
    <row r="8" spans="1:12" s="8" customFormat="1" ht="12.75" customHeight="1">
      <c r="A8" s="48" t="s">
        <v>43</v>
      </c>
      <c r="B8" s="50">
        <f t="shared" si="0"/>
        <v>347</v>
      </c>
      <c r="C8" s="50">
        <v>165</v>
      </c>
      <c r="D8" s="50">
        <v>182</v>
      </c>
      <c r="E8" s="56"/>
      <c r="F8" s="60"/>
      <c r="G8" s="56"/>
      <c r="H8" s="5"/>
      <c r="I8" s="64" t="s">
        <v>42</v>
      </c>
      <c r="J8" s="26">
        <f t="shared" si="1"/>
        <v>-0.020150327842635533</v>
      </c>
      <c r="K8" s="26">
        <f t="shared" si="2"/>
        <v>0.019670558132096595</v>
      </c>
      <c r="L8" s="101"/>
    </row>
    <row r="9" spans="1:12" s="55" customFormat="1" ht="12.75" customHeight="1">
      <c r="A9" s="48" t="s">
        <v>44</v>
      </c>
      <c r="B9" s="50">
        <f t="shared" si="0"/>
        <v>473</v>
      </c>
      <c r="C9" s="50">
        <v>258</v>
      </c>
      <c r="D9" s="50">
        <v>215</v>
      </c>
      <c r="E9" s="51"/>
      <c r="F9" s="6"/>
      <c r="G9" s="51"/>
      <c r="H9" s="5"/>
      <c r="I9" s="64" t="s">
        <v>43</v>
      </c>
      <c r="J9" s="26">
        <f t="shared" si="1"/>
        <v>-0.02638733407964177</v>
      </c>
      <c r="K9" s="26">
        <f t="shared" si="2"/>
        <v>0.029106029106029108</v>
      </c>
      <c r="L9" s="100"/>
    </row>
    <row r="10" spans="1:12" s="55" customFormat="1" ht="12.75" customHeight="1">
      <c r="A10" s="48" t="s">
        <v>45</v>
      </c>
      <c r="B10" s="50">
        <f t="shared" si="0"/>
        <v>610</v>
      </c>
      <c r="C10" s="50">
        <v>301</v>
      </c>
      <c r="D10" s="50">
        <v>309</v>
      </c>
      <c r="E10" s="56"/>
      <c r="F10" s="6"/>
      <c r="G10" s="56"/>
      <c r="H10" s="5"/>
      <c r="I10" s="64" t="s">
        <v>44</v>
      </c>
      <c r="J10" s="26">
        <f t="shared" si="1"/>
        <v>-0.04126019510634895</v>
      </c>
      <c r="K10" s="26">
        <f t="shared" si="2"/>
        <v>0.03438349592195746</v>
      </c>
      <c r="L10" s="77"/>
    </row>
    <row r="11" spans="1:12" s="8" customFormat="1" ht="12.75" customHeight="1">
      <c r="A11" s="48" t="s">
        <v>46</v>
      </c>
      <c r="B11" s="50">
        <f t="shared" si="0"/>
        <v>387</v>
      </c>
      <c r="C11" s="50">
        <v>193</v>
      </c>
      <c r="D11" s="50">
        <v>194</v>
      </c>
      <c r="E11" s="56"/>
      <c r="F11" s="60"/>
      <c r="G11" s="56"/>
      <c r="H11" s="5"/>
      <c r="I11" s="64" t="s">
        <v>45</v>
      </c>
      <c r="J11" s="26">
        <f t="shared" si="1"/>
        <v>-0.048136894290740445</v>
      </c>
      <c r="K11" s="26">
        <f t="shared" si="2"/>
        <v>0.049416280185510954</v>
      </c>
      <c r="L11" s="101"/>
    </row>
    <row r="12" spans="1:12" s="8" customFormat="1" ht="12.75" customHeight="1">
      <c r="A12" s="48" t="s">
        <v>47</v>
      </c>
      <c r="B12" s="50">
        <f t="shared" si="0"/>
        <v>361</v>
      </c>
      <c r="C12" s="50">
        <v>189</v>
      </c>
      <c r="D12" s="50">
        <v>172</v>
      </c>
      <c r="E12" s="56"/>
      <c r="F12" s="60"/>
      <c r="G12" s="56"/>
      <c r="H12" s="5"/>
      <c r="I12" s="64" t="s">
        <v>46</v>
      </c>
      <c r="J12" s="26">
        <f t="shared" si="1"/>
        <v>-0.030865184711338558</v>
      </c>
      <c r="K12" s="26">
        <f t="shared" si="2"/>
        <v>0.03102510794818487</v>
      </c>
      <c r="L12" s="101"/>
    </row>
    <row r="13" spans="1:12" s="55" customFormat="1" ht="12.75" customHeight="1">
      <c r="A13" s="48" t="s">
        <v>48</v>
      </c>
      <c r="B13" s="50">
        <f t="shared" si="0"/>
        <v>324</v>
      </c>
      <c r="C13" s="50">
        <v>143</v>
      </c>
      <c r="D13" s="50">
        <v>181</v>
      </c>
      <c r="E13" s="51"/>
      <c r="F13" s="6"/>
      <c r="G13" s="51"/>
      <c r="H13" s="5"/>
      <c r="I13" s="64" t="s">
        <v>47</v>
      </c>
      <c r="J13" s="26">
        <f t="shared" si="1"/>
        <v>-0.030225491763953304</v>
      </c>
      <c r="K13" s="26">
        <f t="shared" si="2"/>
        <v>0.027506796737565967</v>
      </c>
      <c r="L13" s="100"/>
    </row>
    <row r="14" spans="1:12" s="55" customFormat="1" ht="12.75" customHeight="1">
      <c r="A14" s="48" t="s">
        <v>49</v>
      </c>
      <c r="B14" s="50">
        <f t="shared" si="0"/>
        <v>481</v>
      </c>
      <c r="C14" s="50">
        <v>211</v>
      </c>
      <c r="D14" s="50">
        <v>270</v>
      </c>
      <c r="E14" s="56"/>
      <c r="F14" s="6"/>
      <c r="G14" s="56"/>
      <c r="H14" s="5"/>
      <c r="I14" s="64" t="s">
        <v>48</v>
      </c>
      <c r="J14" s="26">
        <f t="shared" si="1"/>
        <v>-0.02286902286902287</v>
      </c>
      <c r="K14" s="26">
        <f t="shared" si="2"/>
        <v>0.02894610586918279</v>
      </c>
      <c r="L14" s="77"/>
    </row>
    <row r="15" spans="1:12" s="8" customFormat="1" ht="12.75" customHeight="1">
      <c r="A15" s="48" t="s">
        <v>50</v>
      </c>
      <c r="B15" s="50">
        <f t="shared" si="0"/>
        <v>509</v>
      </c>
      <c r="C15" s="50">
        <v>236</v>
      </c>
      <c r="D15" s="50">
        <v>273</v>
      </c>
      <c r="E15" s="56"/>
      <c r="F15" s="60"/>
      <c r="G15" s="56"/>
      <c r="H15" s="5"/>
      <c r="I15" s="64" t="s">
        <v>49</v>
      </c>
      <c r="J15" s="26">
        <f t="shared" si="1"/>
        <v>-0.033743802974572204</v>
      </c>
      <c r="K15" s="26">
        <f t="shared" si="2"/>
        <v>0.043179273948504716</v>
      </c>
      <c r="L15" s="101"/>
    </row>
    <row r="16" spans="1:12" s="8" customFormat="1" ht="12.75" customHeight="1">
      <c r="A16" s="48" t="s">
        <v>51</v>
      </c>
      <c r="B16" s="50">
        <f t="shared" si="0"/>
        <v>481</v>
      </c>
      <c r="C16" s="50">
        <v>241</v>
      </c>
      <c r="D16" s="50">
        <v>240</v>
      </c>
      <c r="E16" s="56"/>
      <c r="F16" s="60"/>
      <c r="G16" s="56"/>
      <c r="H16" s="5"/>
      <c r="I16" s="64" t="s">
        <v>50</v>
      </c>
      <c r="J16" s="26">
        <f t="shared" si="1"/>
        <v>-0.03774188389573005</v>
      </c>
      <c r="K16" s="26">
        <f t="shared" si="2"/>
        <v>0.04365904365904366</v>
      </c>
      <c r="L16" s="101"/>
    </row>
    <row r="17" spans="1:12" s="55" customFormat="1" ht="12.75" customHeight="1">
      <c r="A17" s="48" t="s">
        <v>52</v>
      </c>
      <c r="B17" s="50">
        <f t="shared" si="0"/>
        <v>361</v>
      </c>
      <c r="C17" s="50">
        <v>164</v>
      </c>
      <c r="D17" s="50">
        <v>197</v>
      </c>
      <c r="E17" s="51"/>
      <c r="F17" s="6"/>
      <c r="G17" s="51"/>
      <c r="H17" s="5"/>
      <c r="I17" s="64" t="s">
        <v>51</v>
      </c>
      <c r="J17" s="26">
        <f t="shared" si="1"/>
        <v>-0.03854150007996162</v>
      </c>
      <c r="K17" s="26">
        <f t="shared" si="2"/>
        <v>0.03838157684311531</v>
      </c>
      <c r="L17" s="100"/>
    </row>
    <row r="18" spans="1:12" s="55" customFormat="1" ht="12.75" customHeight="1">
      <c r="A18" s="48" t="s">
        <v>53</v>
      </c>
      <c r="B18" s="50">
        <f t="shared" si="0"/>
        <v>293</v>
      </c>
      <c r="C18" s="50">
        <v>144</v>
      </c>
      <c r="D18" s="50">
        <v>149</v>
      </c>
      <c r="E18" s="56"/>
      <c r="F18" s="6"/>
      <c r="G18" s="56"/>
      <c r="H18" s="5"/>
      <c r="I18" s="64" t="s">
        <v>52</v>
      </c>
      <c r="J18" s="26">
        <f t="shared" si="1"/>
        <v>-0.026227410842795458</v>
      </c>
      <c r="K18" s="26">
        <f t="shared" si="2"/>
        <v>0.03150487765872381</v>
      </c>
      <c r="L18" s="77"/>
    </row>
    <row r="19" spans="1:12" s="8" customFormat="1" ht="12.75" customHeight="1">
      <c r="A19" s="48" t="s">
        <v>54</v>
      </c>
      <c r="B19" s="50">
        <f t="shared" si="0"/>
        <v>294</v>
      </c>
      <c r="C19" s="50">
        <v>132</v>
      </c>
      <c r="D19" s="50">
        <v>162</v>
      </c>
      <c r="E19" s="56"/>
      <c r="F19" s="60"/>
      <c r="G19" s="56"/>
      <c r="H19" s="5"/>
      <c r="I19" s="64" t="s">
        <v>53</v>
      </c>
      <c r="J19" s="26">
        <f t="shared" si="1"/>
        <v>-0.023028946105869183</v>
      </c>
      <c r="K19" s="26">
        <f t="shared" si="2"/>
        <v>0.02382856229010075</v>
      </c>
      <c r="L19" s="101"/>
    </row>
    <row r="20" spans="1:12" s="8" customFormat="1" ht="12.75" customHeight="1">
      <c r="A20" s="48" t="s">
        <v>55</v>
      </c>
      <c r="B20" s="50">
        <f t="shared" si="0"/>
        <v>297</v>
      </c>
      <c r="C20" s="50">
        <v>127</v>
      </c>
      <c r="D20" s="50">
        <v>170</v>
      </c>
      <c r="E20" s="56"/>
      <c r="F20" s="60"/>
      <c r="G20" s="56"/>
      <c r="H20" s="5"/>
      <c r="I20" s="64" t="s">
        <v>54</v>
      </c>
      <c r="J20" s="26">
        <f t="shared" si="1"/>
        <v>-0.021109867263713417</v>
      </c>
      <c r="K20" s="26">
        <f t="shared" si="2"/>
        <v>0.02590756436910283</v>
      </c>
      <c r="L20" s="101"/>
    </row>
    <row r="21" spans="1:12" s="55" customFormat="1" ht="12.75" customHeight="1">
      <c r="A21" s="48" t="s">
        <v>56</v>
      </c>
      <c r="B21" s="50">
        <f t="shared" si="0"/>
        <v>232</v>
      </c>
      <c r="C21" s="50">
        <v>79</v>
      </c>
      <c r="D21" s="50">
        <v>153</v>
      </c>
      <c r="E21" s="51"/>
      <c r="F21" s="6"/>
      <c r="G21" s="51"/>
      <c r="H21" s="5"/>
      <c r="I21" s="64" t="s">
        <v>55</v>
      </c>
      <c r="J21" s="26">
        <f t="shared" si="1"/>
        <v>-0.02031025107948185</v>
      </c>
      <c r="K21" s="26">
        <f t="shared" si="2"/>
        <v>0.02718695026387334</v>
      </c>
      <c r="L21" s="100"/>
    </row>
    <row r="22" spans="1:12" s="55" customFormat="1" ht="12.75" customHeight="1">
      <c r="A22" s="62" t="s">
        <v>57</v>
      </c>
      <c r="B22" s="63">
        <f t="shared" si="0"/>
        <v>148</v>
      </c>
      <c r="C22" s="63">
        <v>45</v>
      </c>
      <c r="D22" s="63">
        <v>103</v>
      </c>
      <c r="E22" s="56"/>
      <c r="F22" s="6"/>
      <c r="G22" s="56"/>
      <c r="H22" s="5"/>
      <c r="I22" s="64" t="s">
        <v>56</v>
      </c>
      <c r="J22" s="26">
        <f t="shared" si="1"/>
        <v>-0.012633935710858787</v>
      </c>
      <c r="K22" s="26">
        <f t="shared" si="2"/>
        <v>0.024468255237486008</v>
      </c>
      <c r="L22" s="77"/>
    </row>
    <row r="23" spans="1:12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64" t="s">
        <v>57</v>
      </c>
      <c r="J23" s="26">
        <f t="shared" si="1"/>
        <v>-0.00719654565808412</v>
      </c>
      <c r="K23" s="26">
        <f t="shared" si="2"/>
        <v>0.016472093395170317</v>
      </c>
      <c r="L23" s="101"/>
    </row>
    <row r="24" spans="1:12" s="8" customFormat="1" ht="36" customHeight="1">
      <c r="A24" s="84" t="s">
        <v>68</v>
      </c>
      <c r="B24" s="72"/>
      <c r="C24" s="72"/>
      <c r="D24" s="72"/>
      <c r="E24" s="56"/>
      <c r="F24" s="60"/>
      <c r="G24" s="56"/>
      <c r="H24" s="5"/>
      <c r="I24" s="64"/>
      <c r="J24" s="26"/>
      <c r="K24" s="26"/>
      <c r="L24" s="101"/>
    </row>
    <row r="25" spans="1:12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33"/>
      <c r="J25" s="34"/>
      <c r="K25" s="34"/>
      <c r="L25" s="94"/>
    </row>
    <row r="26" spans="1:12" s="47" customFormat="1" ht="18" customHeight="1">
      <c r="A26" s="38" t="s">
        <v>2</v>
      </c>
      <c r="B26" s="38">
        <f aca="true" t="shared" si="3" ref="B26:B44">C26+D26</f>
        <v>5055</v>
      </c>
      <c r="C26" s="39">
        <f>SUM(C27:C44)</f>
        <v>2331</v>
      </c>
      <c r="D26" s="67">
        <f>SUM(D27:D44)</f>
        <v>2724</v>
      </c>
      <c r="E26" s="40"/>
      <c r="F26" s="40"/>
      <c r="G26" s="40"/>
      <c r="H26" s="41"/>
      <c r="I26" s="99"/>
      <c r="J26" s="26"/>
      <c r="K26" s="26"/>
      <c r="L26" s="44"/>
    </row>
    <row r="27" spans="1:12" s="55" customFormat="1" ht="12.75" customHeight="1">
      <c r="A27" s="48" t="s">
        <v>38</v>
      </c>
      <c r="B27" s="50">
        <f t="shared" si="3"/>
        <v>186</v>
      </c>
      <c r="C27" s="50">
        <v>90</v>
      </c>
      <c r="D27" s="50">
        <v>96</v>
      </c>
      <c r="E27" s="51"/>
      <c r="F27" s="6"/>
      <c r="G27" s="51"/>
      <c r="H27" s="5"/>
      <c r="I27" s="99"/>
      <c r="J27" s="26" t="s">
        <v>3</v>
      </c>
      <c r="K27" s="26" t="s">
        <v>4</v>
      </c>
      <c r="L27" s="100"/>
    </row>
    <row r="28" spans="1:12" s="55" customFormat="1" ht="12.75" customHeight="1">
      <c r="A28" s="48" t="s">
        <v>40</v>
      </c>
      <c r="B28" s="50">
        <f t="shared" si="3"/>
        <v>203</v>
      </c>
      <c r="C28" s="50">
        <v>106</v>
      </c>
      <c r="D28" s="50">
        <v>97</v>
      </c>
      <c r="E28" s="56"/>
      <c r="F28" s="6"/>
      <c r="G28" s="56"/>
      <c r="H28" s="5"/>
      <c r="I28" s="64" t="s">
        <v>38</v>
      </c>
      <c r="J28" s="26">
        <f aca="true" t="shared" si="4" ref="J28:J45">-C27/$B$26</f>
        <v>-0.017804154302670624</v>
      </c>
      <c r="K28" s="26">
        <f aca="true" t="shared" si="5" ref="K28:K45">D27/$B$26</f>
        <v>0.018991097922848664</v>
      </c>
      <c r="L28" s="77"/>
    </row>
    <row r="29" spans="1:12" s="8" customFormat="1" ht="12.75" customHeight="1">
      <c r="A29" s="48" t="s">
        <v>42</v>
      </c>
      <c r="B29" s="50">
        <f t="shared" si="3"/>
        <v>205</v>
      </c>
      <c r="C29" s="50">
        <v>103</v>
      </c>
      <c r="D29" s="50">
        <v>102</v>
      </c>
      <c r="E29" s="56"/>
      <c r="F29" s="60"/>
      <c r="G29" s="56"/>
      <c r="H29" s="5"/>
      <c r="I29" s="64" t="s">
        <v>40</v>
      </c>
      <c r="J29" s="26">
        <f t="shared" si="4"/>
        <v>-0.020969337289812068</v>
      </c>
      <c r="K29" s="26">
        <f t="shared" si="5"/>
        <v>0.019188921859545006</v>
      </c>
      <c r="L29" s="101"/>
    </row>
    <row r="30" spans="1:12" s="8" customFormat="1" ht="12.75" customHeight="1">
      <c r="A30" s="48" t="s">
        <v>43</v>
      </c>
      <c r="B30" s="50">
        <f t="shared" si="3"/>
        <v>238</v>
      </c>
      <c r="C30" s="50">
        <v>123</v>
      </c>
      <c r="D30" s="50">
        <v>115</v>
      </c>
      <c r="E30" s="56"/>
      <c r="F30" s="60"/>
      <c r="G30" s="56"/>
      <c r="H30" s="5"/>
      <c r="I30" s="64" t="s">
        <v>42</v>
      </c>
      <c r="J30" s="26">
        <f t="shared" si="4"/>
        <v>-0.020375865479723046</v>
      </c>
      <c r="K30" s="26">
        <f t="shared" si="5"/>
        <v>0.020178041543026708</v>
      </c>
      <c r="L30" s="101"/>
    </row>
    <row r="31" spans="1:12" s="55" customFormat="1" ht="12.75" customHeight="1">
      <c r="A31" s="48" t="s">
        <v>44</v>
      </c>
      <c r="B31" s="50">
        <f t="shared" si="3"/>
        <v>303</v>
      </c>
      <c r="C31" s="50">
        <v>155</v>
      </c>
      <c r="D31" s="50">
        <v>148</v>
      </c>
      <c r="E31" s="51"/>
      <c r="F31" s="6"/>
      <c r="G31" s="51"/>
      <c r="H31" s="5"/>
      <c r="I31" s="64" t="s">
        <v>43</v>
      </c>
      <c r="J31" s="26">
        <f t="shared" si="4"/>
        <v>-0.02433234421364985</v>
      </c>
      <c r="K31" s="26">
        <f t="shared" si="5"/>
        <v>0.02274975272007913</v>
      </c>
      <c r="L31" s="100"/>
    </row>
    <row r="32" spans="1:12" s="55" customFormat="1" ht="12.75" customHeight="1">
      <c r="A32" s="48" t="s">
        <v>45</v>
      </c>
      <c r="B32" s="50">
        <f t="shared" si="3"/>
        <v>396</v>
      </c>
      <c r="C32" s="50">
        <v>201</v>
      </c>
      <c r="D32" s="50">
        <v>195</v>
      </c>
      <c r="E32" s="56"/>
      <c r="F32" s="6"/>
      <c r="G32" s="56"/>
      <c r="H32" s="5"/>
      <c r="I32" s="64" t="s">
        <v>44</v>
      </c>
      <c r="J32" s="26">
        <f t="shared" si="4"/>
        <v>-0.03066271018793274</v>
      </c>
      <c r="K32" s="26">
        <f t="shared" si="5"/>
        <v>0.02927794263105836</v>
      </c>
      <c r="L32" s="77"/>
    </row>
    <row r="33" spans="1:12" s="8" customFormat="1" ht="12.75" customHeight="1">
      <c r="A33" s="48" t="s">
        <v>46</v>
      </c>
      <c r="B33" s="50">
        <f t="shared" si="3"/>
        <v>364</v>
      </c>
      <c r="C33" s="50">
        <v>180</v>
      </c>
      <c r="D33" s="50">
        <v>184</v>
      </c>
      <c r="E33" s="56"/>
      <c r="F33" s="60"/>
      <c r="G33" s="56"/>
      <c r="H33" s="5"/>
      <c r="I33" s="64" t="s">
        <v>45</v>
      </c>
      <c r="J33" s="26">
        <f t="shared" si="4"/>
        <v>-0.039762611275964393</v>
      </c>
      <c r="K33" s="26">
        <f t="shared" si="5"/>
        <v>0.03857566765578635</v>
      </c>
      <c r="L33" s="101"/>
    </row>
    <row r="34" spans="1:12" s="8" customFormat="1" ht="12.75" customHeight="1">
      <c r="A34" s="48" t="s">
        <v>47</v>
      </c>
      <c r="B34" s="50">
        <f t="shared" si="3"/>
        <v>348</v>
      </c>
      <c r="C34" s="50">
        <v>176</v>
      </c>
      <c r="D34" s="50">
        <v>172</v>
      </c>
      <c r="E34" s="56"/>
      <c r="F34" s="60"/>
      <c r="G34" s="56"/>
      <c r="H34" s="5"/>
      <c r="I34" s="64" t="s">
        <v>46</v>
      </c>
      <c r="J34" s="26">
        <f t="shared" si="4"/>
        <v>-0.03560830860534125</v>
      </c>
      <c r="K34" s="26">
        <f t="shared" si="5"/>
        <v>0.03639960435212661</v>
      </c>
      <c r="L34" s="101"/>
    </row>
    <row r="35" spans="1:12" s="55" customFormat="1" ht="12.75" customHeight="1">
      <c r="A35" s="48" t="s">
        <v>48</v>
      </c>
      <c r="B35" s="50">
        <f t="shared" si="3"/>
        <v>353</v>
      </c>
      <c r="C35" s="50">
        <v>160</v>
      </c>
      <c r="D35" s="50">
        <v>193</v>
      </c>
      <c r="E35" s="51"/>
      <c r="F35" s="6"/>
      <c r="G35" s="51"/>
      <c r="H35" s="5"/>
      <c r="I35" s="64" t="s">
        <v>47</v>
      </c>
      <c r="J35" s="26">
        <f t="shared" si="4"/>
        <v>-0.03481701285855589</v>
      </c>
      <c r="K35" s="26">
        <f t="shared" si="5"/>
        <v>0.03402571711177053</v>
      </c>
      <c r="L35" s="100"/>
    </row>
    <row r="36" spans="1:12" s="55" customFormat="1" ht="12.75" customHeight="1">
      <c r="A36" s="48" t="s">
        <v>49</v>
      </c>
      <c r="B36" s="50">
        <f t="shared" si="3"/>
        <v>317</v>
      </c>
      <c r="C36" s="50">
        <v>160</v>
      </c>
      <c r="D36" s="50">
        <v>157</v>
      </c>
      <c r="E36" s="56"/>
      <c r="F36" s="6"/>
      <c r="G36" s="56"/>
      <c r="H36" s="5"/>
      <c r="I36" s="64" t="s">
        <v>48</v>
      </c>
      <c r="J36" s="26">
        <f t="shared" si="4"/>
        <v>-0.03165182987141444</v>
      </c>
      <c r="K36" s="26">
        <f t="shared" si="5"/>
        <v>0.038180019782393666</v>
      </c>
      <c r="L36" s="77"/>
    </row>
    <row r="37" spans="1:12" s="8" customFormat="1" ht="12.75" customHeight="1">
      <c r="A37" s="48" t="s">
        <v>50</v>
      </c>
      <c r="B37" s="50">
        <f t="shared" si="3"/>
        <v>323</v>
      </c>
      <c r="C37" s="50">
        <v>138</v>
      </c>
      <c r="D37" s="50">
        <v>185</v>
      </c>
      <c r="E37" s="56"/>
      <c r="F37" s="60"/>
      <c r="G37" s="56"/>
      <c r="H37" s="5"/>
      <c r="I37" s="64" t="s">
        <v>49</v>
      </c>
      <c r="J37" s="26">
        <f t="shared" si="4"/>
        <v>-0.03165182987141444</v>
      </c>
      <c r="K37" s="26">
        <f t="shared" si="5"/>
        <v>0.03105835806132542</v>
      </c>
      <c r="L37" s="101"/>
    </row>
    <row r="38" spans="1:12" s="8" customFormat="1" ht="12.75" customHeight="1">
      <c r="A38" s="48" t="s">
        <v>51</v>
      </c>
      <c r="B38" s="50">
        <f t="shared" si="3"/>
        <v>291</v>
      </c>
      <c r="C38" s="50">
        <v>134</v>
      </c>
      <c r="D38" s="50">
        <v>157</v>
      </c>
      <c r="E38" s="56"/>
      <c r="F38" s="60"/>
      <c r="G38" s="56"/>
      <c r="H38" s="5"/>
      <c r="I38" s="64" t="s">
        <v>50</v>
      </c>
      <c r="J38" s="26">
        <f t="shared" si="4"/>
        <v>-0.027299703264094956</v>
      </c>
      <c r="K38" s="26">
        <f t="shared" si="5"/>
        <v>0.036597428288822946</v>
      </c>
      <c r="L38" s="101"/>
    </row>
    <row r="39" spans="1:12" s="55" customFormat="1" ht="12.75" customHeight="1">
      <c r="A39" s="48" t="s">
        <v>52</v>
      </c>
      <c r="B39" s="50">
        <f t="shared" si="3"/>
        <v>284</v>
      </c>
      <c r="C39" s="50">
        <v>128</v>
      </c>
      <c r="D39" s="50">
        <v>156</v>
      </c>
      <c r="E39" s="51"/>
      <c r="F39" s="6"/>
      <c r="G39" s="51"/>
      <c r="H39" s="5"/>
      <c r="I39" s="64" t="s">
        <v>51</v>
      </c>
      <c r="J39" s="26">
        <f t="shared" si="4"/>
        <v>-0.026508407517309596</v>
      </c>
      <c r="K39" s="26">
        <f t="shared" si="5"/>
        <v>0.03105835806132542</v>
      </c>
      <c r="L39" s="100"/>
    </row>
    <row r="40" spans="1:12" s="55" customFormat="1" ht="12.75" customHeight="1">
      <c r="A40" s="48" t="s">
        <v>53</v>
      </c>
      <c r="B40" s="50">
        <f t="shared" si="3"/>
        <v>247</v>
      </c>
      <c r="C40" s="50">
        <v>95</v>
      </c>
      <c r="D40" s="50">
        <v>152</v>
      </c>
      <c r="E40" s="56"/>
      <c r="F40" s="6"/>
      <c r="G40" s="56"/>
      <c r="H40" s="5"/>
      <c r="I40" s="64" t="s">
        <v>52</v>
      </c>
      <c r="J40" s="26">
        <f t="shared" si="4"/>
        <v>-0.025321463897131552</v>
      </c>
      <c r="K40" s="26">
        <f t="shared" si="5"/>
        <v>0.03086053412462908</v>
      </c>
      <c r="L40" s="77"/>
    </row>
    <row r="41" spans="1:12" s="8" customFormat="1" ht="12.75" customHeight="1">
      <c r="A41" s="48" t="s">
        <v>54</v>
      </c>
      <c r="B41" s="50">
        <f t="shared" si="3"/>
        <v>298</v>
      </c>
      <c r="C41" s="50">
        <v>134</v>
      </c>
      <c r="D41" s="50">
        <v>164</v>
      </c>
      <c r="E41" s="56"/>
      <c r="F41" s="60"/>
      <c r="G41" s="56"/>
      <c r="H41" s="5"/>
      <c r="I41" s="64" t="s">
        <v>53</v>
      </c>
      <c r="J41" s="26">
        <f t="shared" si="4"/>
        <v>-0.018793273986152326</v>
      </c>
      <c r="K41" s="26">
        <f t="shared" si="5"/>
        <v>0.03006923837784372</v>
      </c>
      <c r="L41" s="101"/>
    </row>
    <row r="42" spans="1:12" s="8" customFormat="1" ht="12.75" customHeight="1">
      <c r="A42" s="48" t="s">
        <v>55</v>
      </c>
      <c r="B42" s="50">
        <f t="shared" si="3"/>
        <v>301</v>
      </c>
      <c r="C42" s="50">
        <v>115</v>
      </c>
      <c r="D42" s="50">
        <v>186</v>
      </c>
      <c r="E42" s="56"/>
      <c r="F42" s="60"/>
      <c r="G42" s="56"/>
      <c r="H42" s="5"/>
      <c r="I42" s="64" t="s">
        <v>54</v>
      </c>
      <c r="J42" s="26">
        <f t="shared" si="4"/>
        <v>-0.026508407517309596</v>
      </c>
      <c r="K42" s="26">
        <f t="shared" si="5"/>
        <v>0.0324431256181998</v>
      </c>
      <c r="L42" s="101"/>
    </row>
    <row r="43" spans="1:12" s="55" customFormat="1" ht="12.75" customHeight="1">
      <c r="A43" s="48" t="s">
        <v>56</v>
      </c>
      <c r="B43" s="50">
        <f t="shared" si="3"/>
        <v>236</v>
      </c>
      <c r="C43" s="50">
        <v>90</v>
      </c>
      <c r="D43" s="50">
        <v>146</v>
      </c>
      <c r="E43" s="51"/>
      <c r="F43" s="6"/>
      <c r="G43" s="51"/>
      <c r="H43" s="5"/>
      <c r="I43" s="64" t="s">
        <v>55</v>
      </c>
      <c r="J43" s="26">
        <f t="shared" si="4"/>
        <v>-0.02274975272007913</v>
      </c>
      <c r="K43" s="26">
        <f t="shared" si="5"/>
        <v>0.03679525222551929</v>
      </c>
      <c r="L43" s="100"/>
    </row>
    <row r="44" spans="1:12" s="55" customFormat="1" ht="12.75" customHeight="1">
      <c r="A44" s="62" t="s">
        <v>57</v>
      </c>
      <c r="B44" s="63">
        <f t="shared" si="3"/>
        <v>162</v>
      </c>
      <c r="C44" s="63">
        <v>43</v>
      </c>
      <c r="D44" s="63">
        <v>119</v>
      </c>
      <c r="E44" s="56"/>
      <c r="F44" s="6"/>
      <c r="G44" s="56"/>
      <c r="H44" s="5"/>
      <c r="I44" s="64" t="s">
        <v>56</v>
      </c>
      <c r="J44" s="26">
        <f t="shared" si="4"/>
        <v>-0.017804154302670624</v>
      </c>
      <c r="K44" s="26">
        <f t="shared" si="5"/>
        <v>0.028882294757665676</v>
      </c>
      <c r="L44" s="77"/>
    </row>
    <row r="45" spans="1:12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64" t="s">
        <v>57</v>
      </c>
      <c r="J45" s="26">
        <f t="shared" si="4"/>
        <v>-0.008506429277942632</v>
      </c>
      <c r="K45" s="26">
        <f t="shared" si="5"/>
        <v>0.02354104846686449</v>
      </c>
      <c r="L45" s="101"/>
    </row>
    <row r="46" spans="2:12" s="8" customFormat="1" ht="15" customHeight="1">
      <c r="B46" s="72"/>
      <c r="C46" s="72"/>
      <c r="D46" s="72"/>
      <c r="E46" s="56"/>
      <c r="F46" s="60"/>
      <c r="G46" s="56"/>
      <c r="H46" s="5"/>
      <c r="I46" s="64"/>
      <c r="J46" s="26"/>
      <c r="K46" s="26"/>
      <c r="L46" s="101"/>
    </row>
    <row r="47" spans="2:12" s="8" customFormat="1" ht="15" customHeight="1">
      <c r="B47" s="5"/>
      <c r="C47" s="5"/>
      <c r="D47" s="5"/>
      <c r="E47" s="72"/>
      <c r="F47" s="72"/>
      <c r="G47" s="72"/>
      <c r="H47" s="5"/>
      <c r="I47" s="64"/>
      <c r="J47" s="26"/>
      <c r="K47" s="26"/>
      <c r="L47" s="101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99"/>
      <c r="J48" s="26"/>
      <c r="K48" s="26"/>
      <c r="L48" s="102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103"/>
      <c r="J49" s="26"/>
      <c r="K49" s="26"/>
      <c r="L49" s="104"/>
    </row>
    <row r="50" spans="1:12" s="8" customFormat="1" ht="15" customHeight="1">
      <c r="A50" s="5"/>
      <c r="B50" s="5"/>
      <c r="C50" s="5"/>
      <c r="D50" s="5"/>
      <c r="E50" s="72"/>
      <c r="F50" s="72"/>
      <c r="G50" s="72"/>
      <c r="H50" s="5"/>
      <c r="I50" s="99"/>
      <c r="J50" s="26"/>
      <c r="K50" s="26"/>
      <c r="L50" s="102"/>
    </row>
    <row r="51" spans="1:12" s="8" customFormat="1" ht="15" customHeight="1">
      <c r="A51" s="5"/>
      <c r="B51" s="5"/>
      <c r="C51" s="5"/>
      <c r="D51" s="5"/>
      <c r="E51" s="5"/>
      <c r="F51" s="5"/>
      <c r="G51" s="5"/>
      <c r="H51" s="5"/>
      <c r="I51" s="103"/>
      <c r="J51" s="26"/>
      <c r="K51" s="26"/>
      <c r="L51" s="104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98"/>
      <c r="J52" s="26"/>
      <c r="K52" s="26"/>
      <c r="L52" s="104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98"/>
      <c r="J53" s="26"/>
      <c r="K53" s="26"/>
      <c r="L53" s="104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98"/>
      <c r="J54" s="26"/>
      <c r="K54" s="26"/>
      <c r="L54" s="104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98"/>
      <c r="J55" s="26"/>
      <c r="K55" s="26"/>
      <c r="L55" s="104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98"/>
      <c r="J56" s="26"/>
      <c r="K56" s="26"/>
      <c r="L56" s="104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98"/>
      <c r="J57" s="26"/>
      <c r="K57" s="26"/>
      <c r="L57" s="104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98"/>
      <c r="J58" s="26"/>
      <c r="K58" s="26"/>
      <c r="L58" s="104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98"/>
      <c r="J59" s="26"/>
      <c r="K59" s="26"/>
      <c r="L59" s="104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98"/>
      <c r="J60" s="26"/>
      <c r="K60" s="26"/>
      <c r="L60" s="104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98"/>
      <c r="J61" s="26"/>
      <c r="K61" s="26"/>
      <c r="L61" s="104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98"/>
      <c r="J62" s="26"/>
      <c r="K62" s="26"/>
      <c r="L62" s="104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98"/>
      <c r="J63" s="26"/>
      <c r="K63" s="26"/>
      <c r="L63" s="104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98"/>
      <c r="J64" s="26"/>
      <c r="K64" s="26"/>
      <c r="L64" s="104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98"/>
      <c r="J65" s="26"/>
      <c r="K65" s="26"/>
      <c r="L65" s="104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98"/>
      <c r="J66" s="26"/>
      <c r="K66" s="26"/>
      <c r="L66" s="104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98"/>
      <c r="J67" s="26"/>
      <c r="K67" s="26"/>
      <c r="L67" s="104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98"/>
      <c r="J68" s="26"/>
      <c r="K68" s="26"/>
      <c r="L68" s="104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98"/>
      <c r="J69" s="26"/>
      <c r="K69" s="26"/>
      <c r="L69" s="104"/>
    </row>
    <row r="70" spans="1:12" s="8" customFormat="1" ht="15" customHeight="1">
      <c r="A70" s="5"/>
      <c r="D70" s="50"/>
      <c r="E70" s="5"/>
      <c r="F70" s="5"/>
      <c r="G70" s="5"/>
      <c r="H70" s="5"/>
      <c r="I70" s="98"/>
      <c r="J70" s="26"/>
      <c r="K70" s="26"/>
      <c r="L70" s="104"/>
    </row>
    <row r="71" spans="4:12" s="8" customFormat="1" ht="15" customHeight="1">
      <c r="D71" s="50"/>
      <c r="E71" s="50"/>
      <c r="F71" s="50"/>
      <c r="G71" s="60"/>
      <c r="I71" s="103"/>
      <c r="J71" s="26"/>
      <c r="K71" s="26"/>
      <c r="L71" s="104"/>
    </row>
    <row r="72" spans="4:12" s="8" customFormat="1" ht="15" customHeight="1">
      <c r="D72" s="50"/>
      <c r="E72" s="50"/>
      <c r="F72" s="50"/>
      <c r="G72" s="60"/>
      <c r="I72" s="103"/>
      <c r="J72" s="26"/>
      <c r="K72" s="26"/>
      <c r="L72" s="104"/>
    </row>
    <row r="73" spans="4:12" s="8" customFormat="1" ht="15" customHeight="1">
      <c r="D73" s="50"/>
      <c r="E73" s="50"/>
      <c r="F73" s="50"/>
      <c r="G73" s="60"/>
      <c r="I73" s="103"/>
      <c r="J73" s="26"/>
      <c r="K73" s="26"/>
      <c r="L73" s="104"/>
    </row>
    <row r="74" spans="2:12" s="8" customFormat="1" ht="15" customHeight="1">
      <c r="B74" s="5"/>
      <c r="C74" s="5"/>
      <c r="D74" s="80"/>
      <c r="E74" s="50"/>
      <c r="F74" s="50"/>
      <c r="G74" s="60"/>
      <c r="I74" s="103"/>
      <c r="J74" s="26"/>
      <c r="K74" s="26"/>
      <c r="L74" s="104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&amp;L&amp;9&amp;P+14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24" sqref="A24"/>
    </sheetView>
  </sheetViews>
  <sheetFormatPr defaultColWidth="11.421875" defaultRowHeight="12.75"/>
  <cols>
    <col min="1" max="1" width="9.28125" style="5" customWidth="1"/>
    <col min="2" max="2" width="7.7109375" style="5" customWidth="1"/>
    <col min="3" max="3" width="8.7109375" style="5" customWidth="1"/>
    <col min="4" max="4" width="7.7109375" style="80" customWidth="1"/>
    <col min="5" max="6" width="17.7109375" style="80" customWidth="1"/>
    <col min="7" max="7" width="17.7109375" style="72" customWidth="1"/>
    <col min="8" max="8" width="11.421875" style="5" customWidth="1"/>
    <col min="9" max="9" width="6.140625" style="98" bestFit="1" customWidth="1"/>
    <col min="10" max="10" width="7.140625" style="26" bestFit="1" customWidth="1"/>
    <col min="11" max="11" width="6.421875" style="26" bestFit="1" customWidth="1"/>
    <col min="12" max="12" width="11.421875" style="100" customWidth="1"/>
    <col min="13" max="16384" width="11.421875" style="5" customWidth="1"/>
  </cols>
  <sheetData>
    <row r="1" spans="1:12" s="24" customFormat="1" ht="39.75" customHeight="1">
      <c r="A1" s="116" t="s">
        <v>69</v>
      </c>
      <c r="B1" s="117"/>
      <c r="C1" s="117"/>
      <c r="D1" s="117"/>
      <c r="E1" s="117"/>
      <c r="F1" s="117"/>
      <c r="G1" s="117"/>
      <c r="I1" s="25"/>
      <c r="J1" s="26"/>
      <c r="K1" s="26"/>
      <c r="L1" s="27"/>
    </row>
    <row r="2" spans="1:12" s="87" customFormat="1" ht="36" customHeight="1">
      <c r="A2" s="84" t="s">
        <v>15</v>
      </c>
      <c r="B2" s="85"/>
      <c r="C2" s="86"/>
      <c r="D2" s="86"/>
      <c r="E2" s="86"/>
      <c r="F2" s="86"/>
      <c r="G2" s="86"/>
      <c r="I2" s="88"/>
      <c r="J2" s="89"/>
      <c r="K2" s="89"/>
      <c r="L2" s="90"/>
    </row>
    <row r="3" spans="1:12" s="37" customFormat="1" ht="24.75" customHeight="1">
      <c r="A3" s="28" t="s">
        <v>33</v>
      </c>
      <c r="B3" s="29" t="s">
        <v>2</v>
      </c>
      <c r="C3" s="29" t="s">
        <v>3</v>
      </c>
      <c r="D3" s="29" t="s">
        <v>4</v>
      </c>
      <c r="E3" s="30"/>
      <c r="F3" s="31"/>
      <c r="G3" s="30"/>
      <c r="H3" s="32"/>
      <c r="I3" s="33"/>
      <c r="J3" s="34"/>
      <c r="K3" s="34"/>
      <c r="L3" s="94"/>
    </row>
    <row r="4" spans="1:12" s="47" customFormat="1" ht="18" customHeight="1">
      <c r="A4" s="38" t="s">
        <v>2</v>
      </c>
      <c r="B4" s="38">
        <f aca="true" t="shared" si="0" ref="B4:B22">C4+D4</f>
        <v>3684</v>
      </c>
      <c r="C4" s="39">
        <f>SUM(C5:C22)</f>
        <v>1710</v>
      </c>
      <c r="D4" s="39">
        <f>SUM(D5:D22)</f>
        <v>1974</v>
      </c>
      <c r="E4" s="40"/>
      <c r="F4" s="40"/>
      <c r="G4" s="40"/>
      <c r="H4" s="41"/>
      <c r="I4" s="98"/>
      <c r="J4" s="26"/>
      <c r="K4" s="26"/>
      <c r="L4" s="44"/>
    </row>
    <row r="5" spans="1:12" s="55" customFormat="1" ht="12.75" customHeight="1">
      <c r="A5" s="48" t="s">
        <v>38</v>
      </c>
      <c r="B5" s="50">
        <f t="shared" si="0"/>
        <v>142</v>
      </c>
      <c r="C5" s="50">
        <v>72</v>
      </c>
      <c r="D5" s="50">
        <v>70</v>
      </c>
      <c r="E5" s="51"/>
      <c r="F5" s="6"/>
      <c r="G5" s="51"/>
      <c r="H5" s="5"/>
      <c r="I5" s="99"/>
      <c r="J5" s="26" t="s">
        <v>3</v>
      </c>
      <c r="K5" s="26" t="s">
        <v>4</v>
      </c>
      <c r="L5" s="100"/>
    </row>
    <row r="6" spans="1:12" s="55" customFormat="1" ht="12.75" customHeight="1">
      <c r="A6" s="48" t="s">
        <v>40</v>
      </c>
      <c r="B6" s="50">
        <f t="shared" si="0"/>
        <v>149</v>
      </c>
      <c r="C6" s="50">
        <v>74</v>
      </c>
      <c r="D6" s="50">
        <v>75</v>
      </c>
      <c r="E6" s="56"/>
      <c r="F6" s="6"/>
      <c r="G6" s="56"/>
      <c r="H6" s="5"/>
      <c r="I6" s="64" t="s">
        <v>38</v>
      </c>
      <c r="J6" s="26">
        <f aca="true" t="shared" si="1" ref="J6:J23">-C5/$B$4</f>
        <v>-0.019543973941368076</v>
      </c>
      <c r="K6" s="26">
        <f aca="true" t="shared" si="2" ref="K6:K23">D5/$B$4</f>
        <v>0.019001085776330078</v>
      </c>
      <c r="L6" s="77"/>
    </row>
    <row r="7" spans="1:12" s="8" customFormat="1" ht="12.75" customHeight="1">
      <c r="A7" s="48" t="s">
        <v>42</v>
      </c>
      <c r="B7" s="50">
        <f t="shared" si="0"/>
        <v>120</v>
      </c>
      <c r="C7" s="50">
        <v>56</v>
      </c>
      <c r="D7" s="50">
        <v>64</v>
      </c>
      <c r="E7" s="56"/>
      <c r="F7" s="60"/>
      <c r="G7" s="56"/>
      <c r="H7" s="5"/>
      <c r="I7" s="64" t="s">
        <v>40</v>
      </c>
      <c r="J7" s="26">
        <f t="shared" si="1"/>
        <v>-0.02008686210640608</v>
      </c>
      <c r="K7" s="26">
        <f t="shared" si="2"/>
        <v>0.02035830618892508</v>
      </c>
      <c r="L7" s="101"/>
    </row>
    <row r="8" spans="1:12" s="8" customFormat="1" ht="12.75" customHeight="1">
      <c r="A8" s="48" t="s">
        <v>43</v>
      </c>
      <c r="B8" s="50">
        <f t="shared" si="0"/>
        <v>150</v>
      </c>
      <c r="C8" s="50">
        <v>76</v>
      </c>
      <c r="D8" s="50">
        <v>74</v>
      </c>
      <c r="E8" s="56"/>
      <c r="F8" s="60"/>
      <c r="G8" s="56"/>
      <c r="H8" s="5"/>
      <c r="I8" s="64" t="s">
        <v>42</v>
      </c>
      <c r="J8" s="26">
        <f t="shared" si="1"/>
        <v>-0.01520086862106406</v>
      </c>
      <c r="K8" s="26">
        <f t="shared" si="2"/>
        <v>0.01737242128121607</v>
      </c>
      <c r="L8" s="101"/>
    </row>
    <row r="9" spans="1:12" s="55" customFormat="1" ht="12.75" customHeight="1">
      <c r="A9" s="48" t="s">
        <v>44</v>
      </c>
      <c r="B9" s="50">
        <f t="shared" si="0"/>
        <v>209</v>
      </c>
      <c r="C9" s="50">
        <v>106</v>
      </c>
      <c r="D9" s="50">
        <v>103</v>
      </c>
      <c r="E9" s="51"/>
      <c r="F9" s="6"/>
      <c r="G9" s="51"/>
      <c r="H9" s="5"/>
      <c r="I9" s="64" t="s">
        <v>43</v>
      </c>
      <c r="J9" s="26">
        <f t="shared" si="1"/>
        <v>-0.02062975027144408</v>
      </c>
      <c r="K9" s="26">
        <f t="shared" si="2"/>
        <v>0.02008686210640608</v>
      </c>
      <c r="L9" s="100"/>
    </row>
    <row r="10" spans="1:12" s="55" customFormat="1" ht="12.75" customHeight="1">
      <c r="A10" s="48" t="s">
        <v>45</v>
      </c>
      <c r="B10" s="50">
        <f t="shared" si="0"/>
        <v>336</v>
      </c>
      <c r="C10" s="50">
        <v>169</v>
      </c>
      <c r="D10" s="50">
        <v>167</v>
      </c>
      <c r="E10" s="56"/>
      <c r="F10" s="6"/>
      <c r="G10" s="56"/>
      <c r="H10" s="5"/>
      <c r="I10" s="64" t="s">
        <v>44</v>
      </c>
      <c r="J10" s="26">
        <f t="shared" si="1"/>
        <v>-0.028773072747014114</v>
      </c>
      <c r="K10" s="26">
        <f t="shared" si="2"/>
        <v>0.02795874049945711</v>
      </c>
      <c r="L10" s="77"/>
    </row>
    <row r="11" spans="1:12" s="8" customFormat="1" ht="12.75" customHeight="1">
      <c r="A11" s="48" t="s">
        <v>46</v>
      </c>
      <c r="B11" s="50">
        <f t="shared" si="0"/>
        <v>320</v>
      </c>
      <c r="C11" s="50">
        <v>161</v>
      </c>
      <c r="D11" s="50">
        <v>159</v>
      </c>
      <c r="E11" s="56"/>
      <c r="F11" s="60"/>
      <c r="G11" s="56"/>
      <c r="H11" s="5"/>
      <c r="I11" s="64" t="s">
        <v>45</v>
      </c>
      <c r="J11" s="26">
        <f t="shared" si="1"/>
        <v>-0.04587404994571118</v>
      </c>
      <c r="K11" s="26">
        <f t="shared" si="2"/>
        <v>0.04533116178067318</v>
      </c>
      <c r="L11" s="101"/>
    </row>
    <row r="12" spans="1:12" s="8" customFormat="1" ht="12.75" customHeight="1">
      <c r="A12" s="48" t="s">
        <v>47</v>
      </c>
      <c r="B12" s="50">
        <f t="shared" si="0"/>
        <v>321</v>
      </c>
      <c r="C12" s="50">
        <v>162</v>
      </c>
      <c r="D12" s="50">
        <v>159</v>
      </c>
      <c r="E12" s="56"/>
      <c r="F12" s="60"/>
      <c r="G12" s="56"/>
      <c r="H12" s="5"/>
      <c r="I12" s="64" t="s">
        <v>46</v>
      </c>
      <c r="J12" s="26">
        <f t="shared" si="1"/>
        <v>-0.04370249728555917</v>
      </c>
      <c r="K12" s="26">
        <f t="shared" si="2"/>
        <v>0.04315960912052117</v>
      </c>
      <c r="L12" s="101"/>
    </row>
    <row r="13" spans="1:12" s="55" customFormat="1" ht="12.75" customHeight="1">
      <c r="A13" s="48" t="s">
        <v>48</v>
      </c>
      <c r="B13" s="50">
        <f t="shared" si="0"/>
        <v>269</v>
      </c>
      <c r="C13" s="50">
        <v>152</v>
      </c>
      <c r="D13" s="50">
        <v>117</v>
      </c>
      <c r="E13" s="51"/>
      <c r="F13" s="6"/>
      <c r="G13" s="51"/>
      <c r="H13" s="5"/>
      <c r="I13" s="64" t="s">
        <v>47</v>
      </c>
      <c r="J13" s="26">
        <f t="shared" si="1"/>
        <v>-0.043973941368078175</v>
      </c>
      <c r="K13" s="26">
        <f t="shared" si="2"/>
        <v>0.04315960912052117</v>
      </c>
      <c r="L13" s="100"/>
    </row>
    <row r="14" spans="1:12" s="55" customFormat="1" ht="12.75" customHeight="1">
      <c r="A14" s="48" t="s">
        <v>49</v>
      </c>
      <c r="B14" s="50">
        <f t="shared" si="0"/>
        <v>265</v>
      </c>
      <c r="C14" s="50">
        <v>130</v>
      </c>
      <c r="D14" s="50">
        <v>135</v>
      </c>
      <c r="E14" s="56"/>
      <c r="F14" s="6"/>
      <c r="G14" s="56"/>
      <c r="H14" s="5"/>
      <c r="I14" s="64" t="s">
        <v>48</v>
      </c>
      <c r="J14" s="26">
        <f t="shared" si="1"/>
        <v>-0.04125950054288816</v>
      </c>
      <c r="K14" s="26">
        <f t="shared" si="2"/>
        <v>0.03175895765472313</v>
      </c>
      <c r="L14" s="77"/>
    </row>
    <row r="15" spans="1:12" s="8" customFormat="1" ht="12.75" customHeight="1">
      <c r="A15" s="48" t="s">
        <v>50</v>
      </c>
      <c r="B15" s="50">
        <f t="shared" si="0"/>
        <v>152</v>
      </c>
      <c r="C15" s="50">
        <v>72</v>
      </c>
      <c r="D15" s="50">
        <v>80</v>
      </c>
      <c r="E15" s="56"/>
      <c r="F15" s="60"/>
      <c r="G15" s="56"/>
      <c r="H15" s="5"/>
      <c r="I15" s="64" t="s">
        <v>49</v>
      </c>
      <c r="J15" s="26">
        <f t="shared" si="1"/>
        <v>-0.03528773072747014</v>
      </c>
      <c r="K15" s="26">
        <f t="shared" si="2"/>
        <v>0.03664495114006515</v>
      </c>
      <c r="L15" s="101"/>
    </row>
    <row r="16" spans="1:12" s="8" customFormat="1" ht="12.75" customHeight="1">
      <c r="A16" s="48" t="s">
        <v>51</v>
      </c>
      <c r="B16" s="50">
        <f t="shared" si="0"/>
        <v>151</v>
      </c>
      <c r="C16" s="50">
        <v>73</v>
      </c>
      <c r="D16" s="50">
        <v>78</v>
      </c>
      <c r="E16" s="56"/>
      <c r="F16" s="60"/>
      <c r="G16" s="56"/>
      <c r="H16" s="5"/>
      <c r="I16" s="64" t="s">
        <v>50</v>
      </c>
      <c r="J16" s="26">
        <f t="shared" si="1"/>
        <v>-0.019543973941368076</v>
      </c>
      <c r="K16" s="26">
        <f t="shared" si="2"/>
        <v>0.021715526601520086</v>
      </c>
      <c r="L16" s="101"/>
    </row>
    <row r="17" spans="1:12" s="55" customFormat="1" ht="12.75" customHeight="1">
      <c r="A17" s="48" t="s">
        <v>52</v>
      </c>
      <c r="B17" s="50">
        <f t="shared" si="0"/>
        <v>165</v>
      </c>
      <c r="C17" s="50">
        <v>62</v>
      </c>
      <c r="D17" s="50">
        <v>103</v>
      </c>
      <c r="E17" s="51"/>
      <c r="F17" s="6"/>
      <c r="G17" s="51"/>
      <c r="H17" s="5"/>
      <c r="I17" s="64" t="s">
        <v>51</v>
      </c>
      <c r="J17" s="26">
        <f t="shared" si="1"/>
        <v>-0.019815418023887078</v>
      </c>
      <c r="K17" s="26">
        <f t="shared" si="2"/>
        <v>0.021172638436482084</v>
      </c>
      <c r="L17" s="100"/>
    </row>
    <row r="18" spans="1:12" s="55" customFormat="1" ht="12.75" customHeight="1">
      <c r="A18" s="48" t="s">
        <v>53</v>
      </c>
      <c r="B18" s="50">
        <f t="shared" si="0"/>
        <v>147</v>
      </c>
      <c r="C18" s="50">
        <v>60</v>
      </c>
      <c r="D18" s="50">
        <v>87</v>
      </c>
      <c r="E18" s="56"/>
      <c r="F18" s="6"/>
      <c r="G18" s="56"/>
      <c r="H18" s="5"/>
      <c r="I18" s="64" t="s">
        <v>52</v>
      </c>
      <c r="J18" s="26">
        <f t="shared" si="1"/>
        <v>-0.016829533116178068</v>
      </c>
      <c r="K18" s="26">
        <f t="shared" si="2"/>
        <v>0.02795874049945711</v>
      </c>
      <c r="L18" s="77"/>
    </row>
    <row r="19" spans="1:12" s="8" customFormat="1" ht="12.75" customHeight="1">
      <c r="A19" s="48" t="s">
        <v>54</v>
      </c>
      <c r="B19" s="50">
        <f t="shared" si="0"/>
        <v>244</v>
      </c>
      <c r="C19" s="50">
        <v>101</v>
      </c>
      <c r="D19" s="50">
        <v>143</v>
      </c>
      <c r="E19" s="56"/>
      <c r="F19" s="60"/>
      <c r="G19" s="56"/>
      <c r="H19" s="5"/>
      <c r="I19" s="64" t="s">
        <v>53</v>
      </c>
      <c r="J19" s="26">
        <f t="shared" si="1"/>
        <v>-0.016286644951140065</v>
      </c>
      <c r="K19" s="26">
        <f t="shared" si="2"/>
        <v>0.023615635179153095</v>
      </c>
      <c r="L19" s="101"/>
    </row>
    <row r="20" spans="1:12" s="8" customFormat="1" ht="12.75" customHeight="1">
      <c r="A20" s="48" t="s">
        <v>55</v>
      </c>
      <c r="B20" s="50">
        <f t="shared" si="0"/>
        <v>217</v>
      </c>
      <c r="C20" s="50">
        <v>79</v>
      </c>
      <c r="D20" s="50">
        <v>138</v>
      </c>
      <c r="E20" s="56"/>
      <c r="F20" s="60"/>
      <c r="G20" s="56"/>
      <c r="H20" s="5"/>
      <c r="I20" s="64" t="s">
        <v>54</v>
      </c>
      <c r="J20" s="26">
        <f t="shared" si="1"/>
        <v>-0.027415852334419108</v>
      </c>
      <c r="K20" s="26">
        <f t="shared" si="2"/>
        <v>0.03881650380021716</v>
      </c>
      <c r="L20" s="101"/>
    </row>
    <row r="21" spans="1:13" s="55" customFormat="1" ht="12.75" customHeight="1">
      <c r="A21" s="48" t="s">
        <v>56</v>
      </c>
      <c r="B21" s="50">
        <f t="shared" si="0"/>
        <v>159</v>
      </c>
      <c r="C21" s="50">
        <v>51</v>
      </c>
      <c r="D21" s="50">
        <v>108</v>
      </c>
      <c r="E21" s="51"/>
      <c r="F21" s="6"/>
      <c r="G21" s="51"/>
      <c r="H21" s="5"/>
      <c r="I21" s="64" t="s">
        <v>55</v>
      </c>
      <c r="J21" s="26">
        <f t="shared" si="1"/>
        <v>-0.021444082519001085</v>
      </c>
      <c r="K21" s="26">
        <f t="shared" si="2"/>
        <v>0.03745928338762215</v>
      </c>
      <c r="L21" s="100"/>
      <c r="M21" s="8"/>
    </row>
    <row r="22" spans="1:12" s="55" customFormat="1" ht="12.75" customHeight="1">
      <c r="A22" s="62" t="s">
        <v>57</v>
      </c>
      <c r="B22" s="63">
        <f t="shared" si="0"/>
        <v>168</v>
      </c>
      <c r="C22" s="63">
        <v>54</v>
      </c>
      <c r="D22" s="63">
        <v>114</v>
      </c>
      <c r="E22" s="56"/>
      <c r="F22" s="6"/>
      <c r="G22" s="56"/>
      <c r="H22" s="5"/>
      <c r="I22" s="64" t="s">
        <v>56</v>
      </c>
      <c r="J22" s="26">
        <f t="shared" si="1"/>
        <v>-0.013843648208469055</v>
      </c>
      <c r="K22" s="26">
        <f t="shared" si="2"/>
        <v>0.029315960912052116</v>
      </c>
      <c r="L22" s="77"/>
    </row>
    <row r="23" spans="1:13" s="8" customFormat="1" ht="12.75" customHeight="1">
      <c r="A23" s="48"/>
      <c r="B23" s="49"/>
      <c r="C23" s="49"/>
      <c r="D23" s="49"/>
      <c r="E23" s="56"/>
      <c r="F23" s="60"/>
      <c r="G23" s="56"/>
      <c r="H23" s="5"/>
      <c r="I23" s="64" t="s">
        <v>57</v>
      </c>
      <c r="J23" s="26">
        <f t="shared" si="1"/>
        <v>-0.014657980456026058</v>
      </c>
      <c r="K23" s="26">
        <f t="shared" si="2"/>
        <v>0.030944625407166124</v>
      </c>
      <c r="L23" s="101"/>
      <c r="M23" s="55"/>
    </row>
    <row r="24" spans="1:12" s="8" customFormat="1" ht="36" customHeight="1">
      <c r="A24" s="84" t="s">
        <v>16</v>
      </c>
      <c r="B24" s="72"/>
      <c r="C24" s="72"/>
      <c r="D24" s="72"/>
      <c r="E24" s="56"/>
      <c r="F24" s="60"/>
      <c r="G24" s="56"/>
      <c r="H24" s="5"/>
      <c r="I24" s="64"/>
      <c r="J24" s="26"/>
      <c r="K24" s="26"/>
      <c r="L24" s="101"/>
    </row>
    <row r="25" spans="1:13" s="37" customFormat="1" ht="24.75" customHeight="1">
      <c r="A25" s="28" t="s">
        <v>33</v>
      </c>
      <c r="B25" s="29" t="s">
        <v>2</v>
      </c>
      <c r="C25" s="29" t="s">
        <v>3</v>
      </c>
      <c r="D25" s="29" t="s">
        <v>4</v>
      </c>
      <c r="E25" s="30"/>
      <c r="F25" s="31"/>
      <c r="G25" s="30"/>
      <c r="H25" s="32"/>
      <c r="I25" s="33"/>
      <c r="J25" s="34"/>
      <c r="K25" s="34"/>
      <c r="L25" s="94"/>
      <c r="M25" s="8"/>
    </row>
    <row r="26" spans="1:13" s="47" customFormat="1" ht="18" customHeight="1">
      <c r="A26" s="38" t="s">
        <v>2</v>
      </c>
      <c r="B26" s="38">
        <f aca="true" t="shared" si="3" ref="B26:B44">C26+D26</f>
        <v>10276</v>
      </c>
      <c r="C26" s="39">
        <f>SUM(C27:C44)</f>
        <v>5039</v>
      </c>
      <c r="D26" s="67">
        <f>SUM(D27:D44)</f>
        <v>5237</v>
      </c>
      <c r="E26" s="40"/>
      <c r="F26" s="40"/>
      <c r="G26" s="40"/>
      <c r="H26" s="41"/>
      <c r="I26" s="99"/>
      <c r="J26" s="26"/>
      <c r="K26" s="26"/>
      <c r="L26" s="44"/>
      <c r="M26" s="37"/>
    </row>
    <row r="27" spans="1:13" s="55" customFormat="1" ht="12.75" customHeight="1">
      <c r="A27" s="48" t="s">
        <v>38</v>
      </c>
      <c r="B27" s="50">
        <f t="shared" si="3"/>
        <v>478</v>
      </c>
      <c r="C27" s="50">
        <v>251</v>
      </c>
      <c r="D27" s="50">
        <v>227</v>
      </c>
      <c r="E27" s="51"/>
      <c r="F27" s="6"/>
      <c r="G27" s="51"/>
      <c r="H27" s="5"/>
      <c r="I27" s="99"/>
      <c r="J27" s="26" t="s">
        <v>3</v>
      </c>
      <c r="K27" s="26" t="s">
        <v>4</v>
      </c>
      <c r="L27" s="100"/>
      <c r="M27" s="47"/>
    </row>
    <row r="28" spans="1:12" s="55" customFormat="1" ht="12.75" customHeight="1">
      <c r="A28" s="48" t="s">
        <v>40</v>
      </c>
      <c r="B28" s="50">
        <f t="shared" si="3"/>
        <v>485</v>
      </c>
      <c r="C28" s="50">
        <v>253</v>
      </c>
      <c r="D28" s="50">
        <v>232</v>
      </c>
      <c r="E28" s="56"/>
      <c r="F28" s="6"/>
      <c r="G28" s="56"/>
      <c r="H28" s="5"/>
      <c r="I28" s="64" t="s">
        <v>38</v>
      </c>
      <c r="J28" s="26">
        <f aca="true" t="shared" si="4" ref="J28:J45">-C27/$B$26</f>
        <v>-0.0244258466329311</v>
      </c>
      <c r="K28" s="26">
        <f aca="true" t="shared" si="5" ref="K28:K45">D27/$B$26</f>
        <v>0.02209030751265084</v>
      </c>
      <c r="L28" s="77"/>
    </row>
    <row r="29" spans="1:13" s="8" customFormat="1" ht="12.75" customHeight="1">
      <c r="A29" s="48" t="s">
        <v>42</v>
      </c>
      <c r="B29" s="50">
        <f t="shared" si="3"/>
        <v>594</v>
      </c>
      <c r="C29" s="50">
        <v>323</v>
      </c>
      <c r="D29" s="50">
        <v>271</v>
      </c>
      <c r="E29" s="56"/>
      <c r="F29" s="60"/>
      <c r="G29" s="56"/>
      <c r="H29" s="5"/>
      <c r="I29" s="64" t="s">
        <v>40</v>
      </c>
      <c r="J29" s="26">
        <f t="shared" si="4"/>
        <v>-0.024620474892954457</v>
      </c>
      <c r="K29" s="26">
        <f t="shared" si="5"/>
        <v>0.022576878162709226</v>
      </c>
      <c r="L29" s="101"/>
      <c r="M29" s="55"/>
    </row>
    <row r="30" spans="1:12" s="8" customFormat="1" ht="12.75" customHeight="1">
      <c r="A30" s="48" t="s">
        <v>43</v>
      </c>
      <c r="B30" s="50">
        <f t="shared" si="3"/>
        <v>634</v>
      </c>
      <c r="C30" s="50">
        <v>317</v>
      </c>
      <c r="D30" s="50">
        <v>317</v>
      </c>
      <c r="E30" s="56"/>
      <c r="F30" s="60"/>
      <c r="G30" s="56"/>
      <c r="H30" s="5"/>
      <c r="I30" s="64" t="s">
        <v>42</v>
      </c>
      <c r="J30" s="26">
        <f t="shared" si="4"/>
        <v>-0.0314324639937719</v>
      </c>
      <c r="K30" s="26">
        <f t="shared" si="5"/>
        <v>0.026372129233164655</v>
      </c>
      <c r="L30" s="101"/>
    </row>
    <row r="31" spans="1:13" s="55" customFormat="1" ht="12.75" customHeight="1">
      <c r="A31" s="48" t="s">
        <v>44</v>
      </c>
      <c r="B31" s="50">
        <f t="shared" si="3"/>
        <v>652</v>
      </c>
      <c r="C31" s="50">
        <v>353</v>
      </c>
      <c r="D31" s="50">
        <v>299</v>
      </c>
      <c r="E31" s="51"/>
      <c r="F31" s="6"/>
      <c r="G31" s="51"/>
      <c r="H31" s="5"/>
      <c r="I31" s="64" t="s">
        <v>43</v>
      </c>
      <c r="J31" s="26">
        <f t="shared" si="4"/>
        <v>-0.030848579213701828</v>
      </c>
      <c r="K31" s="26">
        <f t="shared" si="5"/>
        <v>0.030848579213701828</v>
      </c>
      <c r="L31" s="100"/>
      <c r="M31" s="8"/>
    </row>
    <row r="32" spans="1:12" s="55" customFormat="1" ht="12.75" customHeight="1">
      <c r="A32" s="48" t="s">
        <v>45</v>
      </c>
      <c r="B32" s="50">
        <f t="shared" si="3"/>
        <v>755</v>
      </c>
      <c r="C32" s="50">
        <v>366</v>
      </c>
      <c r="D32" s="50">
        <v>389</v>
      </c>
      <c r="E32" s="56"/>
      <c r="F32" s="6"/>
      <c r="G32" s="56"/>
      <c r="H32" s="5"/>
      <c r="I32" s="64" t="s">
        <v>44</v>
      </c>
      <c r="J32" s="26">
        <f t="shared" si="4"/>
        <v>-0.034351887894122225</v>
      </c>
      <c r="K32" s="26">
        <f t="shared" si="5"/>
        <v>0.02909692487349163</v>
      </c>
      <c r="L32" s="77"/>
    </row>
    <row r="33" spans="1:13" s="8" customFormat="1" ht="12.75" customHeight="1">
      <c r="A33" s="48" t="s">
        <v>46</v>
      </c>
      <c r="B33" s="50">
        <f t="shared" si="3"/>
        <v>812</v>
      </c>
      <c r="C33" s="50">
        <v>392</v>
      </c>
      <c r="D33" s="50">
        <v>420</v>
      </c>
      <c r="E33" s="56"/>
      <c r="F33" s="60"/>
      <c r="G33" s="56"/>
      <c r="H33" s="5"/>
      <c r="I33" s="64" t="s">
        <v>45</v>
      </c>
      <c r="J33" s="26">
        <f t="shared" si="4"/>
        <v>-0.035616971584274036</v>
      </c>
      <c r="K33" s="26">
        <f t="shared" si="5"/>
        <v>0.03785519657454262</v>
      </c>
      <c r="L33" s="101"/>
      <c r="M33" s="55"/>
    </row>
    <row r="34" spans="1:12" s="8" customFormat="1" ht="12.75" customHeight="1">
      <c r="A34" s="48" t="s">
        <v>47</v>
      </c>
      <c r="B34" s="50">
        <f t="shared" si="3"/>
        <v>851</v>
      </c>
      <c r="C34" s="50">
        <v>397</v>
      </c>
      <c r="D34" s="50">
        <v>454</v>
      </c>
      <c r="E34" s="56"/>
      <c r="F34" s="60"/>
      <c r="G34" s="56"/>
      <c r="H34" s="5"/>
      <c r="I34" s="64" t="s">
        <v>46</v>
      </c>
      <c r="J34" s="26">
        <f t="shared" si="4"/>
        <v>-0.03814713896457766</v>
      </c>
      <c r="K34" s="26">
        <f t="shared" si="5"/>
        <v>0.04087193460490463</v>
      </c>
      <c r="L34" s="101"/>
    </row>
    <row r="35" spans="1:13" s="55" customFormat="1" ht="12.75" customHeight="1">
      <c r="A35" s="48" t="s">
        <v>48</v>
      </c>
      <c r="B35" s="50">
        <f t="shared" si="3"/>
        <v>844</v>
      </c>
      <c r="C35" s="50">
        <v>410</v>
      </c>
      <c r="D35" s="50">
        <v>434</v>
      </c>
      <c r="E35" s="51"/>
      <c r="F35" s="6"/>
      <c r="G35" s="51"/>
      <c r="H35" s="5"/>
      <c r="I35" s="64" t="s">
        <v>47</v>
      </c>
      <c r="J35" s="26">
        <f t="shared" si="4"/>
        <v>-0.038633709614636046</v>
      </c>
      <c r="K35" s="26">
        <f t="shared" si="5"/>
        <v>0.04418061502530168</v>
      </c>
      <c r="L35" s="100"/>
      <c r="M35" s="8"/>
    </row>
    <row r="36" spans="1:12" s="55" customFormat="1" ht="12.75" customHeight="1">
      <c r="A36" s="48" t="s">
        <v>49</v>
      </c>
      <c r="B36" s="50">
        <f t="shared" si="3"/>
        <v>821</v>
      </c>
      <c r="C36" s="50">
        <v>419</v>
      </c>
      <c r="D36" s="50">
        <v>402</v>
      </c>
      <c r="E36" s="56"/>
      <c r="F36" s="6"/>
      <c r="G36" s="56"/>
      <c r="H36" s="5"/>
      <c r="I36" s="64" t="s">
        <v>48</v>
      </c>
      <c r="J36" s="26">
        <f t="shared" si="4"/>
        <v>-0.039898793304787857</v>
      </c>
      <c r="K36" s="26">
        <f t="shared" si="5"/>
        <v>0.04223433242506812</v>
      </c>
      <c r="L36" s="77"/>
    </row>
    <row r="37" spans="1:13" s="8" customFormat="1" ht="12.75" customHeight="1">
      <c r="A37" s="48" t="s">
        <v>50</v>
      </c>
      <c r="B37" s="50">
        <f t="shared" si="3"/>
        <v>633</v>
      </c>
      <c r="C37" s="50">
        <v>325</v>
      </c>
      <c r="D37" s="50">
        <v>308</v>
      </c>
      <c r="E37" s="56"/>
      <c r="F37" s="60"/>
      <c r="G37" s="56"/>
      <c r="H37" s="5"/>
      <c r="I37" s="64" t="s">
        <v>49</v>
      </c>
      <c r="J37" s="26">
        <f t="shared" si="4"/>
        <v>-0.040774620474892956</v>
      </c>
      <c r="K37" s="26">
        <f t="shared" si="5"/>
        <v>0.03912028026469443</v>
      </c>
      <c r="L37" s="101"/>
      <c r="M37" s="55"/>
    </row>
    <row r="38" spans="1:12" s="8" customFormat="1" ht="12.75" customHeight="1">
      <c r="A38" s="48" t="s">
        <v>51</v>
      </c>
      <c r="B38" s="50">
        <f t="shared" si="3"/>
        <v>537</v>
      </c>
      <c r="C38" s="50">
        <v>267</v>
      </c>
      <c r="D38" s="50">
        <v>270</v>
      </c>
      <c r="E38" s="56"/>
      <c r="F38" s="60"/>
      <c r="G38" s="56"/>
      <c r="H38" s="5"/>
      <c r="I38" s="64" t="s">
        <v>50</v>
      </c>
      <c r="J38" s="26">
        <f t="shared" si="4"/>
        <v>-0.03162709225379525</v>
      </c>
      <c r="K38" s="26">
        <f t="shared" si="5"/>
        <v>0.02997275204359673</v>
      </c>
      <c r="L38" s="101"/>
    </row>
    <row r="39" spans="1:13" s="55" customFormat="1" ht="12.75" customHeight="1">
      <c r="A39" s="48" t="s">
        <v>52</v>
      </c>
      <c r="B39" s="50">
        <f t="shared" si="3"/>
        <v>439</v>
      </c>
      <c r="C39" s="50">
        <v>216</v>
      </c>
      <c r="D39" s="50">
        <v>223</v>
      </c>
      <c r="E39" s="51"/>
      <c r="F39" s="6"/>
      <c r="G39" s="51"/>
      <c r="H39" s="5"/>
      <c r="I39" s="64" t="s">
        <v>51</v>
      </c>
      <c r="J39" s="26">
        <f t="shared" si="4"/>
        <v>-0.025982872713117944</v>
      </c>
      <c r="K39" s="26">
        <f t="shared" si="5"/>
        <v>0.02627481510315298</v>
      </c>
      <c r="L39" s="100"/>
      <c r="M39" s="8"/>
    </row>
    <row r="40" spans="1:12" s="55" customFormat="1" ht="12.75" customHeight="1">
      <c r="A40" s="48" t="s">
        <v>53</v>
      </c>
      <c r="B40" s="50">
        <f t="shared" si="3"/>
        <v>416</v>
      </c>
      <c r="C40" s="50">
        <v>198</v>
      </c>
      <c r="D40" s="50">
        <v>218</v>
      </c>
      <c r="E40" s="56"/>
      <c r="F40" s="6"/>
      <c r="G40" s="56"/>
      <c r="H40" s="5"/>
      <c r="I40" s="64" t="s">
        <v>52</v>
      </c>
      <c r="J40" s="26">
        <f t="shared" si="4"/>
        <v>-0.021019852082522383</v>
      </c>
      <c r="K40" s="26">
        <f t="shared" si="5"/>
        <v>0.021701050992604127</v>
      </c>
      <c r="L40" s="77"/>
    </row>
    <row r="41" spans="1:13" s="8" customFormat="1" ht="12.75" customHeight="1">
      <c r="A41" s="48" t="s">
        <v>54</v>
      </c>
      <c r="B41" s="50">
        <f t="shared" si="3"/>
        <v>433</v>
      </c>
      <c r="C41" s="50">
        <v>186</v>
      </c>
      <c r="D41" s="50">
        <v>247</v>
      </c>
      <c r="E41" s="56"/>
      <c r="F41" s="60"/>
      <c r="G41" s="56"/>
      <c r="H41" s="5"/>
      <c r="I41" s="64" t="s">
        <v>53</v>
      </c>
      <c r="J41" s="26">
        <f t="shared" si="4"/>
        <v>-0.019268197742312185</v>
      </c>
      <c r="K41" s="26">
        <f t="shared" si="5"/>
        <v>0.02121448034254574</v>
      </c>
      <c r="L41" s="101"/>
      <c r="M41" s="55"/>
    </row>
    <row r="42" spans="1:12" s="8" customFormat="1" ht="12.75" customHeight="1">
      <c r="A42" s="48" t="s">
        <v>55</v>
      </c>
      <c r="B42" s="50">
        <f t="shared" si="3"/>
        <v>450</v>
      </c>
      <c r="C42" s="50">
        <v>205</v>
      </c>
      <c r="D42" s="50">
        <v>245</v>
      </c>
      <c r="E42" s="56"/>
      <c r="F42" s="60"/>
      <c r="G42" s="56"/>
      <c r="H42" s="5"/>
      <c r="I42" s="64" t="s">
        <v>54</v>
      </c>
      <c r="J42" s="26">
        <f t="shared" si="4"/>
        <v>-0.01810042818217205</v>
      </c>
      <c r="K42" s="26">
        <f t="shared" si="5"/>
        <v>0.02403659011288439</v>
      </c>
      <c r="L42" s="101"/>
    </row>
    <row r="43" spans="1:13" s="55" customFormat="1" ht="12.75" customHeight="1">
      <c r="A43" s="48" t="s">
        <v>56</v>
      </c>
      <c r="B43" s="50">
        <f t="shared" si="3"/>
        <v>287</v>
      </c>
      <c r="C43" s="50">
        <v>113</v>
      </c>
      <c r="D43" s="50">
        <v>174</v>
      </c>
      <c r="E43" s="51"/>
      <c r="F43" s="6"/>
      <c r="G43" s="51"/>
      <c r="H43" s="5"/>
      <c r="I43" s="64" t="s">
        <v>55</v>
      </c>
      <c r="J43" s="26">
        <f t="shared" si="4"/>
        <v>-0.019949396652393928</v>
      </c>
      <c r="K43" s="26">
        <f t="shared" si="5"/>
        <v>0.023841961852861037</v>
      </c>
      <c r="L43" s="100"/>
      <c r="M43" s="8"/>
    </row>
    <row r="44" spans="1:12" s="55" customFormat="1" ht="12.75" customHeight="1">
      <c r="A44" s="62" t="s">
        <v>57</v>
      </c>
      <c r="B44" s="63">
        <f t="shared" si="3"/>
        <v>155</v>
      </c>
      <c r="C44" s="63">
        <v>48</v>
      </c>
      <c r="D44" s="63">
        <v>107</v>
      </c>
      <c r="E44" s="56"/>
      <c r="F44" s="6"/>
      <c r="G44" s="56"/>
      <c r="H44" s="5"/>
      <c r="I44" s="64" t="s">
        <v>56</v>
      </c>
      <c r="J44" s="26">
        <f t="shared" si="4"/>
        <v>-0.01099649669131958</v>
      </c>
      <c r="K44" s="26">
        <f t="shared" si="5"/>
        <v>0.01693265862203192</v>
      </c>
      <c r="L44" s="77"/>
    </row>
    <row r="45" spans="1:13" s="8" customFormat="1" ht="12.75" customHeight="1">
      <c r="A45" s="48"/>
      <c r="B45" s="49"/>
      <c r="C45" s="49"/>
      <c r="D45" s="49"/>
      <c r="E45" s="56"/>
      <c r="F45" s="60"/>
      <c r="G45" s="56"/>
      <c r="H45" s="5"/>
      <c r="I45" s="64" t="s">
        <v>57</v>
      </c>
      <c r="J45" s="26">
        <f t="shared" si="4"/>
        <v>-0.004671078240560529</v>
      </c>
      <c r="K45" s="26">
        <f t="shared" si="5"/>
        <v>0.010412611911249514</v>
      </c>
      <c r="L45" s="101"/>
      <c r="M45" s="55"/>
    </row>
    <row r="46" spans="2:12" s="8" customFormat="1" ht="15" customHeight="1">
      <c r="B46" s="72"/>
      <c r="C46" s="72"/>
      <c r="D46" s="72"/>
      <c r="E46" s="56"/>
      <c r="F46" s="60"/>
      <c r="G46" s="56"/>
      <c r="H46" s="5"/>
      <c r="I46" s="64"/>
      <c r="J46" s="26"/>
      <c r="K46" s="26"/>
      <c r="L46" s="101"/>
    </row>
    <row r="47" spans="2:12" s="8" customFormat="1" ht="15" customHeight="1">
      <c r="B47" s="5"/>
      <c r="C47" s="5"/>
      <c r="D47" s="5"/>
      <c r="E47" s="72"/>
      <c r="F47" s="72"/>
      <c r="G47" s="72"/>
      <c r="H47" s="5"/>
      <c r="I47" s="64"/>
      <c r="J47" s="26"/>
      <c r="K47" s="26"/>
      <c r="L47" s="101"/>
    </row>
    <row r="48" spans="1:12" s="8" customFormat="1" ht="15" customHeight="1">
      <c r="A48" s="5"/>
      <c r="B48" s="5"/>
      <c r="C48" s="5"/>
      <c r="D48" s="5"/>
      <c r="E48" s="72"/>
      <c r="F48" s="72"/>
      <c r="G48" s="72"/>
      <c r="H48" s="5"/>
      <c r="I48" s="99"/>
      <c r="J48" s="26"/>
      <c r="K48" s="26"/>
      <c r="L48" s="102"/>
    </row>
    <row r="49" spans="1:12" s="8" customFormat="1" ht="15" customHeight="1">
      <c r="A49" s="5"/>
      <c r="B49" s="5"/>
      <c r="C49" s="5"/>
      <c r="D49" s="5"/>
      <c r="E49" s="5"/>
      <c r="F49" s="5"/>
      <c r="G49" s="5"/>
      <c r="H49" s="5"/>
      <c r="I49" s="103"/>
      <c r="J49" s="26"/>
      <c r="K49" s="26"/>
      <c r="L49" s="104"/>
    </row>
    <row r="50" spans="1:12" s="8" customFormat="1" ht="15" customHeight="1">
      <c r="A50" s="5"/>
      <c r="B50" s="5"/>
      <c r="C50" s="5"/>
      <c r="D50" s="5"/>
      <c r="E50" s="72"/>
      <c r="F50" s="72"/>
      <c r="G50" s="72"/>
      <c r="H50" s="5"/>
      <c r="I50" s="99"/>
      <c r="J50" s="26"/>
      <c r="K50" s="26"/>
      <c r="L50" s="102"/>
    </row>
    <row r="51" spans="1:12" s="8" customFormat="1" ht="15" customHeight="1">
      <c r="A51" s="5"/>
      <c r="B51" s="5"/>
      <c r="C51" s="5"/>
      <c r="D51" s="5"/>
      <c r="E51" s="5"/>
      <c r="F51" s="5"/>
      <c r="G51" s="5"/>
      <c r="H51" s="5"/>
      <c r="I51" s="103"/>
      <c r="J51" s="26"/>
      <c r="K51" s="26"/>
      <c r="L51" s="104"/>
    </row>
    <row r="52" spans="1:12" s="8" customFormat="1" ht="15" customHeight="1">
      <c r="A52" s="5"/>
      <c r="B52" s="5"/>
      <c r="C52" s="5"/>
      <c r="D52" s="5"/>
      <c r="E52" s="5"/>
      <c r="F52" s="5"/>
      <c r="G52" s="5"/>
      <c r="H52" s="5"/>
      <c r="I52" s="98"/>
      <c r="J52" s="26"/>
      <c r="K52" s="26"/>
      <c r="L52" s="104"/>
    </row>
    <row r="53" spans="1:12" s="8" customFormat="1" ht="15" customHeight="1">
      <c r="A53" s="5"/>
      <c r="B53" s="5"/>
      <c r="C53" s="5"/>
      <c r="D53" s="5"/>
      <c r="E53" s="5"/>
      <c r="F53" s="5"/>
      <c r="G53" s="5"/>
      <c r="H53" s="5"/>
      <c r="I53" s="98"/>
      <c r="J53" s="26"/>
      <c r="K53" s="26"/>
      <c r="L53" s="104"/>
    </row>
    <row r="54" spans="1:12" s="8" customFormat="1" ht="15" customHeight="1">
      <c r="A54" s="5"/>
      <c r="B54" s="5"/>
      <c r="C54" s="5"/>
      <c r="D54" s="5"/>
      <c r="E54" s="5"/>
      <c r="F54" s="5"/>
      <c r="G54" s="5"/>
      <c r="H54" s="5"/>
      <c r="I54" s="98"/>
      <c r="J54" s="26"/>
      <c r="K54" s="26"/>
      <c r="L54" s="104"/>
    </row>
    <row r="55" spans="1:12" s="8" customFormat="1" ht="15" customHeight="1">
      <c r="A55" s="5"/>
      <c r="B55" s="5"/>
      <c r="C55" s="5"/>
      <c r="D55" s="5"/>
      <c r="E55" s="5"/>
      <c r="F55" s="5"/>
      <c r="G55" s="5"/>
      <c r="H55" s="5"/>
      <c r="I55" s="98"/>
      <c r="J55" s="26"/>
      <c r="K55" s="26"/>
      <c r="L55" s="104"/>
    </row>
    <row r="56" spans="1:12" s="8" customFormat="1" ht="15" customHeight="1">
      <c r="A56" s="5"/>
      <c r="B56" s="5"/>
      <c r="C56" s="5"/>
      <c r="D56" s="5"/>
      <c r="E56" s="5"/>
      <c r="F56" s="5"/>
      <c r="G56" s="5"/>
      <c r="H56" s="5"/>
      <c r="I56" s="98"/>
      <c r="J56" s="26"/>
      <c r="K56" s="26"/>
      <c r="L56" s="104"/>
    </row>
    <row r="57" spans="1:12" s="8" customFormat="1" ht="15" customHeight="1">
      <c r="A57" s="5"/>
      <c r="B57" s="5"/>
      <c r="C57" s="5"/>
      <c r="D57" s="5"/>
      <c r="E57" s="5"/>
      <c r="F57" s="5"/>
      <c r="G57" s="5"/>
      <c r="H57" s="5"/>
      <c r="I57" s="98"/>
      <c r="J57" s="26"/>
      <c r="K57" s="26"/>
      <c r="L57" s="104"/>
    </row>
    <row r="58" spans="1:12" s="8" customFormat="1" ht="15" customHeight="1">
      <c r="A58" s="5"/>
      <c r="B58" s="5"/>
      <c r="C58" s="5"/>
      <c r="D58" s="5"/>
      <c r="E58" s="5"/>
      <c r="F58" s="5"/>
      <c r="G58" s="5"/>
      <c r="H58" s="5"/>
      <c r="I58" s="98"/>
      <c r="J58" s="26"/>
      <c r="K58" s="26"/>
      <c r="L58" s="104"/>
    </row>
    <row r="59" spans="1:12" s="8" customFormat="1" ht="15" customHeight="1">
      <c r="A59" s="5"/>
      <c r="B59" s="5"/>
      <c r="C59" s="5"/>
      <c r="D59" s="5"/>
      <c r="E59" s="5"/>
      <c r="F59" s="5"/>
      <c r="G59" s="5"/>
      <c r="H59" s="5"/>
      <c r="I59" s="98"/>
      <c r="J59" s="26"/>
      <c r="K59" s="26"/>
      <c r="L59" s="104"/>
    </row>
    <row r="60" spans="1:12" s="8" customFormat="1" ht="15" customHeight="1">
      <c r="A60" s="5"/>
      <c r="B60" s="5"/>
      <c r="C60" s="5"/>
      <c r="D60" s="5"/>
      <c r="E60" s="5"/>
      <c r="F60" s="5"/>
      <c r="G60" s="5"/>
      <c r="H60" s="5"/>
      <c r="I60" s="98"/>
      <c r="J60" s="26"/>
      <c r="K60" s="26"/>
      <c r="L60" s="104"/>
    </row>
    <row r="61" spans="1:12" s="8" customFormat="1" ht="15" customHeight="1">
      <c r="A61" s="5"/>
      <c r="B61" s="5"/>
      <c r="C61" s="5"/>
      <c r="D61" s="5"/>
      <c r="E61" s="5"/>
      <c r="F61" s="5"/>
      <c r="G61" s="5"/>
      <c r="H61" s="5"/>
      <c r="I61" s="98"/>
      <c r="J61" s="26"/>
      <c r="K61" s="26"/>
      <c r="L61" s="104"/>
    </row>
    <row r="62" spans="1:12" s="8" customFormat="1" ht="15" customHeight="1">
      <c r="A62" s="5"/>
      <c r="B62" s="5"/>
      <c r="C62" s="5"/>
      <c r="D62" s="5"/>
      <c r="E62" s="5"/>
      <c r="F62" s="5"/>
      <c r="G62" s="5"/>
      <c r="H62" s="5"/>
      <c r="I62" s="98"/>
      <c r="J62" s="26"/>
      <c r="K62" s="26"/>
      <c r="L62" s="104"/>
    </row>
    <row r="63" spans="1:12" s="8" customFormat="1" ht="15" customHeight="1">
      <c r="A63" s="5"/>
      <c r="B63" s="5"/>
      <c r="C63" s="5"/>
      <c r="D63" s="5"/>
      <c r="E63" s="5"/>
      <c r="F63" s="5"/>
      <c r="G63" s="5"/>
      <c r="H63" s="5"/>
      <c r="I63" s="98"/>
      <c r="J63" s="26"/>
      <c r="K63" s="26"/>
      <c r="L63" s="104"/>
    </row>
    <row r="64" spans="1:12" s="8" customFormat="1" ht="15" customHeight="1">
      <c r="A64" s="5"/>
      <c r="B64" s="5"/>
      <c r="C64" s="5"/>
      <c r="D64" s="5"/>
      <c r="E64" s="5"/>
      <c r="F64" s="5"/>
      <c r="G64" s="5"/>
      <c r="H64" s="5"/>
      <c r="I64" s="98"/>
      <c r="J64" s="26"/>
      <c r="K64" s="26"/>
      <c r="L64" s="104"/>
    </row>
    <row r="65" spans="1:12" s="8" customFormat="1" ht="15" customHeight="1">
      <c r="A65" s="5"/>
      <c r="B65" s="5"/>
      <c r="C65" s="5"/>
      <c r="D65" s="5"/>
      <c r="E65" s="5"/>
      <c r="F65" s="5"/>
      <c r="G65" s="5"/>
      <c r="H65" s="5"/>
      <c r="I65" s="98"/>
      <c r="J65" s="26"/>
      <c r="K65" s="26"/>
      <c r="L65" s="104"/>
    </row>
    <row r="66" spans="1:12" s="8" customFormat="1" ht="15" customHeight="1">
      <c r="A66" s="5"/>
      <c r="B66" s="5"/>
      <c r="C66" s="5"/>
      <c r="D66" s="5"/>
      <c r="E66" s="5"/>
      <c r="F66" s="5"/>
      <c r="G66" s="5"/>
      <c r="H66" s="5"/>
      <c r="I66" s="98"/>
      <c r="J66" s="26"/>
      <c r="K66" s="26"/>
      <c r="L66" s="104"/>
    </row>
    <row r="67" spans="1:12" s="8" customFormat="1" ht="15" customHeight="1">
      <c r="A67" s="5"/>
      <c r="B67" s="5"/>
      <c r="C67" s="5"/>
      <c r="D67" s="5"/>
      <c r="E67" s="5"/>
      <c r="F67" s="5"/>
      <c r="G67" s="5"/>
      <c r="H67" s="5"/>
      <c r="I67" s="98"/>
      <c r="J67" s="26"/>
      <c r="K67" s="26"/>
      <c r="L67" s="104"/>
    </row>
    <row r="68" spans="1:12" s="8" customFormat="1" ht="15" customHeight="1">
      <c r="A68" s="5"/>
      <c r="B68" s="5"/>
      <c r="C68" s="5"/>
      <c r="D68" s="5"/>
      <c r="E68" s="5"/>
      <c r="F68" s="5"/>
      <c r="G68" s="5"/>
      <c r="H68" s="5"/>
      <c r="I68" s="98"/>
      <c r="J68" s="26"/>
      <c r="K68" s="26"/>
      <c r="L68" s="104"/>
    </row>
    <row r="69" spans="1:12" s="8" customFormat="1" ht="15" customHeight="1">
      <c r="A69" s="5"/>
      <c r="B69" s="5"/>
      <c r="C69" s="5"/>
      <c r="D69" s="5"/>
      <c r="E69" s="5"/>
      <c r="F69" s="5"/>
      <c r="G69" s="5"/>
      <c r="H69" s="5"/>
      <c r="I69" s="98"/>
      <c r="J69" s="26"/>
      <c r="K69" s="26"/>
      <c r="L69" s="104"/>
    </row>
    <row r="70" spans="1:12" s="8" customFormat="1" ht="15" customHeight="1">
      <c r="A70" s="5"/>
      <c r="D70" s="50"/>
      <c r="E70" s="5"/>
      <c r="F70" s="5"/>
      <c r="G70" s="5"/>
      <c r="H70" s="5"/>
      <c r="I70" s="98"/>
      <c r="J70" s="26"/>
      <c r="K70" s="26"/>
      <c r="L70" s="104"/>
    </row>
    <row r="71" spans="4:12" s="8" customFormat="1" ht="15" customHeight="1">
      <c r="D71" s="50"/>
      <c r="E71" s="50"/>
      <c r="F71" s="50"/>
      <c r="G71" s="60"/>
      <c r="I71" s="103"/>
      <c r="J71" s="26"/>
      <c r="K71" s="26"/>
      <c r="L71" s="104"/>
    </row>
    <row r="72" spans="4:12" s="8" customFormat="1" ht="15" customHeight="1">
      <c r="D72" s="50"/>
      <c r="E72" s="50"/>
      <c r="F72" s="50"/>
      <c r="G72" s="60"/>
      <c r="I72" s="103"/>
      <c r="J72" s="26"/>
      <c r="K72" s="26"/>
      <c r="L72" s="104"/>
    </row>
    <row r="73" spans="4:12" s="8" customFormat="1" ht="15" customHeight="1">
      <c r="D73" s="50"/>
      <c r="E73" s="50"/>
      <c r="F73" s="50"/>
      <c r="G73" s="60"/>
      <c r="I73" s="103"/>
      <c r="J73" s="26"/>
      <c r="K73" s="26"/>
      <c r="L73" s="104"/>
    </row>
    <row r="74" spans="2:12" s="8" customFormat="1" ht="15" customHeight="1">
      <c r="B74" s="5"/>
      <c r="C74" s="5"/>
      <c r="D74" s="80"/>
      <c r="E74" s="50"/>
      <c r="F74" s="50"/>
      <c r="G74" s="60"/>
      <c r="I74" s="103"/>
      <c r="J74" s="26"/>
      <c r="K74" s="26"/>
      <c r="L74" s="104"/>
    </row>
    <row r="75" ht="12.75">
      <c r="M75" s="8"/>
    </row>
  </sheetData>
  <mergeCells count="1">
    <mergeCell ref="A1:G1"/>
  </mergeCells>
  <printOptions/>
  <pageMargins left="0.7874015748031497" right="0.7874015748031497" top="1.4566929133858268" bottom="0.7874015748031497" header="0" footer="0.3937007874015748"/>
  <pageSetup horizontalDpi="600" verticalDpi="600" orientation="portrait" paperSize="9" r:id="rId2"/>
  <headerFooter alignWithMargins="0">
    <oddFooter>&amp;R&amp;9&amp;P+14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dcterms:created xsi:type="dcterms:W3CDTF">2006-07-26T08:12:06Z</dcterms:created>
  <dcterms:modified xsi:type="dcterms:W3CDTF">2007-01-15T09:38:25Z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