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0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2120" windowHeight="9120" tabRatio="952" activeTab="0"/>
  </bookViews>
  <sheets>
    <sheet name="indice" sheetId="1" r:id="rId1"/>
    <sheet name="Piramide AR" sheetId="2" r:id="rId2"/>
    <sheet name="Piramide HU" sheetId="3" r:id="rId3"/>
    <sheet name="Piramide TE" sheetId="4" r:id="rId4"/>
    <sheet name="Piramide ZA" sheetId="5" r:id="rId5"/>
    <sheet name="pag11" sheetId="6" r:id="rId6"/>
    <sheet name="pag12" sheetId="7" r:id="rId7"/>
    <sheet name="pag13" sheetId="8" r:id="rId8"/>
    <sheet name="pag14" sheetId="9" r:id="rId9"/>
    <sheet name="pag15" sheetId="10" r:id="rId10"/>
    <sheet name="pag16" sheetId="11" r:id="rId11"/>
    <sheet name="pag17" sheetId="12" r:id="rId12"/>
    <sheet name="pag18" sheetId="13" r:id="rId13"/>
    <sheet name="pag19" sheetId="14" r:id="rId14"/>
    <sheet name="pag 20" sheetId="15" r:id="rId15"/>
    <sheet name="pag 21" sheetId="16" r:id="rId16"/>
    <sheet name="pag 22" sheetId="17" r:id="rId17"/>
    <sheet name="pag 23" sheetId="18" r:id="rId18"/>
    <sheet name="pag 24" sheetId="19" r:id="rId19"/>
    <sheet name="pag 25" sheetId="20" r:id="rId20"/>
    <sheet name="pag 26" sheetId="21" r:id="rId21"/>
    <sheet name="pag 27" sheetId="22" r:id="rId22"/>
    <sheet name="pag 28" sheetId="23" r:id="rId23"/>
    <sheet name="pag 29" sheetId="24" r:id="rId24"/>
    <sheet name="pag 30" sheetId="25" r:id="rId25"/>
    <sheet name="pag 31" sheetId="26" r:id="rId26"/>
    <sheet name="pag 32" sheetId="27" r:id="rId27"/>
    <sheet name="pag 33" sheetId="28" r:id="rId28"/>
    <sheet name="pag 34" sheetId="29" r:id="rId29"/>
    <sheet name="pag 35" sheetId="30" r:id="rId30"/>
    <sheet name="pag 36" sheetId="31" r:id="rId31"/>
    <sheet name="pag 37" sheetId="32" r:id="rId32"/>
    <sheet name="pag 38" sheetId="33" r:id="rId33"/>
    <sheet name="pag 39" sheetId="34" r:id="rId34"/>
    <sheet name="pag 40" sheetId="35" r:id="rId35"/>
    <sheet name="pag 41" sheetId="36" r:id="rId36"/>
    <sheet name="pag 42" sheetId="37" r:id="rId37"/>
    <sheet name="pag 43" sheetId="38" r:id="rId38"/>
    <sheet name="pag 44" sheetId="39" r:id="rId39"/>
    <sheet name="pag 45" sheetId="40" r:id="rId40"/>
    <sheet name="pag 46" sheetId="41" r:id="rId41"/>
    <sheet name="pag 47" sheetId="42" r:id="rId42"/>
  </sheets>
  <definedNames>
    <definedName name="_xlnm.Print_Area" localSheetId="0">'indice'!$A$1:$H$49</definedName>
    <definedName name="_xlnm.Print_Area" localSheetId="14">'pag 20'!$A$1:$H$41</definedName>
    <definedName name="_xlnm.Print_Area" localSheetId="15">'pag 21'!$A$1:$H$43</definedName>
    <definedName name="_xlnm.Print_Area" localSheetId="16">'pag 22'!$A$1:$H$41</definedName>
    <definedName name="_xlnm.Print_Area" localSheetId="17">'pag 23'!$A$1:$H$43</definedName>
    <definedName name="_xlnm.Print_Area" localSheetId="18">'pag 24'!$A$1:$M$41</definedName>
    <definedName name="_xlnm.Print_Area" localSheetId="19">'pag 25'!$A$1:$M$45</definedName>
    <definedName name="_xlnm.Print_Area" localSheetId="20">'pag 26'!$A$1:$M$41</definedName>
    <definedName name="_xlnm.Print_Area" localSheetId="21">'pag 27'!$A$1:$M$45</definedName>
    <definedName name="_xlnm.Print_Area" localSheetId="22">'pag 28'!$A$1:$M$41</definedName>
    <definedName name="_xlnm.Print_Area" localSheetId="23">'pag 29'!$A$1:$M$45</definedName>
    <definedName name="_xlnm.Print_Area" localSheetId="24">'pag 30'!$A$1:$M$41</definedName>
    <definedName name="_xlnm.Print_Area" localSheetId="25">'pag 31'!$A$1:$M$45</definedName>
    <definedName name="_xlnm.Print_Area" localSheetId="26">'pag 32'!$A$1:$I$41</definedName>
    <definedName name="_xlnm.Print_Area" localSheetId="27">'pag 33'!$A$1:$I$45</definedName>
    <definedName name="_xlnm.Print_Area" localSheetId="28">'pag 34'!$A$1:$I$41</definedName>
    <definedName name="_xlnm.Print_Area" localSheetId="29">'pag 35'!$A$1:$I$45</definedName>
    <definedName name="_xlnm.Print_Area" localSheetId="30">'pag 36'!$A$1:$G$35</definedName>
    <definedName name="_xlnm.Print_Area" localSheetId="31">'pag 37'!$A$1:$M$38</definedName>
    <definedName name="_xlnm.Print_Area" localSheetId="32">'pag 38'!$A$1:$M$42</definedName>
    <definedName name="_xlnm.Print_Area" localSheetId="33">'pag 39'!$A$1:$F$41</definedName>
    <definedName name="_xlnm.Print_Area" localSheetId="34">'pag 40'!$A$1:$J$40</definedName>
    <definedName name="_xlnm.Print_Area" localSheetId="35">'pag 41'!$A$1:$K$40</definedName>
    <definedName name="_xlnm.Print_Area" localSheetId="36">'pag 42'!$A$1:$G$40</definedName>
    <definedName name="_xlnm.Print_Area" localSheetId="37">'pag 43'!$A$1:$G$40</definedName>
    <definedName name="_xlnm.Print_Area" localSheetId="38">'pag 44'!$A$1:$M$42</definedName>
    <definedName name="_xlnm.Print_Area" localSheetId="39">'pag 45'!$A$1:$M$41</definedName>
    <definedName name="_xlnm.Print_Area" localSheetId="40">'pag 46'!$A$1:$M$42</definedName>
    <definedName name="_xlnm.Print_Area" localSheetId="41">'pag 47'!$A$1:$M$39</definedName>
    <definedName name="_xlnm.Print_Area" localSheetId="5">'pag11'!$A$1:$G$41</definedName>
    <definedName name="_xlnm.Print_Area" localSheetId="6">'pag12'!$A$1:$G$44</definedName>
    <definedName name="_xlnm.Print_Area" localSheetId="7">'pag13'!$A$1:$G$44</definedName>
    <definedName name="_xlnm.Print_Area" localSheetId="8">'pag14'!$A$1:$M$45</definedName>
    <definedName name="_xlnm.Print_Area" localSheetId="9">'pag15'!$A$1:$M$45</definedName>
    <definedName name="_xlnm.Print_Area" localSheetId="10">'pag16'!$A$1:$M$45</definedName>
    <definedName name="_xlnm.Print_Area" localSheetId="11">'pag17'!$A$1:$M$45</definedName>
    <definedName name="_xlnm.Print_Area" localSheetId="12">'pag18'!$A$1:$I$44</definedName>
    <definedName name="_xlnm.Print_Area" localSheetId="13">'pag19'!$A$1:$I$44</definedName>
    <definedName name="_xlnm.Print_Area" localSheetId="1">'Piramide AR'!$A$1:$I$40</definedName>
    <definedName name="_xlnm.Print_Area" localSheetId="2">'Piramide HU'!$A$1:$I$40</definedName>
    <definedName name="_xlnm.Print_Area" localSheetId="3">'Piramide TE'!$A$1:$I$40</definedName>
    <definedName name="_xlnm.Print_Area" localSheetId="4">'Piramide ZA'!$A$1:$I$40</definedName>
  </definedNames>
  <calcPr fullCalcOnLoad="1"/>
</workbook>
</file>

<file path=xl/sharedStrings.xml><?xml version="1.0" encoding="utf-8"?>
<sst xmlns="http://schemas.openxmlformats.org/spreadsheetml/2006/main" count="1927" uniqueCount="206">
  <si>
    <t>Teruel</t>
  </si>
  <si>
    <t>Total</t>
  </si>
  <si>
    <t>Hombres</t>
  </si>
  <si>
    <t>Mujeres</t>
  </si>
  <si>
    <t>Número</t>
  </si>
  <si>
    <t>Porcentaje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</si>
  <si>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</si>
  <si>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</si>
  <si>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</si>
  <si>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</si>
  <si>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</si>
  <si>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</si>
  <si>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</si>
  <si>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</si>
  <si>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</si>
  <si>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</si>
  <si>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</si>
  <si>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</si>
  <si>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</si>
  <si>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</si>
  <si>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</si>
  <si>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</si>
  <si>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</si>
  <si>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TOTAL</t>
  </si>
  <si>
    <t>Andalucía</t>
  </si>
  <si>
    <t>Canarias</t>
  </si>
  <si>
    <t>Cantabria</t>
  </si>
  <si>
    <t>Castilla y León</t>
  </si>
  <si>
    <t>Cataluña</t>
  </si>
  <si>
    <t>Comunidad Valenciana</t>
  </si>
  <si>
    <t>Extremadura</t>
  </si>
  <si>
    <t>Galicia</t>
  </si>
  <si>
    <t>Navarra</t>
  </si>
  <si>
    <t>País Vasco</t>
  </si>
  <si>
    <t>La Rioja</t>
  </si>
  <si>
    <t>Ceuta</t>
  </si>
  <si>
    <t>Melilla</t>
  </si>
  <si>
    <t>Huesca</t>
  </si>
  <si>
    <t>Zaragoza</t>
  </si>
  <si>
    <t>Unidad: Porcentajes verticales.</t>
  </si>
  <si>
    <t>Unidad: Porcentajes horizontales.</t>
  </si>
  <si>
    <t>Álava</t>
  </si>
  <si>
    <t>Albacete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</si>
  <si>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</si>
  <si>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</si>
  <si>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</si>
  <si>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</si>
  <si>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</si>
  <si>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</si>
  <si>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</si>
  <si>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</si>
  <si>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</si>
  <si>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</si>
  <si>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</si>
  <si>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</si>
  <si>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</si>
  <si>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</si>
  <si>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</si>
  <si>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</si>
  <si>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</si>
  <si>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</si>
  <si>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</si>
  <si>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</si>
  <si>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</si>
  <si>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</si>
  <si>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</si>
  <si>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</si>
  <si>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</si>
  <si>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Ourense</t>
  </si>
  <si>
    <t>Asturias</t>
  </si>
  <si>
    <t>Palencia</t>
  </si>
  <si>
    <t>Palmas (Las)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</si>
  <si>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</si>
  <si>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</si>
  <si>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</si>
  <si>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</si>
  <si>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</si>
  <si>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</si>
  <si>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</si>
  <si>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</si>
  <si>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</si>
  <si>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</si>
  <si>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Vizcaya</t>
  </si>
  <si>
    <t>Zamora</t>
  </si>
  <si>
    <t>(Continúa en la página siguiente)</t>
  </si>
  <si>
    <t>(Viene de la página anterior)</t>
  </si>
  <si>
    <t>65 y más</t>
  </si>
  <si>
    <t>%</t>
  </si>
  <si>
    <t>Num</t>
  </si>
  <si>
    <t>Numero</t>
  </si>
  <si>
    <t>Aragón</t>
  </si>
  <si>
    <t>Nacidos en Aragón residentes en otra C.A./ Población residente en la provincia</t>
  </si>
  <si>
    <t>01 La Jacetania</t>
  </si>
  <si>
    <t>02 Alto Gállego</t>
  </si>
  <si>
    <t>03 Sobrarbe</t>
  </si>
  <si>
    <t>04 La Ribagorza</t>
  </si>
  <si>
    <t>05 Cinco Villas</t>
  </si>
  <si>
    <t>06 Hoya de Huesca / Plana de Uesca</t>
  </si>
  <si>
    <t>07 Somontano de Barbastro</t>
  </si>
  <si>
    <t>08 Cinca Medio</t>
  </si>
  <si>
    <t>09 La Litera / La Llitera</t>
  </si>
  <si>
    <t>10 Los Monegros</t>
  </si>
  <si>
    <t>11 Bajo Cinca / Baix Cinca</t>
  </si>
  <si>
    <t>12 Tarazona y el Moncayo</t>
  </si>
  <si>
    <t>13 Campo de Borja</t>
  </si>
  <si>
    <t>14 Aranda</t>
  </si>
  <si>
    <t>15 Ribera Alta del Ebro</t>
  </si>
  <si>
    <t>16 Valdejalón</t>
  </si>
  <si>
    <t>17 D.C. Zaragoza</t>
  </si>
  <si>
    <t>18 Ribera Baja del Ebro</t>
  </si>
  <si>
    <t>19 Bajo Aragón-Caspe / Baix Aragó-Casp</t>
  </si>
  <si>
    <t>20 Comunidad de Calatayud</t>
  </si>
  <si>
    <t>21 Campo de Cariñena</t>
  </si>
  <si>
    <t>22 Campo de Belchite</t>
  </si>
  <si>
    <t>23 Bajo Martín</t>
  </si>
  <si>
    <t>24 Campo de Daroca</t>
  </si>
  <si>
    <t>25 Jiloca</t>
  </si>
  <si>
    <t>26 Cuencas Mineras</t>
  </si>
  <si>
    <t>27 Andorra-Sierra de Arcos</t>
  </si>
  <si>
    <t>28 Bajo Aragón</t>
  </si>
  <si>
    <t>29 Comunidad de Teruel</t>
  </si>
  <si>
    <t>30 Maestrazgo</t>
  </si>
  <si>
    <t>31 Sierra de Albarracín</t>
  </si>
  <si>
    <t>32 Gúdar-Javalambre</t>
  </si>
  <si>
    <t>33 Matarraña / Matarranya</t>
  </si>
  <si>
    <r>
      <t xml:space="preserve">Madrid </t>
    </r>
    <r>
      <rPr>
        <sz val="6"/>
        <rFont val="Arial"/>
        <family val="2"/>
      </rPr>
      <t>(Comunidad de)</t>
    </r>
  </si>
  <si>
    <t>No contesta</t>
  </si>
  <si>
    <t>No sabe leer ni escribir</t>
  </si>
  <si>
    <t>Titulación inferior al grado de escolaridad</t>
  </si>
  <si>
    <t>Graduado escolar o equivalente</t>
  </si>
  <si>
    <t>Bachiller, FP de 2º grado, equivalentes o superiores</t>
  </si>
  <si>
    <t>Bachiller, FP 2º grado, equivalentes o superior</t>
  </si>
  <si>
    <t>No sabe ni leer ni escribir</t>
  </si>
  <si>
    <t>Titulación inferior al Grado de Escolaridad</t>
  </si>
  <si>
    <t>Graduado Escolar o equivalente</t>
  </si>
  <si>
    <r>
      <t xml:space="preserve">Asturias </t>
    </r>
    <r>
      <rPr>
        <sz val="6"/>
        <rFont val="Arial"/>
        <family val="2"/>
      </rPr>
      <t>(Principado de)</t>
    </r>
  </si>
  <si>
    <r>
      <t xml:space="preserve">Baleares </t>
    </r>
    <r>
      <rPr>
        <sz val="6"/>
        <rFont val="Arial"/>
        <family val="2"/>
      </rPr>
      <t>(Illes)</t>
    </r>
  </si>
  <si>
    <r>
      <t xml:space="preserve">Murcia </t>
    </r>
    <r>
      <rPr>
        <sz val="6"/>
        <rFont val="Arial"/>
        <family val="2"/>
      </rPr>
      <t>(Región de)</t>
    </r>
  </si>
  <si>
    <r>
      <t xml:space="preserve">Navarra </t>
    </r>
    <r>
      <rPr>
        <sz val="6"/>
        <rFont val="Arial"/>
        <family val="2"/>
      </rPr>
      <t>(Comunidad Foral de)</t>
    </r>
  </si>
  <si>
    <t>Castilla-La Mancha</t>
  </si>
  <si>
    <t>D.C.: Delimitación Comarcal</t>
  </si>
  <si>
    <t>Nacidos en Aragón residentes en otras Comunidades Autónomas.</t>
  </si>
  <si>
    <t>Explotación Padrón Municipal de Habitantes.</t>
  </si>
  <si>
    <t>Pirámide de población</t>
  </si>
  <si>
    <t>Nacidos en Aragón residentes en otras Comunidades Autónomas según sexo por nivel de estudios</t>
  </si>
  <si>
    <t>Según Comunidad Autónoma de residencia</t>
  </si>
  <si>
    <t>por sexo</t>
  </si>
  <si>
    <t>(% verticales)</t>
  </si>
  <si>
    <t>(% horizontales)</t>
  </si>
  <si>
    <t>por grupos de edad</t>
  </si>
  <si>
    <t>por nivel de estudios</t>
  </si>
  <si>
    <t>por provincia de nacimiento</t>
  </si>
  <si>
    <t>Según Provincia de residencia</t>
  </si>
  <si>
    <t>Según Provincia de nacimiento</t>
  </si>
  <si>
    <t>relación entre los nacidos en Aragón residentes en otra Comunidad Autónoma y la población residente</t>
  </si>
  <si>
    <t>Según Comarca de nacimiento</t>
  </si>
  <si>
    <t>relación entre los nacidos en Aragón residentes en otra Comunidad Autónoma y la población residente en Aragón</t>
  </si>
  <si>
    <t>por Comunidad Autónoma de residencia</t>
  </si>
  <si>
    <t>por nivel de estudios y sexo</t>
  </si>
  <si>
    <t>Índice</t>
  </si>
  <si>
    <t>0 a 14</t>
  </si>
  <si>
    <t>15 a 29</t>
  </si>
  <si>
    <t>50 a 64</t>
  </si>
  <si>
    <t>30 a 49</t>
  </si>
  <si>
    <t>Nacidos en la comarca residentes en otra C.A./ Población residente en la Comarca</t>
  </si>
  <si>
    <t>El total no coincide porque hay una persona que no consta el nivel de estudios.</t>
  </si>
  <si>
    <t>85 y más</t>
  </si>
  <si>
    <t>1 de enero de 2009.</t>
  </si>
  <si>
    <t>Pirámide de población. Nacidos en Aragón residentes en otras Comunidades Autónomas por sexo. Año 2009.</t>
  </si>
  <si>
    <t>Nacidos en Aragón residentes en otras Comunidades Autónomas, según comarca de nacimiento por nivel de estudios. Año 2009.</t>
  </si>
  <si>
    <t>Nacidos en Aragón residentes en otras Comunidades Autónomas, según comarca de nacimiento por sexo. Año 2009.</t>
  </si>
  <si>
    <t>Relación entre los nacidos en las comarcas de Aragón residentes en otra Comunidad Autónoma y la población residente en las comarcas de Aragón. Año 2009.</t>
  </si>
  <si>
    <t>Nacidos en Aragón residentes en otras Comunidades Autónomas, según provincia de nacimiento por nivel de estudios. Año 2009.</t>
  </si>
  <si>
    <t>Nacidos en Aragón residentes en otras Comunidades Autónomas, según provincia de nacimiento por grupos de edad. Año 2009.</t>
  </si>
  <si>
    <t>Nacidos en Aragón residentes en otras Comunidades Autónomas, según provincia de nacimiento por sexo. Año 2009.</t>
  </si>
  <si>
    <t>Relación entre los nacidos en Aragón residentes en otra Comunidad Autónoma y la población residente, según provincia de nacimiento. Año 2009.</t>
  </si>
  <si>
    <t>Nacidos en Aragón residentes en otras Comunidades Autónomas, según provincia de residencia por provincia de nacimiento. Año 2009.</t>
  </si>
  <si>
    <t>Nacidos en Aragón residentes en otras Comunidades Autónomas, según provincia de residencia por nivel de estudios. Año 2009.</t>
  </si>
  <si>
    <t>Nacidos en Aragón residentes en otras Comunidades Autónomas, según provincia de residencia por grupos de edad. Año 2009.</t>
  </si>
  <si>
    <t>Nacidos en Aragón residentes en otras Comunidades Autónomas, según provincia de residencia por sexo. Año 2009.</t>
  </si>
  <si>
    <t>Nacidos en Aragón residentes en otras Comunidades Autónomas, según Comunidad autónoma de residencia por nivel de estudios. Año 2009.</t>
  </si>
  <si>
    <t>Nacidos en Aragón residentes en otras Comunidades Autónomas, según Comunidad autónoma de residencia por grupos de edad. Año 2009.</t>
  </si>
  <si>
    <t>Nacidos en Aragón residentes en otras Comunidades Autónomas, según Comunidad autónoma de residencia por sexo. Año 2009.</t>
  </si>
  <si>
    <t>Nacidos en Aragón residentes en otras Comunidades Autónomas, según Comunidad Autónoma de residencia por sexo. Año 2009.</t>
  </si>
  <si>
    <t>Nacidos en Aragón residentes en otras Comunidades Autónomas, según sexo por nivel de estudios y edad. Año 2009.</t>
  </si>
  <si>
    <t>Pirámide de población. Nacidos en Zaragoza residentes en otras Comunidades Autónomas por sexo. Año 2009.</t>
  </si>
  <si>
    <t>Pirámide de población. Nacidos en Teruel residentes en otras Comunidades Autónomas por sexo. Año 2009.</t>
  </si>
  <si>
    <t>Pirámide de población. Nacidos en Huesca residentes en otras Comunidades Autónomas por sexo. Año 2009.</t>
  </si>
  <si>
    <t>Alicante/Alacant</t>
  </si>
  <si>
    <t>Castellón/Castelló</t>
  </si>
  <si>
    <t>Valencia/València</t>
  </si>
  <si>
    <t>Total general</t>
  </si>
  <si>
    <t>Nacimiento provincia código</t>
  </si>
  <si>
    <t>Nacidos residentes en otra CA</t>
  </si>
  <si>
    <t>Residentes en la provincia</t>
  </si>
  <si>
    <t>De 0 a 14</t>
  </si>
  <si>
    <t>De 15 a 29</t>
  </si>
  <si>
    <t>De 30 a 49</t>
  </si>
  <si>
    <t>De 50 a 64</t>
  </si>
  <si>
    <t>De 65 y más</t>
  </si>
  <si>
    <t xml:space="preserve">Asturias </t>
  </si>
  <si>
    <t xml:space="preserve">Madrid </t>
  </si>
  <si>
    <t xml:space="preserve">Murcia </t>
  </si>
  <si>
    <t xml:space="preserve">Navarra </t>
  </si>
  <si>
    <t>Nacidos en Aragón residentes en otras Comunidades Autónomas, según Comunidad autónoma de residencia por provincia de nacimiento. 
Año 2009.</t>
  </si>
  <si>
    <t>Nacidos en Aragón residentes en otras Comunidades Autónomas, según comarca de nacimiento por Comunidad Autónoma de residencia. 
Año 2009.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</si>
</sst>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%"/>
    <numFmt numFmtId="181" formatCode="0.0%"/>
    <numFmt numFmtId="182" formatCode="#,##0;#,##0"/>
    <numFmt numFmtId="183" formatCode="0.000"/>
    <numFmt numFmtId="184" formatCode="#,##0\ %;#,##0\ %"/>
    <numFmt numFmtId="185" formatCode="#,##0\ ;#,##0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.0\ _p_t_a_-;\-* #,##0.0\ _p_t_a_-;_-* &quot;-&quot;\ _p_t_a_-;_-@_-"/>
    <numFmt numFmtId="191" formatCode="_-* #,##0.00\ _p_t_a_-;\-* #,##0.00\ _p_t_a_-;_-* &quot;-&quot;\ _p_t_a_-;_-@_-"/>
    <numFmt numFmtId="192" formatCode="0.0"/>
    <numFmt numFmtId="193" formatCode="#,##0.0"/>
  </numFmts>
  <fonts count="60">
    <font>
      <sz val="8"/>
      <name val="Arial"/>
      <family val="2"/>
    </font>
    <font>
      <sz val="10"/>
      <name val="Arial"/>
      <family val="0"/>
    </font>
    <font>
      <sz val="6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color indexed="22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8"/>
      <color indexed="12"/>
      <name val="Arial"/>
      <family val="2"/>
    </font>
    <font>
      <b/>
      <sz val="12"/>
      <color indexed="54"/>
      <name val="Arial"/>
      <family val="2"/>
    </font>
    <font>
      <b/>
      <sz val="10"/>
      <name val="Swis721 BT"/>
      <family val="2"/>
    </font>
    <font>
      <sz val="10"/>
      <name val="Swis721 BT"/>
      <family val="2"/>
    </font>
    <font>
      <b/>
      <u val="single"/>
      <sz val="10"/>
      <color indexed="12"/>
      <name val="Swis721 BT"/>
      <family val="2"/>
    </font>
    <font>
      <sz val="11"/>
      <name val="Swis721 BT"/>
      <family val="2"/>
    </font>
    <font>
      <b/>
      <u val="single"/>
      <sz val="10"/>
      <color indexed="12"/>
      <name val="Arial"/>
      <family val="2"/>
    </font>
    <font>
      <b/>
      <sz val="11"/>
      <name val="Swis721 BT"/>
      <family val="2"/>
    </font>
    <font>
      <sz val="9"/>
      <color indexed="12"/>
      <name val="Arial"/>
      <family val="0"/>
    </font>
    <font>
      <sz val="9"/>
      <name val="Swis721 BT"/>
      <family val="2"/>
    </font>
    <font>
      <u val="single"/>
      <sz val="11"/>
      <color indexed="12"/>
      <name val="Arial"/>
      <family val="0"/>
    </font>
    <font>
      <sz val="12"/>
      <name val="Swis721 BT"/>
      <family val="2"/>
    </font>
    <font>
      <u val="single"/>
      <sz val="12"/>
      <color indexed="12"/>
      <name val="Swis721 BT"/>
      <family val="2"/>
    </font>
    <font>
      <b/>
      <sz val="10"/>
      <color indexed="12"/>
      <name val="Swis721 BT"/>
      <family val="2"/>
    </font>
    <font>
      <sz val="10"/>
      <color indexed="12"/>
      <name val="Arial"/>
      <family val="0"/>
    </font>
    <font>
      <sz val="11"/>
      <color indexed="10"/>
      <name val="Arial Black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name val="Arial Black"/>
      <family val="2"/>
    </font>
    <font>
      <sz val="8"/>
      <color indexed="8"/>
      <name val="Arial"/>
      <family val="0"/>
    </font>
    <font>
      <sz val="11"/>
      <color indexed="22"/>
      <name val="Arial Black"/>
      <family val="2"/>
    </font>
    <font>
      <sz val="9"/>
      <color indexed="22"/>
      <name val="Arial"/>
      <family val="2"/>
    </font>
    <font>
      <sz val="10"/>
      <color indexed="22"/>
      <name val="Arial"/>
      <family val="0"/>
    </font>
    <font>
      <sz val="7"/>
      <color indexed="22"/>
      <name val="Arial"/>
      <family val="2"/>
    </font>
    <font>
      <sz val="8"/>
      <color indexed="22"/>
      <name val="Arial Black"/>
      <family val="2"/>
    </font>
    <font>
      <sz val="11"/>
      <color indexed="22"/>
      <name val="Arial"/>
      <family val="2"/>
    </font>
    <font>
      <b/>
      <sz val="10"/>
      <color indexed="22"/>
      <name val="Arial"/>
      <family val="2"/>
    </font>
    <font>
      <b/>
      <sz val="8"/>
      <color indexed="22"/>
      <name val="Arial"/>
      <family val="2"/>
    </font>
    <font>
      <b/>
      <sz val="9"/>
      <name val="Arial"/>
      <family val="2"/>
    </font>
    <font>
      <sz val="11"/>
      <color indexed="9"/>
      <name val="Arial Black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i/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sz val="12"/>
      <color indexed="22"/>
      <name val="Arial Black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>
        <color indexed="63"/>
      </right>
      <top style="hair"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 style="thin">
        <color indexed="9"/>
      </left>
      <right style="thin">
        <color indexed="9"/>
      </right>
      <top style="thin"/>
      <bottom style="hair"/>
    </border>
    <border>
      <left style="thin">
        <color indexed="9"/>
      </left>
      <right style="thick">
        <color indexed="9"/>
      </right>
      <top style="thin"/>
      <bottom style="hair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 horizontal="left"/>
      <protection/>
    </xf>
    <xf numFmtId="9" fontId="1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1" xfId="0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2" fontId="6" fillId="0" borderId="3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6" fillId="0" borderId="5" xfId="0" applyFont="1" applyBorder="1" applyAlignment="1">
      <alignment horizontal="left"/>
    </xf>
    <xf numFmtId="3" fontId="8" fillId="0" borderId="6" xfId="0" applyNumberFormat="1" applyFont="1" applyBorder="1" applyAlignment="1">
      <alignment/>
    </xf>
    <xf numFmtId="0" fontId="8" fillId="0" borderId="7" xfId="0" applyFont="1" applyBorder="1" applyAlignment="1">
      <alignment horizontal="left"/>
    </xf>
    <xf numFmtId="1" fontId="8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8" fillId="0" borderId="6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8" xfId="0" applyBorder="1" applyAlignment="1">
      <alignment/>
    </xf>
    <xf numFmtId="3" fontId="0" fillId="0" borderId="8" xfId="0" applyNumberFormat="1" applyFont="1" applyBorder="1" applyAlignment="1">
      <alignment/>
    </xf>
    <xf numFmtId="2" fontId="0" fillId="0" borderId="8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2" fontId="6" fillId="0" borderId="9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6" fillId="0" borderId="12" xfId="0" applyFont="1" applyBorder="1" applyAlignment="1">
      <alignment horizontal="left"/>
    </xf>
    <xf numFmtId="2" fontId="6" fillId="0" borderId="13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5" xfId="0" applyFont="1" applyBorder="1" applyAlignment="1">
      <alignment horizontal="left"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4" fontId="8" fillId="0" borderId="6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8" xfId="0" applyNumberFormat="1" applyBorder="1" applyAlignment="1">
      <alignment/>
    </xf>
    <xf numFmtId="4" fontId="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6" fillId="0" borderId="0" xfId="0" applyFont="1" applyAlignment="1">
      <alignment wrapText="1"/>
    </xf>
    <xf numFmtId="2" fontId="12" fillId="0" borderId="8" xfId="0" applyNumberFormat="1" applyFont="1" applyBorder="1" applyAlignment="1">
      <alignment horizontal="right" wrapText="1"/>
    </xf>
    <xf numFmtId="0" fontId="13" fillId="0" borderId="7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3" fillId="0" borderId="11" xfId="0" applyNumberFormat="1" applyFont="1" applyBorder="1" applyAlignment="1">
      <alignment horizontal="right" wrapText="1"/>
    </xf>
    <xf numFmtId="3" fontId="13" fillId="0" borderId="11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 horizontal="right" wrapText="1"/>
    </xf>
    <xf numFmtId="3" fontId="8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1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" fontId="0" fillId="0" borderId="8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" xfId="0" applyFont="1" applyBorder="1" applyAlignment="1">
      <alignment/>
    </xf>
    <xf numFmtId="2" fontId="6" fillId="0" borderId="16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4" fontId="13" fillId="0" borderId="11" xfId="0" applyNumberFormat="1" applyFont="1" applyBorder="1" applyAlignment="1">
      <alignment horizontal="right"/>
    </xf>
    <xf numFmtId="4" fontId="6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1" fontId="8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8" fillId="0" borderId="6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6" fillId="0" borderId="18" xfId="15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6" fillId="0" borderId="18" xfId="15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left"/>
    </xf>
    <xf numFmtId="4" fontId="8" fillId="0" borderId="6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8" xfId="0" applyFont="1" applyFill="1" applyBorder="1" applyAlignment="1">
      <alignment horizontal="right"/>
    </xf>
    <xf numFmtId="2" fontId="8" fillId="0" borderId="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2" fontId="0" fillId="0" borderId="1" xfId="0" applyNumberFormat="1" applyFill="1" applyBorder="1" applyAlignment="1">
      <alignment/>
    </xf>
    <xf numFmtId="0" fontId="5" fillId="0" borderId="0" xfId="0" applyFont="1" applyAlignment="1">
      <alignment/>
    </xf>
    <xf numFmtId="0" fontId="18" fillId="0" borderId="1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19" fillId="0" borderId="18" xfId="15" applyFont="1" applyBorder="1" applyAlignment="1">
      <alignment horizontal="left"/>
    </xf>
    <xf numFmtId="0" fontId="20" fillId="0" borderId="0" xfId="21" applyFont="1" applyAlignment="1">
      <alignment horizontal="left" indent="5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left" indent="4"/>
      <protection/>
    </xf>
    <xf numFmtId="0" fontId="18" fillId="0" borderId="0" xfId="21" applyFont="1" applyAlignment="1">
      <alignment horizontal="left" indent="4"/>
      <protection/>
    </xf>
    <xf numFmtId="0" fontId="1" fillId="0" borderId="0" xfId="21">
      <alignment/>
      <protection/>
    </xf>
    <xf numFmtId="0" fontId="21" fillId="0" borderId="0" xfId="21" applyFont="1">
      <alignment/>
      <protection/>
    </xf>
    <xf numFmtId="0" fontId="22" fillId="0" borderId="0" xfId="21" applyFont="1">
      <alignment/>
      <protection/>
    </xf>
    <xf numFmtId="0" fontId="23" fillId="0" borderId="0" xfId="15" applyFont="1" applyAlignment="1">
      <alignment/>
    </xf>
    <xf numFmtId="0" fontId="24" fillId="0" borderId="0" xfId="21" applyFont="1">
      <alignment/>
      <protection/>
    </xf>
    <xf numFmtId="0" fontId="25" fillId="0" borderId="0" xfId="15" applyFont="1" applyAlignment="1">
      <alignment/>
    </xf>
    <xf numFmtId="0" fontId="26" fillId="0" borderId="0" xfId="21" applyFont="1">
      <alignment/>
      <protection/>
    </xf>
    <xf numFmtId="0" fontId="27" fillId="0" borderId="0" xfId="15" applyFont="1" applyAlignment="1">
      <alignment horizontal="left" indent="1"/>
    </xf>
    <xf numFmtId="0" fontId="28" fillId="0" borderId="0" xfId="21" applyFont="1">
      <alignment/>
      <protection/>
    </xf>
    <xf numFmtId="0" fontId="25" fillId="0" borderId="0" xfId="15" applyFont="1" applyAlignment="1">
      <alignment/>
    </xf>
    <xf numFmtId="0" fontId="29" fillId="0" borderId="0" xfId="15" applyFont="1" applyAlignment="1">
      <alignment/>
    </xf>
    <xf numFmtId="0" fontId="27" fillId="0" borderId="0" xfId="15" applyFont="1" applyAlignment="1">
      <alignment/>
    </xf>
    <xf numFmtId="0" fontId="30" fillId="0" borderId="0" xfId="21" applyFont="1">
      <alignment/>
      <protection/>
    </xf>
    <xf numFmtId="0" fontId="31" fillId="0" borderId="0" xfId="15" applyFont="1" applyAlignment="1">
      <alignment horizontal="left" indent="1"/>
    </xf>
    <xf numFmtId="0" fontId="32" fillId="0" borderId="0" xfId="15" applyFont="1" applyAlignment="1">
      <alignment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/>
    </xf>
    <xf numFmtId="0" fontId="33" fillId="0" borderId="0" xfId="15" applyFont="1" applyAlignment="1">
      <alignment/>
    </xf>
    <xf numFmtId="0" fontId="16" fillId="0" borderId="5" xfId="15" applyBorder="1" applyAlignment="1">
      <alignment horizontal="left"/>
    </xf>
    <xf numFmtId="0" fontId="16" fillId="0" borderId="0" xfId="15" applyAlignment="1">
      <alignment/>
    </xf>
    <xf numFmtId="0" fontId="16" fillId="0" borderId="0" xfId="15" applyFill="1" applyBorder="1" applyAlignment="1">
      <alignment horizontal="left"/>
    </xf>
    <xf numFmtId="0" fontId="15" fillId="0" borderId="0" xfId="28" applyFont="1" applyFill="1" applyBorder="1" applyAlignment="1">
      <alignment horizontal="center"/>
      <protection/>
    </xf>
    <xf numFmtId="0" fontId="15" fillId="0" borderId="0" xfId="28" applyFont="1" applyFill="1" applyBorder="1" applyAlignment="1">
      <alignment horizontal="right" wrapText="1"/>
      <protection/>
    </xf>
    <xf numFmtId="0" fontId="37" fillId="2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left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left"/>
    </xf>
    <xf numFmtId="0" fontId="44" fillId="3" borderId="0" xfId="27" applyFont="1" applyFill="1" applyBorder="1" applyAlignment="1">
      <alignment horizontal="center"/>
      <protection/>
    </xf>
    <xf numFmtId="0" fontId="44" fillId="0" borderId="0" xfId="0" applyFont="1" applyFill="1" applyBorder="1" applyAlignment="1">
      <alignment/>
    </xf>
    <xf numFmtId="0" fontId="44" fillId="0" borderId="0" xfId="27" applyFont="1" applyFill="1" applyBorder="1" applyAlignment="1">
      <alignment wrapText="1"/>
      <protection/>
    </xf>
    <xf numFmtId="0" fontId="44" fillId="0" borderId="0" xfId="27" applyFont="1" applyFill="1" applyBorder="1" applyAlignment="1">
      <alignment horizontal="right" wrapText="1"/>
      <protection/>
    </xf>
    <xf numFmtId="0" fontId="1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42" fillId="2" borderId="0" xfId="0" applyFont="1" applyFill="1" applyAlignment="1">
      <alignment/>
    </xf>
    <xf numFmtId="0" fontId="46" fillId="2" borderId="0" xfId="0" applyFont="1" applyFill="1" applyAlignment="1">
      <alignment/>
    </xf>
    <xf numFmtId="0" fontId="42" fillId="0" borderId="0" xfId="0" applyFont="1" applyAlignment="1">
      <alignment/>
    </xf>
    <xf numFmtId="0" fontId="47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47" fillId="2" borderId="0" xfId="0" applyFont="1" applyFill="1" applyAlignment="1">
      <alignment/>
    </xf>
    <xf numFmtId="0" fontId="47" fillId="0" borderId="0" xfId="0" applyFont="1" applyAlignment="1">
      <alignment/>
    </xf>
    <xf numFmtId="0" fontId="48" fillId="2" borderId="0" xfId="0" applyFont="1" applyFill="1" applyBorder="1" applyAlignment="1">
      <alignment/>
    </xf>
    <xf numFmtId="0" fontId="43" fillId="2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0" fontId="43" fillId="2" borderId="0" xfId="0" applyFont="1" applyFill="1" applyBorder="1" applyAlignment="1">
      <alignment/>
    </xf>
    <xf numFmtId="0" fontId="43" fillId="2" borderId="0" xfId="0" applyFont="1" applyFill="1" applyAlignment="1">
      <alignment/>
    </xf>
    <xf numFmtId="0" fontId="43" fillId="0" borderId="0" xfId="0" applyFont="1" applyAlignment="1">
      <alignment/>
    </xf>
    <xf numFmtId="0" fontId="14" fillId="2" borderId="0" xfId="0" applyFont="1" applyFill="1" applyAlignment="1">
      <alignment/>
    </xf>
    <xf numFmtId="0" fontId="44" fillId="2" borderId="0" xfId="0" applyFont="1" applyFill="1" applyAlignment="1">
      <alignment/>
    </xf>
    <xf numFmtId="0" fontId="44" fillId="0" borderId="0" xfId="0" applyFont="1" applyAlignment="1">
      <alignment/>
    </xf>
    <xf numFmtId="0" fontId="14" fillId="2" borderId="0" xfId="0" applyFont="1" applyFill="1" applyAlignment="1">
      <alignment horizontal="left"/>
    </xf>
    <xf numFmtId="0" fontId="14" fillId="4" borderId="0" xfId="0" applyFont="1" applyFill="1" applyBorder="1" applyAlignment="1">
      <alignment/>
    </xf>
    <xf numFmtId="0" fontId="49" fillId="4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0" fontId="43" fillId="4" borderId="0" xfId="0" applyFont="1" applyFill="1" applyBorder="1" applyAlignment="1">
      <alignment horizontal="right"/>
    </xf>
    <xf numFmtId="3" fontId="14" fillId="4" borderId="0" xfId="0" applyNumberFormat="1" applyFont="1" applyFill="1" applyBorder="1" applyAlignment="1">
      <alignment horizontal="right"/>
    </xf>
    <xf numFmtId="0" fontId="43" fillId="2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right"/>
    </xf>
    <xf numFmtId="0" fontId="44" fillId="4" borderId="0" xfId="26" applyFont="1" applyFill="1" applyBorder="1" applyAlignment="1">
      <alignment horizontal="right"/>
      <protection/>
    </xf>
    <xf numFmtId="0" fontId="14" fillId="4" borderId="0" xfId="26" applyFont="1" applyFill="1" applyBorder="1" applyAlignment="1">
      <alignment horizontal="right"/>
      <protection/>
    </xf>
    <xf numFmtId="177" fontId="14" fillId="4" borderId="0" xfId="18" applyFont="1" applyFill="1" applyBorder="1" applyAlignment="1">
      <alignment horizontal="right"/>
    </xf>
    <xf numFmtId="0" fontId="44" fillId="5" borderId="0" xfId="26" applyFont="1" applyFill="1" applyBorder="1" applyAlignment="1">
      <alignment horizontal="right" wrapText="1"/>
      <protection/>
    </xf>
    <xf numFmtId="177" fontId="14" fillId="4" borderId="0" xfId="18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3" fontId="0" fillId="0" borderId="6" xfId="30" applyNumberFormat="1" applyFont="1" applyBorder="1" applyAlignment="1">
      <alignment horizontal="right"/>
      <protection/>
    </xf>
    <xf numFmtId="3" fontId="0" fillId="0" borderId="0" xfId="30" applyNumberFormat="1" applyFont="1" applyBorder="1" applyAlignment="1">
      <alignment horizontal="right"/>
      <protection/>
    </xf>
    <xf numFmtId="3" fontId="0" fillId="0" borderId="1" xfId="30" applyNumberFormat="1" applyFont="1" applyBorder="1" applyAlignment="1">
      <alignment horizontal="right"/>
      <protection/>
    </xf>
    <xf numFmtId="3" fontId="0" fillId="0" borderId="0" xfId="30" applyNumberFormat="1" applyBorder="1" applyAlignment="1">
      <alignment horizontal="right"/>
      <protection/>
    </xf>
    <xf numFmtId="3" fontId="0" fillId="0" borderId="1" xfId="30" applyNumberFormat="1" applyBorder="1" applyAlignment="1">
      <alignment horizontal="right"/>
      <protection/>
    </xf>
    <xf numFmtId="3" fontId="0" fillId="0" borderId="0" xfId="30" applyNumberFormat="1" applyBorder="1">
      <alignment/>
      <protection/>
    </xf>
    <xf numFmtId="3" fontId="0" fillId="0" borderId="1" xfId="30" applyNumberFormat="1" applyBorder="1">
      <alignment/>
      <protection/>
    </xf>
    <xf numFmtId="3" fontId="0" fillId="0" borderId="0" xfId="30" applyNumberFormat="1">
      <alignment/>
      <protection/>
    </xf>
    <xf numFmtId="2" fontId="0" fillId="0" borderId="8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1" xfId="0" applyNumberFormat="1" applyBorder="1" applyAlignment="1">
      <alignment/>
    </xf>
    <xf numFmtId="4" fontId="0" fillId="0" borderId="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4" fillId="0" borderId="0" xfId="26" applyFont="1" applyFill="1" applyBorder="1" applyAlignment="1">
      <alignment horizontal="right"/>
      <protection/>
    </xf>
    <xf numFmtId="0" fontId="14" fillId="0" borderId="0" xfId="26" applyFont="1" applyFill="1" applyBorder="1" applyAlignment="1">
      <alignment horizontal="right"/>
      <protection/>
    </xf>
    <xf numFmtId="0" fontId="4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6" fillId="0" borderId="5" xfId="15" applyFill="1" applyBorder="1" applyAlignment="1">
      <alignment horizontal="left"/>
    </xf>
    <xf numFmtId="2" fontId="6" fillId="0" borderId="4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8" xfId="0" applyFill="1" applyBorder="1" applyAlignment="1">
      <alignment/>
    </xf>
    <xf numFmtId="3" fontId="0" fillId="0" borderId="8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left"/>
    </xf>
    <xf numFmtId="2" fontId="6" fillId="0" borderId="9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1" fontId="0" fillId="0" borderId="5" xfId="0" applyNumberForma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left"/>
    </xf>
    <xf numFmtId="1" fontId="8" fillId="0" borderId="6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41" fillId="0" borderId="0" xfId="24" applyNumberFormat="1" applyFont="1" applyFill="1" applyBorder="1" applyAlignment="1">
      <alignment horizontal="right" wrapText="1"/>
      <protection/>
    </xf>
    <xf numFmtId="1" fontId="0" fillId="0" borderId="8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 horizontal="right"/>
    </xf>
    <xf numFmtId="2" fontId="0" fillId="0" borderId="14" xfId="0" applyNumberFormat="1" applyFill="1" applyBorder="1" applyAlignment="1">
      <alignment/>
    </xf>
    <xf numFmtId="0" fontId="0" fillId="0" borderId="0" xfId="0" applyFont="1" applyBorder="1" applyAlignment="1">
      <alignment/>
    </xf>
    <xf numFmtId="2" fontId="6" fillId="0" borderId="8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 wrapText="1"/>
    </xf>
    <xf numFmtId="3" fontId="12" fillId="0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right" wrapText="1"/>
    </xf>
    <xf numFmtId="0" fontId="6" fillId="0" borderId="18" xfId="0" applyFont="1" applyBorder="1" applyAlignment="1">
      <alignment wrapText="1"/>
    </xf>
    <xf numFmtId="2" fontId="13" fillId="0" borderId="0" xfId="0" applyNumberFormat="1" applyFont="1" applyBorder="1" applyAlignment="1">
      <alignment horizontal="right"/>
    </xf>
    <xf numFmtId="0" fontId="50" fillId="0" borderId="0" xfId="0" applyFont="1" applyAlignment="1">
      <alignment wrapText="1"/>
    </xf>
    <xf numFmtId="4" fontId="6" fillId="0" borderId="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0" fontId="44" fillId="0" borderId="0" xfId="22" applyFont="1" applyFill="1" applyBorder="1" applyAlignment="1">
      <alignment horizontal="right" wrapText="1"/>
      <protection/>
    </xf>
    <xf numFmtId="0" fontId="0" fillId="4" borderId="0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5" fillId="0" borderId="0" xfId="0" applyFont="1" applyAlignment="1">
      <alignment/>
    </xf>
    <xf numFmtId="3" fontId="14" fillId="0" borderId="0" xfId="0" applyNumberFormat="1" applyFont="1" applyAlignment="1">
      <alignment/>
    </xf>
    <xf numFmtId="0" fontId="45" fillId="0" borderId="0" xfId="0" applyFont="1" applyBorder="1" applyAlignment="1">
      <alignment horizontal="left"/>
    </xf>
    <xf numFmtId="3" fontId="45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1" fontId="45" fillId="0" borderId="0" xfId="0" applyNumberFormat="1" applyFont="1" applyAlignment="1">
      <alignment/>
    </xf>
    <xf numFmtId="0" fontId="43" fillId="0" borderId="0" xfId="0" applyFont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44" fillId="6" borderId="0" xfId="29" applyFont="1" applyFill="1" applyBorder="1" applyAlignment="1">
      <alignment horizontal="center"/>
      <protection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8" fillId="0" borderId="6" xfId="23" applyNumberFormat="1" applyFont="1" applyBorder="1">
      <alignment/>
      <protection/>
    </xf>
    <xf numFmtId="2" fontId="0" fillId="0" borderId="0" xfId="23" applyNumberFormat="1" applyFont="1" applyFill="1">
      <alignment/>
      <protection/>
    </xf>
    <xf numFmtId="2" fontId="0" fillId="0" borderId="0" xfId="23" applyNumberFormat="1" applyFont="1">
      <alignment/>
      <protection/>
    </xf>
    <xf numFmtId="2" fontId="0" fillId="0" borderId="0" xfId="23" applyNumberFormat="1" applyFont="1" applyBorder="1">
      <alignment/>
      <protection/>
    </xf>
    <xf numFmtId="2" fontId="0" fillId="0" borderId="0" xfId="23" applyNumberFormat="1" applyFont="1" applyFill="1" applyBorder="1">
      <alignment/>
      <protection/>
    </xf>
    <xf numFmtId="2" fontId="0" fillId="0" borderId="0" xfId="23" applyNumberFormat="1" applyFont="1" applyBorder="1" applyAlignment="1">
      <alignment horizontal="right"/>
      <protection/>
    </xf>
    <xf numFmtId="2" fontId="0" fillId="0" borderId="0" xfId="23" applyNumberFormat="1" applyFont="1" applyFill="1" applyBorder="1" applyAlignment="1">
      <alignment horizontal="right"/>
      <protection/>
    </xf>
    <xf numFmtId="2" fontId="0" fillId="0" borderId="1" xfId="23" applyNumberFormat="1" applyFont="1" applyBorder="1" applyAlignment="1">
      <alignment horizontal="right"/>
      <protection/>
    </xf>
    <xf numFmtId="0" fontId="55" fillId="0" borderId="0" xfId="15" applyFont="1" applyAlignment="1">
      <alignment horizontal="right" vertical="top"/>
    </xf>
    <xf numFmtId="0" fontId="55" fillId="0" borderId="0" xfId="15" applyFont="1" applyAlignment="1">
      <alignment horizontal="right"/>
    </xf>
    <xf numFmtId="2" fontId="0" fillId="0" borderId="15" xfId="0" applyNumberFormat="1" applyBorder="1" applyAlignment="1">
      <alignment/>
    </xf>
    <xf numFmtId="0" fontId="41" fillId="2" borderId="0" xfId="0" applyFont="1" applyFill="1" applyBorder="1" applyAlignment="1">
      <alignment horizontal="left" vertical="center" wrapText="1"/>
    </xf>
    <xf numFmtId="0" fontId="58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3" fontId="8" fillId="0" borderId="2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6" fillId="2" borderId="0" xfId="0" applyFont="1" applyFill="1" applyBorder="1" applyAlignment="1">
      <alignment wrapText="1"/>
    </xf>
    <xf numFmtId="0" fontId="57" fillId="7" borderId="0" xfId="0" applyFont="1" applyFill="1" applyBorder="1" applyAlignment="1">
      <alignment wrapText="1"/>
    </xf>
    <xf numFmtId="0" fontId="56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44" fillId="5" borderId="0" xfId="22" applyFont="1" applyFill="1" applyBorder="1" applyAlignment="1">
      <alignment horizontal="right" wrapText="1"/>
      <protection/>
    </xf>
    <xf numFmtId="0" fontId="55" fillId="0" borderId="0" xfId="15" applyFont="1" applyFill="1" applyAlignment="1">
      <alignment horizontal="right" vertical="top"/>
    </xf>
    <xf numFmtId="0" fontId="55" fillId="0" borderId="0" xfId="15" applyFont="1" applyFill="1" applyAlignment="1">
      <alignment horizontal="right"/>
    </xf>
    <xf numFmtId="0" fontId="19" fillId="0" borderId="0" xfId="15" applyFont="1" applyAlignment="1">
      <alignment horizontal="right"/>
    </xf>
    <xf numFmtId="0" fontId="48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47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49" fillId="0" borderId="0" xfId="0" applyNumberFormat="1" applyFont="1" applyBorder="1" applyAlignment="1">
      <alignment/>
    </xf>
    <xf numFmtId="0" fontId="59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4" fontId="8" fillId="0" borderId="2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4" fillId="3" borderId="0" xfId="22" applyFont="1" applyFill="1" applyBorder="1" applyAlignment="1">
      <alignment horizontal="center"/>
      <protection/>
    </xf>
    <xf numFmtId="0" fontId="44" fillId="0" borderId="0" xfId="22" applyFont="1" applyFill="1" applyBorder="1" applyAlignment="1">
      <alignment horizontal="right" wrapText="1"/>
      <protection/>
    </xf>
    <xf numFmtId="0" fontId="44" fillId="0" borderId="0" xfId="0" applyFont="1" applyBorder="1" applyAlignment="1">
      <alignment/>
    </xf>
    <xf numFmtId="0" fontId="55" fillId="0" borderId="1" xfId="15" applyFont="1" applyBorder="1" applyAlignment="1">
      <alignment horizontal="right"/>
    </xf>
    <xf numFmtId="2" fontId="0" fillId="0" borderId="21" xfId="0" applyNumberFormat="1" applyBorder="1" applyAlignment="1">
      <alignment/>
    </xf>
    <xf numFmtId="0" fontId="15" fillId="0" borderId="0" xfId="25" applyFont="1" applyFill="1" applyBorder="1" applyAlignment="1">
      <alignment horizontal="left" wrapText="1"/>
      <protection/>
    </xf>
    <xf numFmtId="0" fontId="15" fillId="0" borderId="0" xfId="25" applyFont="1" applyFill="1" applyBorder="1" applyAlignment="1">
      <alignment horizontal="right" wrapText="1"/>
      <protection/>
    </xf>
    <xf numFmtId="0" fontId="6" fillId="0" borderId="2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57" fillId="7" borderId="0" xfId="0" applyFont="1" applyFill="1" applyBorder="1" applyAlignment="1">
      <alignment wrapText="1"/>
    </xf>
    <xf numFmtId="0" fontId="0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6" fillId="0" borderId="2" xfId="0" applyFont="1" applyBorder="1" applyAlignment="1">
      <alignment horizontal="left" wrapText="1"/>
    </xf>
  </cellXfs>
  <cellStyles count="1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vr7f6hb" xfId="21"/>
    <cellStyle name="Normal_Hoja1" xfId="22"/>
    <cellStyle name="Normal_Lo nuevo de nacidos 2006 para la publi" xfId="23"/>
    <cellStyle name="Normal_pag 28" xfId="24"/>
    <cellStyle name="Normal_pag 32" xfId="25"/>
    <cellStyle name="Normal_pag 36" xfId="26"/>
    <cellStyle name="Normal_pag 39" xfId="27"/>
    <cellStyle name="Normal_Piramide AR_1" xfId="28"/>
    <cellStyle name="Normal_Piramide TE" xfId="29"/>
    <cellStyle name="Normal_Residentes 2004 -impreso-" xfId="30"/>
    <cellStyle name="Pie de tabla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AR'!$L$24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AR'!$K$25:$K$42</c:f>
              <c:strCache/>
            </c:strRef>
          </c:cat>
          <c:val>
            <c:numRef>
              <c:f>'Piramide AR'!$L$25:$L$42</c:f>
              <c:numCache/>
            </c:numRef>
          </c:val>
        </c:ser>
        <c:ser>
          <c:idx val="0"/>
          <c:order val="1"/>
          <c:tx>
            <c:strRef>
              <c:f>'Piramide AR'!$M$24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AR'!$K$25:$K$42</c:f>
              <c:strCache/>
            </c:strRef>
          </c:cat>
          <c:val>
            <c:numRef>
              <c:f>'Piramide AR'!$M$25:$M$42</c:f>
              <c:numCache/>
            </c:numRef>
          </c:val>
        </c:ser>
        <c:overlap val="100"/>
        <c:gapWidth val="20"/>
        <c:axId val="46699562"/>
        <c:axId val="17642875"/>
      </c:barChart>
      <c:catAx>
        <c:axId val="46699562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17642875"/>
        <c:crosses val="autoZero"/>
        <c:auto val="1"/>
        <c:lblOffset val="100"/>
        <c:tickLblSkip val="1"/>
        <c:noMultiLvlLbl val="0"/>
      </c:catAx>
      <c:valAx>
        <c:axId val="17642875"/>
        <c:scaling>
          <c:orientation val="minMax"/>
          <c:max val="14000"/>
          <c:min val="-14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;#,##0\ " sourceLinked="0"/>
        <c:majorTickMark val="out"/>
        <c:minorTickMark val="none"/>
        <c:tickLblPos val="nextTo"/>
        <c:crossAx val="46699562"/>
        <c:crossesAt val="1"/>
        <c:crossBetween val="between"/>
        <c:dispUnits/>
        <c:majorUnit val="3500"/>
        <c:minorUnit val="3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76"/>
          <c:y val="0.003"/>
          <c:w val="0.472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HU'!$L$24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HU'!$K$25:$K$42</c:f>
              <c:strCache/>
            </c:strRef>
          </c:cat>
          <c:val>
            <c:numRef>
              <c:f>'Piramide HU'!$L$25:$L$42</c:f>
              <c:numCache/>
            </c:numRef>
          </c:val>
        </c:ser>
        <c:ser>
          <c:idx val="0"/>
          <c:order val="1"/>
          <c:tx>
            <c:strRef>
              <c:f>'Piramide HU'!$M$24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HU'!$K$25:$K$42</c:f>
              <c:strCache/>
            </c:strRef>
          </c:cat>
          <c:val>
            <c:numRef>
              <c:f>'Piramide HU'!$M$25:$M$42</c:f>
              <c:numCache/>
            </c:numRef>
          </c:val>
        </c:ser>
        <c:overlap val="100"/>
        <c:gapWidth val="20"/>
        <c:axId val="24568148"/>
        <c:axId val="19786741"/>
      </c:barChart>
      <c:catAx>
        <c:axId val="24568148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19786741"/>
        <c:crosses val="autoZero"/>
        <c:auto val="1"/>
        <c:lblOffset val="100"/>
        <c:tickLblSkip val="1"/>
        <c:noMultiLvlLbl val="0"/>
      </c:catAx>
      <c:valAx>
        <c:axId val="19786741"/>
        <c:scaling>
          <c:orientation val="minMax"/>
          <c:max val="3200"/>
          <c:min val="-32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24568148"/>
        <c:crossesAt val="1"/>
        <c:crossBetween val="between"/>
        <c:dispUnits/>
        <c:majorUnit val="800"/>
        <c:minorUnit val="8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425"/>
          <c:y val="0.003"/>
          <c:w val="0.471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TE'!$L$25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TE'!$K$26:$K$43</c:f>
              <c:strCache/>
            </c:strRef>
          </c:cat>
          <c:val>
            <c:numRef>
              <c:f>'Piramide TE'!$L$26:$L$43</c:f>
              <c:numCache/>
            </c:numRef>
          </c:val>
        </c:ser>
        <c:ser>
          <c:idx val="0"/>
          <c:order val="1"/>
          <c:tx>
            <c:strRef>
              <c:f>'Piramide TE'!$M$25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TE'!$K$26:$K$43</c:f>
              <c:strCache/>
            </c:strRef>
          </c:cat>
          <c:val>
            <c:numRef>
              <c:f>'Piramide TE'!$M$26:$M$43</c:f>
              <c:numCache/>
            </c:numRef>
          </c:val>
        </c:ser>
        <c:overlap val="100"/>
        <c:gapWidth val="20"/>
        <c:axId val="43862942"/>
        <c:axId val="59222159"/>
      </c:barChart>
      <c:catAx>
        <c:axId val="43862942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59222159"/>
        <c:crosses val="autoZero"/>
        <c:auto val="1"/>
        <c:lblOffset val="100"/>
        <c:tickLblSkip val="1"/>
        <c:noMultiLvlLbl val="0"/>
      </c:catAx>
      <c:valAx>
        <c:axId val="59222159"/>
        <c:scaling>
          <c:orientation val="minMax"/>
          <c:max val="5400"/>
          <c:min val="-54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43862942"/>
        <c:crossesAt val="1"/>
        <c:crossBetween val="between"/>
        <c:dispUnits/>
        <c:majorUnit val="900"/>
        <c:minorUnit val="9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35"/>
          <c:y val="0.003"/>
          <c:w val="0.4567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ZA'!$L$24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ZA'!$K$25:$K$42</c:f>
              <c:strCache/>
            </c:strRef>
          </c:cat>
          <c:val>
            <c:numRef>
              <c:f>'Piramide ZA'!$L$25:$L$42</c:f>
              <c:numCache/>
            </c:numRef>
          </c:val>
        </c:ser>
        <c:ser>
          <c:idx val="0"/>
          <c:order val="1"/>
          <c:tx>
            <c:strRef>
              <c:f>'Piramide ZA'!$M$24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ZA'!$K$25:$K$42</c:f>
              <c:strCache/>
            </c:strRef>
          </c:cat>
          <c:val>
            <c:numRef>
              <c:f>'Piramide ZA'!$M$25:$M$42</c:f>
              <c:numCache/>
            </c:numRef>
          </c:val>
        </c:ser>
        <c:overlap val="100"/>
        <c:gapWidth val="20"/>
        <c:axId val="63237384"/>
        <c:axId val="32265545"/>
      </c:barChart>
      <c:catAx>
        <c:axId val="63237384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32265545"/>
        <c:crosses val="autoZero"/>
        <c:auto val="1"/>
        <c:lblOffset val="100"/>
        <c:tickLblSkip val="1"/>
        <c:noMultiLvlLbl val="0"/>
      </c:catAx>
      <c:valAx>
        <c:axId val="32265545"/>
        <c:scaling>
          <c:orientation val="minMax"/>
          <c:max val="6000"/>
          <c:min val="-6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63237384"/>
        <c:crossesAt val="1"/>
        <c:crossBetween val="between"/>
        <c:dispUnits/>
        <c:majorUnit val="1500"/>
        <c:minorUnit val="1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7"/>
          <c:y val="0.003"/>
          <c:w val="0.486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nacidos en Aragón residentes en otras Comunidades Autónomas, según provincia de nacimiento por grupos de edad. Año 2009
.</a:t>
            </a:r>
          </a:p>
        </c:rich>
      </c:tx>
      <c:layout>
        <c:manualLayout>
          <c:xMode val="factor"/>
          <c:yMode val="factor"/>
          <c:x val="-0.12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835"/>
          <c:w val="0.941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37'!$P$21</c:f>
              <c:strCache>
                <c:ptCount val="1"/>
                <c:pt idx="0">
                  <c:v>De 0 a 14</c:v>
                </c:pt>
              </c:strCache>
            </c:strRef>
          </c:tx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37'!$P$22:$P$25</c:f>
              <c:numCache/>
            </c:numRef>
          </c:val>
        </c:ser>
        <c:ser>
          <c:idx val="1"/>
          <c:order val="1"/>
          <c:tx>
            <c:strRef>
              <c:f>'pag 37'!$Q$21</c:f>
              <c:strCache>
                <c:ptCount val="1"/>
                <c:pt idx="0">
                  <c:v>De 15 a 29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37'!$Q$22:$Q$25</c:f>
              <c:numCache/>
            </c:numRef>
          </c:val>
        </c:ser>
        <c:ser>
          <c:idx val="2"/>
          <c:order val="2"/>
          <c:tx>
            <c:strRef>
              <c:f>'pag 37'!$R$21</c:f>
              <c:strCache>
                <c:ptCount val="1"/>
                <c:pt idx="0">
                  <c:v>De 30 a 49</c:v>
                </c:pt>
              </c:strCache>
            </c:strRef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37'!$R$22:$R$25</c:f>
              <c:numCache/>
            </c:numRef>
          </c:val>
        </c:ser>
        <c:ser>
          <c:idx val="3"/>
          <c:order val="3"/>
          <c:tx>
            <c:strRef>
              <c:f>'pag 37'!$S$21</c:f>
              <c:strCache>
                <c:ptCount val="1"/>
                <c:pt idx="0">
                  <c:v>De 50 a 64</c:v>
                </c:pt>
              </c:strCache>
            </c:strRef>
          </c:tx>
          <c:spPr>
            <a:solidFill>
              <a:srgbClr val="80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37'!$S$22:$S$25</c:f>
              <c:numCache/>
            </c:numRef>
          </c:val>
        </c:ser>
        <c:ser>
          <c:idx val="4"/>
          <c:order val="4"/>
          <c:tx>
            <c:strRef>
              <c:f>'pag 37'!$T$21</c:f>
              <c:strCache>
                <c:ptCount val="1"/>
                <c:pt idx="0">
                  <c:v>De 65 y más</c:v>
                </c:pt>
              </c:strCache>
            </c:strRef>
          </c:tx>
          <c:spPr>
            <a:solidFill>
              <a:srgbClr val="333333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37'!$T$22:$T$25</c:f>
              <c:numCache/>
            </c:numRef>
          </c:val>
        </c:ser>
        <c:axId val="21954450"/>
        <c:axId val="63372323"/>
      </c:barChart>
      <c:catAx>
        <c:axId val="2195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72323"/>
        <c:crosses val="autoZero"/>
        <c:auto val="1"/>
        <c:lblOffset val="100"/>
        <c:noMultiLvlLbl val="0"/>
      </c:catAx>
      <c:valAx>
        <c:axId val="6337232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9544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5"/>
          <c:y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12</xdr:col>
      <xdr:colOff>276225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0" y="4857750"/>
        <a:ext cx="60007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5</xdr:col>
      <xdr:colOff>600075</xdr:colOff>
      <xdr:row>39</xdr:row>
      <xdr:rowOff>171450</xdr:rowOff>
    </xdr:to>
    <xdr:graphicFrame>
      <xdr:nvGraphicFramePr>
        <xdr:cNvPr id="1" name="Chart 1"/>
        <xdr:cNvGraphicFramePr/>
      </xdr:nvGraphicFramePr>
      <xdr:xfrm>
        <a:off x="9525" y="54959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2907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5</xdr:col>
      <xdr:colOff>609600</xdr:colOff>
      <xdr:row>39</xdr:row>
      <xdr:rowOff>171450</xdr:rowOff>
    </xdr:to>
    <xdr:graphicFrame>
      <xdr:nvGraphicFramePr>
        <xdr:cNvPr id="1" name="Chart 1"/>
        <xdr:cNvGraphicFramePr/>
      </xdr:nvGraphicFramePr>
      <xdr:xfrm>
        <a:off x="9525" y="5495925"/>
        <a:ext cx="4029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15290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6</xdr:col>
      <xdr:colOff>0</xdr:colOff>
      <xdr:row>39</xdr:row>
      <xdr:rowOff>171450</xdr:rowOff>
    </xdr:to>
    <xdr:graphicFrame>
      <xdr:nvGraphicFramePr>
        <xdr:cNvPr id="1" name="Chart 1"/>
        <xdr:cNvGraphicFramePr/>
      </xdr:nvGraphicFramePr>
      <xdr:xfrm>
        <a:off x="9525" y="5495925"/>
        <a:ext cx="41529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5</xdr:col>
      <xdr:colOff>485775</xdr:colOff>
      <xdr:row>39</xdr:row>
      <xdr:rowOff>171450</xdr:rowOff>
    </xdr:to>
    <xdr:graphicFrame>
      <xdr:nvGraphicFramePr>
        <xdr:cNvPr id="1" name="Chart 1"/>
        <xdr:cNvGraphicFramePr/>
      </xdr:nvGraphicFramePr>
      <xdr:xfrm>
        <a:off x="9525" y="5495925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workbookViewId="0" topLeftCell="A1">
      <selection activeCell="A4" sqref="A4"/>
    </sheetView>
  </sheetViews>
  <sheetFormatPr defaultColWidth="12" defaultRowHeight="11.25"/>
  <cols>
    <col min="1" max="1" width="6.83203125" style="194" customWidth="1"/>
    <col min="2" max="2" width="15.83203125" style="194" customWidth="1"/>
    <col min="3" max="3" width="14.83203125" style="194" customWidth="1"/>
    <col min="4" max="6" width="13.33203125" style="194" customWidth="1"/>
    <col min="7" max="7" width="19.66015625" style="194" customWidth="1"/>
    <col min="8" max="8" width="18" style="194" customWidth="1"/>
    <col min="9" max="16384" width="13.33203125" style="194" customWidth="1"/>
  </cols>
  <sheetData>
    <row r="1" spans="1:7" s="192" customFormat="1" ht="15.75">
      <c r="A1" s="188" t="s">
        <v>141</v>
      </c>
      <c r="B1" s="189"/>
      <c r="C1" s="190"/>
      <c r="D1" s="191"/>
      <c r="E1" s="191"/>
      <c r="F1" s="191"/>
      <c r="G1" s="190"/>
    </row>
    <row r="2" spans="2:7" s="192" customFormat="1" ht="12.75">
      <c r="B2" s="193" t="s">
        <v>142</v>
      </c>
      <c r="C2" s="189"/>
      <c r="D2" s="189"/>
      <c r="E2" s="189"/>
      <c r="F2" s="189"/>
      <c r="G2" s="189"/>
    </row>
    <row r="3" ht="12.75">
      <c r="B3" s="193" t="s">
        <v>167</v>
      </c>
    </row>
    <row r="5" s="193" customFormat="1" ht="12.75">
      <c r="A5" s="195"/>
    </row>
    <row r="6" spans="2:6" s="196" customFormat="1" ht="15">
      <c r="B6" s="197" t="s">
        <v>143</v>
      </c>
      <c r="C6"/>
      <c r="D6" s="193"/>
      <c r="E6" s="198"/>
      <c r="F6" s="198"/>
    </row>
    <row r="7" spans="2:5" ht="12.75">
      <c r="B7" s="199" t="s">
        <v>90</v>
      </c>
      <c r="C7" s="200"/>
      <c r="D7" s="200"/>
      <c r="E7" s="200"/>
    </row>
    <row r="8" spans="2:5" ht="12.75">
      <c r="B8" s="199" t="s">
        <v>37</v>
      </c>
      <c r="C8" s="200"/>
      <c r="D8" s="200"/>
      <c r="E8" s="200"/>
    </row>
    <row r="9" spans="2:5" ht="12.75">
      <c r="B9" s="199" t="s">
        <v>0</v>
      </c>
      <c r="C9" s="200"/>
      <c r="D9" s="200"/>
      <c r="E9" s="200"/>
    </row>
    <row r="10" spans="2:5" ht="12.75">
      <c r="B10" s="199" t="s">
        <v>38</v>
      </c>
      <c r="C10" s="200"/>
      <c r="D10" s="200"/>
      <c r="E10" s="200"/>
    </row>
    <row r="12" spans="2:9" s="196" customFormat="1" ht="14.25">
      <c r="B12" s="201" t="s">
        <v>144</v>
      </c>
      <c r="C12" s="201"/>
      <c r="D12" s="201"/>
      <c r="E12" s="201"/>
      <c r="F12" s="201"/>
      <c r="G12" s="201"/>
      <c r="H12" s="193"/>
      <c r="I12" s="193"/>
    </row>
    <row r="13" s="196" customFormat="1" ht="14.25">
      <c r="B13" s="202"/>
    </row>
    <row r="14" spans="2:6" s="196" customFormat="1" ht="14.25">
      <c r="B14" s="197" t="s">
        <v>145</v>
      </c>
      <c r="C14"/>
      <c r="D14"/>
      <c r="E14" s="193"/>
      <c r="F14" s="193"/>
    </row>
    <row r="15" spans="2:7" ht="12.75">
      <c r="B15" s="199" t="s">
        <v>146</v>
      </c>
      <c r="C15" s="203" t="s">
        <v>147</v>
      </c>
      <c r="D15" s="203"/>
      <c r="E15" s="200"/>
      <c r="F15" s="200"/>
      <c r="G15" s="200"/>
    </row>
    <row r="16" spans="2:7" ht="12.75">
      <c r="B16" s="199" t="s">
        <v>146</v>
      </c>
      <c r="C16" s="203" t="s">
        <v>148</v>
      </c>
      <c r="D16" s="203"/>
      <c r="E16" s="200"/>
      <c r="F16" s="200"/>
      <c r="G16" s="200"/>
    </row>
    <row r="17" spans="2:7" ht="12.75">
      <c r="B17" s="199" t="s">
        <v>149</v>
      </c>
      <c r="C17" s="203"/>
      <c r="D17" s="203" t="s">
        <v>147</v>
      </c>
      <c r="E17" s="200"/>
      <c r="F17" s="200"/>
      <c r="G17" s="200"/>
    </row>
    <row r="18" spans="2:7" ht="12.75">
      <c r="B18" s="199" t="s">
        <v>149</v>
      </c>
      <c r="C18" s="203"/>
      <c r="D18" s="203" t="s">
        <v>148</v>
      </c>
      <c r="E18" s="203"/>
      <c r="F18" s="200"/>
      <c r="G18" s="200"/>
    </row>
    <row r="19" spans="2:7" ht="12.75">
      <c r="B19" s="199" t="s">
        <v>150</v>
      </c>
      <c r="C19" s="203"/>
      <c r="D19" s="203" t="s">
        <v>147</v>
      </c>
      <c r="E19" s="203"/>
      <c r="F19" s="200"/>
      <c r="G19" s="200"/>
    </row>
    <row r="20" spans="2:7" ht="12.75">
      <c r="B20" s="199" t="s">
        <v>150</v>
      </c>
      <c r="C20" s="203"/>
      <c r="D20" s="203" t="s">
        <v>148</v>
      </c>
      <c r="E20" s="203"/>
      <c r="F20" s="200"/>
      <c r="G20" s="200"/>
    </row>
    <row r="21" spans="2:7" ht="12.75">
      <c r="B21" s="199" t="s">
        <v>151</v>
      </c>
      <c r="C21" s="203"/>
      <c r="D21" s="203" t="s">
        <v>147</v>
      </c>
      <c r="E21" s="200"/>
      <c r="F21" s="200"/>
      <c r="G21" s="200"/>
    </row>
    <row r="22" spans="2:7" ht="12.75">
      <c r="B22" s="199" t="s">
        <v>151</v>
      </c>
      <c r="C22" s="203"/>
      <c r="D22" s="203" t="s">
        <v>148</v>
      </c>
      <c r="E22" s="200"/>
      <c r="F22" s="200"/>
      <c r="G22" s="200"/>
    </row>
    <row r="23" spans="1:3" ht="15">
      <c r="A23" s="204"/>
      <c r="B23" s="205"/>
      <c r="C23" s="204"/>
    </row>
    <row r="24" spans="2:8" s="196" customFormat="1" ht="14.25">
      <c r="B24" s="197" t="s">
        <v>152</v>
      </c>
      <c r="C24" s="201"/>
      <c r="D24" s="201"/>
      <c r="E24" s="193"/>
      <c r="F24" s="193"/>
      <c r="G24" s="193"/>
      <c r="H24" s="193"/>
    </row>
    <row r="25" spans="2:7" ht="12.75">
      <c r="B25" s="199" t="s">
        <v>146</v>
      </c>
      <c r="C25" s="203" t="s">
        <v>147</v>
      </c>
      <c r="D25" s="203"/>
      <c r="E25" s="200"/>
      <c r="F25" s="200"/>
      <c r="G25" s="200"/>
    </row>
    <row r="26" spans="2:7" ht="12.75">
      <c r="B26" s="199" t="s">
        <v>146</v>
      </c>
      <c r="C26" s="203" t="s">
        <v>148</v>
      </c>
      <c r="D26" s="203"/>
      <c r="E26" s="200"/>
      <c r="F26" s="200"/>
      <c r="G26" s="200"/>
    </row>
    <row r="27" spans="2:7" ht="12.75">
      <c r="B27" s="199" t="s">
        <v>149</v>
      </c>
      <c r="C27" s="203"/>
      <c r="D27" s="203" t="s">
        <v>147</v>
      </c>
      <c r="E27" s="203"/>
      <c r="F27" s="200"/>
      <c r="G27" s="200"/>
    </row>
    <row r="28" spans="1:7" ht="12.75">
      <c r="A28" s="206"/>
      <c r="B28" s="199" t="s">
        <v>149</v>
      </c>
      <c r="C28" s="203"/>
      <c r="D28" s="203" t="s">
        <v>148</v>
      </c>
      <c r="E28" s="203"/>
      <c r="F28" s="200"/>
      <c r="G28" s="200"/>
    </row>
    <row r="29" spans="2:7" ht="12.75">
      <c r="B29" s="199" t="s">
        <v>150</v>
      </c>
      <c r="C29" s="203"/>
      <c r="D29" s="203" t="s">
        <v>147</v>
      </c>
      <c r="E29" s="203"/>
      <c r="F29" s="200"/>
      <c r="G29" s="200"/>
    </row>
    <row r="30" spans="2:7" ht="12.75">
      <c r="B30" s="199" t="s">
        <v>150</v>
      </c>
      <c r="C30" s="203"/>
      <c r="D30" s="203" t="s">
        <v>148</v>
      </c>
      <c r="E30" s="203"/>
      <c r="F30" s="200"/>
      <c r="G30" s="200"/>
    </row>
    <row r="31" spans="2:7" ht="12.75">
      <c r="B31" s="199" t="s">
        <v>151</v>
      </c>
      <c r="C31" s="203"/>
      <c r="D31" s="203" t="s">
        <v>147</v>
      </c>
      <c r="E31" s="203"/>
      <c r="F31" s="200"/>
      <c r="G31" s="200"/>
    </row>
    <row r="32" spans="2:7" ht="12.75">
      <c r="B32" s="199" t="s">
        <v>151</v>
      </c>
      <c r="C32" s="203"/>
      <c r="D32" s="203" t="s">
        <v>148</v>
      </c>
      <c r="E32" s="203"/>
      <c r="F32" s="200"/>
      <c r="G32" s="200"/>
    </row>
    <row r="33" spans="1:6" ht="15">
      <c r="A33" s="204"/>
      <c r="B33" s="205"/>
      <c r="C33" s="204"/>
      <c r="D33" s="204"/>
      <c r="E33" s="204"/>
      <c r="F33" s="204"/>
    </row>
    <row r="34" spans="2:8" s="196" customFormat="1" ht="14.25">
      <c r="B34" s="197" t="s">
        <v>153</v>
      </c>
      <c r="C34" s="201"/>
      <c r="D34" s="201"/>
      <c r="E34" s="193"/>
      <c r="F34" s="193"/>
      <c r="G34" s="193"/>
      <c r="H34" s="193"/>
    </row>
    <row r="35" spans="1:9" ht="12.75">
      <c r="A35" s="206"/>
      <c r="B35" s="199" t="s">
        <v>146</v>
      </c>
      <c r="C35" s="203" t="s">
        <v>147</v>
      </c>
      <c r="D35" s="14"/>
      <c r="E35" s="200"/>
      <c r="F35" s="200"/>
      <c r="G35" s="200"/>
      <c r="H35" s="200"/>
      <c r="I35" s="200"/>
    </row>
    <row r="36" spans="2:9" ht="12.75">
      <c r="B36" s="199" t="s">
        <v>146</v>
      </c>
      <c r="C36" s="203" t="s">
        <v>148</v>
      </c>
      <c r="D36" s="14"/>
      <c r="E36" s="200"/>
      <c r="F36" s="200"/>
      <c r="G36" s="200"/>
      <c r="H36" s="200"/>
      <c r="I36" s="200"/>
    </row>
    <row r="37" spans="2:9" ht="12.75">
      <c r="B37" s="199" t="s">
        <v>154</v>
      </c>
      <c r="C37" s="203"/>
      <c r="D37" s="203"/>
      <c r="E37" s="203"/>
      <c r="F37" s="203"/>
      <c r="G37" s="203"/>
      <c r="H37" s="203"/>
      <c r="I37" s="203"/>
    </row>
    <row r="38" spans="2:9" ht="12.75">
      <c r="B38" s="199" t="s">
        <v>149</v>
      </c>
      <c r="C38" s="203"/>
      <c r="D38" s="203" t="s">
        <v>147</v>
      </c>
      <c r="E38" s="14"/>
      <c r="F38" s="200"/>
      <c r="G38" s="200"/>
      <c r="H38" s="200"/>
      <c r="I38" s="200"/>
    </row>
    <row r="39" spans="2:9" ht="12.75">
      <c r="B39" s="199" t="s">
        <v>149</v>
      </c>
      <c r="C39" s="203"/>
      <c r="D39" s="203" t="s">
        <v>148</v>
      </c>
      <c r="E39" s="14"/>
      <c r="F39" s="200"/>
      <c r="G39" s="200"/>
      <c r="H39" s="200"/>
      <c r="I39" s="200"/>
    </row>
    <row r="40" spans="2:9" ht="12.75">
      <c r="B40" s="199" t="s">
        <v>150</v>
      </c>
      <c r="C40" s="203"/>
      <c r="D40" s="203" t="s">
        <v>147</v>
      </c>
      <c r="E40" s="14"/>
      <c r="F40" s="200"/>
      <c r="G40" s="200"/>
      <c r="H40" s="200"/>
      <c r="I40" s="200"/>
    </row>
    <row r="41" spans="2:9" ht="12.75">
      <c r="B41" s="199" t="s">
        <v>150</v>
      </c>
      <c r="C41" s="203"/>
      <c r="D41" s="203" t="s">
        <v>148</v>
      </c>
      <c r="E41" s="14"/>
      <c r="F41" s="200"/>
      <c r="G41" s="200"/>
      <c r="H41" s="200"/>
      <c r="I41" s="200"/>
    </row>
    <row r="42" spans="1:9" ht="15">
      <c r="A42" s="204"/>
      <c r="B42" s="207"/>
      <c r="C42" s="208"/>
      <c r="D42" s="208"/>
      <c r="E42" s="208"/>
      <c r="F42" s="204"/>
      <c r="G42" s="204"/>
      <c r="H42" s="204"/>
      <c r="I42" s="204"/>
    </row>
    <row r="43" spans="2:7" s="196" customFormat="1" ht="14.25">
      <c r="B43" s="197" t="s">
        <v>155</v>
      </c>
      <c r="C43"/>
      <c r="D43" s="201"/>
      <c r="E43" s="193"/>
      <c r="F43" s="193"/>
      <c r="G43" s="193"/>
    </row>
    <row r="44" spans="1:10" ht="12.75">
      <c r="A44" s="206"/>
      <c r="B44" s="199" t="s">
        <v>156</v>
      </c>
      <c r="C44" s="203"/>
      <c r="D44" s="203"/>
      <c r="E44" s="203"/>
      <c r="F44" s="203"/>
      <c r="G44" s="203"/>
      <c r="H44" s="203"/>
      <c r="I44" s="203"/>
      <c r="J44" s="203"/>
    </row>
    <row r="45" spans="2:10" ht="12.75">
      <c r="B45" s="199" t="s">
        <v>157</v>
      </c>
      <c r="C45" s="203"/>
      <c r="D45" s="203"/>
      <c r="E45" s="200"/>
      <c r="F45" s="200"/>
      <c r="G45" s="200"/>
      <c r="H45" s="200"/>
      <c r="I45" s="200"/>
      <c r="J45" s="200"/>
    </row>
    <row r="46" spans="2:10" ht="12.75">
      <c r="B46" s="199" t="s">
        <v>146</v>
      </c>
      <c r="C46" s="203" t="s">
        <v>147</v>
      </c>
      <c r="D46" s="14"/>
      <c r="E46" s="14"/>
      <c r="F46" s="200"/>
      <c r="G46" s="14"/>
      <c r="H46" s="14"/>
      <c r="I46" s="14"/>
      <c r="J46" s="200"/>
    </row>
    <row r="47" spans="2:10" ht="12.75">
      <c r="B47" s="199" t="s">
        <v>146</v>
      </c>
      <c r="C47" s="203" t="s">
        <v>148</v>
      </c>
      <c r="D47" s="14"/>
      <c r="E47" s="200"/>
      <c r="F47" s="200"/>
      <c r="G47" s="200"/>
      <c r="H47" s="200"/>
      <c r="I47" s="200"/>
      <c r="J47" s="200"/>
    </row>
    <row r="48" spans="2:10" ht="12.75">
      <c r="B48" s="199" t="s">
        <v>158</v>
      </c>
      <c r="C48" s="203"/>
      <c r="D48" s="203" t="s">
        <v>147</v>
      </c>
      <c r="E48" s="203"/>
      <c r="F48" s="200"/>
      <c r="G48" s="200"/>
      <c r="H48" s="200"/>
      <c r="I48" s="200"/>
      <c r="J48" s="200"/>
    </row>
    <row r="49" spans="2:10" ht="12.75">
      <c r="B49" s="199" t="s">
        <v>158</v>
      </c>
      <c r="C49" s="203"/>
      <c r="D49" s="203" t="s">
        <v>148</v>
      </c>
      <c r="E49" s="203"/>
      <c r="F49" s="200"/>
      <c r="G49" s="200"/>
      <c r="H49" s="200"/>
      <c r="I49" s="200"/>
      <c r="J49" s="200"/>
    </row>
    <row r="50" spans="3:5" ht="12.75">
      <c r="C50" s="209"/>
      <c r="D50" s="209"/>
      <c r="E50" s="33"/>
    </row>
  </sheetData>
  <hyperlinks>
    <hyperlink ref="B7" location="'Piramide AR'!A1" display="Aragón"/>
    <hyperlink ref="B8" location="'Piramide HU'!A1" display="Huesca"/>
    <hyperlink ref="B9" location="'Piramide TE'!A1" display="Teruel"/>
    <hyperlink ref="B10" location="'Piramide ZA'!A1" display="Zaragoza"/>
    <hyperlink ref="C15" location="'nacidos-2'!A6" display="(% verticales)"/>
    <hyperlink ref="B16:C16" location="'nacidos-2'!A31" display="por sexo"/>
    <hyperlink ref="B15:C15" location="'nacidos-2'!A6" display="por sexo"/>
    <hyperlink ref="C16" location="'nacidos-2'!A34" display="(% horizontales)"/>
    <hyperlink ref="B12:G12" location="pag11!A1" display="Nacidos en Aragón residentes en otras Comunidades Autónomas según sexo por nivel de estudios"/>
    <hyperlink ref="B6" location="indice!B7" display="Pirámide de población"/>
    <hyperlink ref="B15:D15" location="pag12!A1" display="por sexo"/>
    <hyperlink ref="B16:D16" location="pag13!A1" display="por sexo"/>
    <hyperlink ref="D17" location="pag12!A1" display="por sexo"/>
    <hyperlink ref="D18" location="pag13!A1" display="por sexo"/>
    <hyperlink ref="B17:D17" location="pag14!A1" display="por grupos de edad"/>
    <hyperlink ref="B18:E18" location="pag15!A1" display="por grupos de edad"/>
    <hyperlink ref="D19" location="pag14!A1" display="por grupos de edad"/>
    <hyperlink ref="D21" location="pag14!A1" display="por grupos de edad"/>
    <hyperlink ref="D20" location="pag13!A1" display="por sexo"/>
    <hyperlink ref="D22" location="pag15!A1" display="por grupos de edad"/>
    <hyperlink ref="D20:E20" location="pag15!A1" display="por grupos de edad"/>
    <hyperlink ref="B19:E19" location="pag16!A1" display="por nivel de estudios"/>
    <hyperlink ref="B20:D20" location="pag17!A1" display="por nivel de estudios"/>
    <hyperlink ref="B21:D21" location="pag18!A1" display="por provincia de nacimiento"/>
    <hyperlink ref="B22:D22" location="pag19!A1" display="por provincia de nacimiento"/>
    <hyperlink ref="B24:D24" location="indice!C17" display="Según Comunidad Autónoma de residencia"/>
    <hyperlink ref="C25" location="'nacidos-2'!A6" display="(% verticales)"/>
    <hyperlink ref="B26:C26" location="'nacidos-2'!A31" display="por sexo"/>
    <hyperlink ref="B25:C25" location="'nacidos-2'!A6" display="por sexo"/>
    <hyperlink ref="C26" location="'nacidos-2'!A34" display="(% horizontales)"/>
    <hyperlink ref="B25:D25" location="'pag 20'!A1" display="por sexo"/>
    <hyperlink ref="B26:D26" location="'pag 22'!A1" display="por sexo"/>
    <hyperlink ref="D27" location="pag12!A1" display="por sexo"/>
    <hyperlink ref="D28" location="pag13!A1" display="por sexo"/>
    <hyperlink ref="B27:D27" location="pag14!A1" display="por grupos de edad"/>
    <hyperlink ref="B28:E28" location="'pag 26'!A1" display="por grupos de edad"/>
    <hyperlink ref="D29" location="pag14!A1" display="por grupos de edad"/>
    <hyperlink ref="D31" location="pag14!A1" display="por grupos de edad"/>
    <hyperlink ref="D30" location="pag13!A1" display="por sexo"/>
    <hyperlink ref="D32" location="pag15!A1" display="por grupos de edad"/>
    <hyperlink ref="D30:E30" location="pag15!A1" display="por grupos de edad"/>
    <hyperlink ref="B29:E29" location="'pag 28'!A1" display="por nivel de estudios"/>
    <hyperlink ref="B30:D30" location="pag17!A1" display="por nivel de estudios"/>
    <hyperlink ref="B31:D31" location="pag18!A1" display="por provincia de nacimiento"/>
    <hyperlink ref="B32:D32" location="pag19!A1" display="por provincia de nacimiento"/>
    <hyperlink ref="B27:E27" location="'pag 24'!A1" display="por grupos de edad"/>
    <hyperlink ref="B30:E30" location="'pag 30'!A1" display="por nivel de estudios"/>
    <hyperlink ref="B31:E31" location="'pag 32'!A1" display="por provincia de nacimiento"/>
    <hyperlink ref="B32:E32" location="'pag 34'!A1" display="por provincia de nacimiento"/>
    <hyperlink ref="B34:D34" location="indice!C17" display="Según Comunidad Autónoma de residencia"/>
    <hyperlink ref="B35:C35" location="'pag 36'!A1" display="por sexo"/>
    <hyperlink ref="B36:C36" location="'pag 36'!A1" display="por sexo"/>
    <hyperlink ref="B37:I37" location="'pag 36'!A30" display="relación entre los nacidos en Aragón residentes en otra Comunidad Autónoma y la población residente"/>
    <hyperlink ref="B38:D38" location="'pag 37'!A1" display="por grupos de edad"/>
    <hyperlink ref="B39:D39" location="'pag 37'!A1" display="por grupos de edad"/>
    <hyperlink ref="B40:D40" location="'pag 38'!A1" display="por nivel de estudios"/>
    <hyperlink ref="B41:D41" location="'pag 38'!A1" display="por nivel de estudios"/>
    <hyperlink ref="B44:J44" location="'pag 39'!A1" display="Relación entre los nacidos en Aragón residentes en otra Comunidad Autónoma y la población residente en Aragón"/>
    <hyperlink ref="B45:D45" location="'pag 40'!A1" display="por Comunidad Autónoma de residencia"/>
    <hyperlink ref="C46" location="'pag 37'!A1" display="por grupos de edad"/>
    <hyperlink ref="C47" location="'pag 37'!A1" display="por grupos de edad"/>
    <hyperlink ref="D48" location="'pag 38'!A1" display="por nivel de estudios"/>
    <hyperlink ref="D49" location="'pag 38'!A1" display="por nivel de estudios"/>
    <hyperlink ref="B46:C46" location="'pag 42'!A1" display="por sexo"/>
    <hyperlink ref="B47:C47" location="'pag 43'!A1" display="por sexo"/>
    <hyperlink ref="B48:E48" location="'pag 44'!A1" display="por nivel de estudios y sexo"/>
    <hyperlink ref="B49:E49" location="'pag 46'!A1" display="por nivel de estudios y sexo"/>
    <hyperlink ref="B14" location="B15" display="Según Comunidad Autónoma de residencia"/>
    <hyperlink ref="B24" location="indice!B25" display="Según Provincia de residencia"/>
    <hyperlink ref="B34" location="indice!B35" display="Según Provincia de nacimiento"/>
    <hyperlink ref="B43" location="indice!B44" display="Según Comarca de nacimiento"/>
  </hyperlinks>
  <printOptions/>
  <pageMargins left="0.7874015748031497" right="0.1968503937007874" top="1.1811023622047245" bottom="0.7874015748031497" header="0" footer="0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5"/>
  <sheetViews>
    <sheetView view="pageBreakPreview" zoomScaleNormal="75" zoomScaleSheetLayoutView="100" workbookViewId="0" topLeftCell="A1">
      <selection activeCell="A1" sqref="A1:M1"/>
    </sheetView>
  </sheetViews>
  <sheetFormatPr defaultColWidth="12" defaultRowHeight="11.25"/>
  <cols>
    <col min="1" max="1" width="21.5" style="0" customWidth="1"/>
    <col min="2" max="2" width="8.5" style="0" customWidth="1"/>
    <col min="3" max="3" width="6.5" style="89" customWidth="1"/>
    <col min="4" max="4" width="7.83203125" style="0" customWidth="1"/>
    <col min="5" max="5" width="6.5" style="0" customWidth="1"/>
    <col min="6" max="6" width="7.83203125" style="0" customWidth="1"/>
    <col min="7" max="7" width="6.5" style="0" customWidth="1"/>
    <col min="8" max="8" width="7.83203125" style="23" customWidth="1"/>
    <col min="9" max="9" width="6.5" style="79" customWidth="1"/>
    <col min="10" max="10" width="7.83203125" style="36" customWidth="1"/>
    <col min="11" max="11" width="6.5" style="80" customWidth="1"/>
    <col min="12" max="12" width="7.83203125" style="36" customWidth="1"/>
    <col min="13" max="13" width="6" style="80" customWidth="1"/>
  </cols>
  <sheetData>
    <row r="1" spans="1:13" s="1" customFormat="1" ht="39.75" customHeight="1">
      <c r="A1" s="432" t="s">
        <v>181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</row>
    <row r="2" spans="1:13" s="2" customFormat="1" ht="18" customHeight="1">
      <c r="A2" s="3" t="s">
        <v>40</v>
      </c>
      <c r="B2" s="4"/>
      <c r="C2" s="87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163"/>
      <c r="B3" s="427" t="s">
        <v>1</v>
      </c>
      <c r="C3" s="427"/>
      <c r="D3" s="427" t="s">
        <v>160</v>
      </c>
      <c r="E3" s="427"/>
      <c r="F3" s="427" t="s">
        <v>161</v>
      </c>
      <c r="G3" s="427"/>
      <c r="H3" s="427" t="s">
        <v>163</v>
      </c>
      <c r="I3" s="427"/>
      <c r="J3" s="427" t="s">
        <v>162</v>
      </c>
      <c r="K3" s="427"/>
      <c r="L3" s="427" t="s">
        <v>86</v>
      </c>
      <c r="M3" s="427"/>
    </row>
    <row r="4" spans="1:13" s="10" customFormat="1" ht="19.5" customHeight="1">
      <c r="A4" s="210" t="s">
        <v>159</v>
      </c>
      <c r="B4" s="18" t="s">
        <v>88</v>
      </c>
      <c r="C4" s="19" t="s">
        <v>87</v>
      </c>
      <c r="D4" s="18" t="s">
        <v>88</v>
      </c>
      <c r="E4" s="19" t="s">
        <v>87</v>
      </c>
      <c r="F4" s="18" t="s">
        <v>88</v>
      </c>
      <c r="G4" s="19" t="s">
        <v>87</v>
      </c>
      <c r="H4" s="18" t="s">
        <v>88</v>
      </c>
      <c r="I4" s="19" t="s">
        <v>87</v>
      </c>
      <c r="J4" s="18" t="s">
        <v>88</v>
      </c>
      <c r="K4" s="19" t="s">
        <v>87</v>
      </c>
      <c r="L4" s="18" t="s">
        <v>88</v>
      </c>
      <c r="M4" s="19" t="s">
        <v>87</v>
      </c>
    </row>
    <row r="5" spans="1:25" s="78" customFormat="1" ht="15" customHeight="1">
      <c r="A5" s="31" t="s">
        <v>23</v>
      </c>
      <c r="B5" s="30">
        <v>256789</v>
      </c>
      <c r="C5" s="32">
        <f>B5/$B5*100</f>
        <v>100</v>
      </c>
      <c r="D5" s="30">
        <v>7193</v>
      </c>
      <c r="E5" s="44">
        <f aca="true" t="shared" si="0" ref="E5:E23">D5/$B5*100</f>
        <v>2.801132447262149</v>
      </c>
      <c r="F5" s="30">
        <v>16649</v>
      </c>
      <c r="G5" s="44">
        <f aca="true" t="shared" si="1" ref="G5:G23">F5/$B5*100</f>
        <v>6.48353317314994</v>
      </c>
      <c r="H5" s="30">
        <v>65225</v>
      </c>
      <c r="I5" s="44">
        <f aca="true" t="shared" si="2" ref="I5:I23">H5/$B5*100</f>
        <v>25.40023131831971</v>
      </c>
      <c r="J5" s="30">
        <v>73342</v>
      </c>
      <c r="K5" s="44">
        <f aca="true" t="shared" si="3" ref="K5:K23">J5/$B5*100</f>
        <v>28.56119226290846</v>
      </c>
      <c r="L5" s="30">
        <v>94380</v>
      </c>
      <c r="M5" s="44">
        <f aca="true" t="shared" si="4" ref="M5:M23">L5/$B5*100</f>
        <v>36.75391079835974</v>
      </c>
      <c r="Y5" s="78">
        <v>100</v>
      </c>
    </row>
    <row r="6" spans="1:25" ht="15" customHeight="1">
      <c r="A6" s="6" t="s">
        <v>24</v>
      </c>
      <c r="B6" s="21">
        <v>11601</v>
      </c>
      <c r="C6" s="54">
        <f aca="true" t="shared" si="5" ref="C6:C23">B6/$B6*100</f>
        <v>100</v>
      </c>
      <c r="D6" s="21">
        <v>741</v>
      </c>
      <c r="E6" s="7">
        <f t="shared" si="0"/>
        <v>6.387380398241531</v>
      </c>
      <c r="F6" s="23">
        <v>1601</v>
      </c>
      <c r="G6" s="24">
        <f t="shared" si="1"/>
        <v>13.800534436686492</v>
      </c>
      <c r="H6" s="23">
        <v>4395</v>
      </c>
      <c r="I6" s="24">
        <f t="shared" si="2"/>
        <v>37.88466511507629</v>
      </c>
      <c r="J6" s="36">
        <v>2728</v>
      </c>
      <c r="K6" s="155">
        <f t="shared" si="3"/>
        <v>23.515214205671924</v>
      </c>
      <c r="L6" s="36">
        <v>2136</v>
      </c>
      <c r="M6" s="155">
        <f t="shared" si="4"/>
        <v>18.412205844323765</v>
      </c>
      <c r="Y6">
        <v>2.3</v>
      </c>
    </row>
    <row r="7" spans="1:25" ht="15" customHeight="1">
      <c r="A7" s="39" t="s">
        <v>135</v>
      </c>
      <c r="B7" s="21">
        <v>1637</v>
      </c>
      <c r="C7" s="54">
        <f t="shared" si="5"/>
        <v>100</v>
      </c>
      <c r="D7" s="21">
        <v>98</v>
      </c>
      <c r="E7" s="7">
        <f t="shared" si="0"/>
        <v>5.9865607819181434</v>
      </c>
      <c r="F7" s="23">
        <v>169</v>
      </c>
      <c r="G7" s="24">
        <f t="shared" si="1"/>
        <v>10.32376298106292</v>
      </c>
      <c r="H7" s="23">
        <v>522</v>
      </c>
      <c r="I7" s="24">
        <f t="shared" si="2"/>
        <v>31.88759926695174</v>
      </c>
      <c r="J7" s="36">
        <v>467</v>
      </c>
      <c r="K7" s="155">
        <f t="shared" si="3"/>
        <v>28.52779474648748</v>
      </c>
      <c r="L7" s="36">
        <v>381</v>
      </c>
      <c r="M7" s="155">
        <f t="shared" si="4"/>
        <v>23.27428222357972</v>
      </c>
      <c r="Y7">
        <v>0.4</v>
      </c>
    </row>
    <row r="8" spans="1:25" ht="15" customHeight="1">
      <c r="A8" s="39" t="s">
        <v>136</v>
      </c>
      <c r="B8" s="21">
        <v>4439</v>
      </c>
      <c r="C8" s="54">
        <f t="shared" si="5"/>
        <v>100</v>
      </c>
      <c r="D8" s="21">
        <v>140</v>
      </c>
      <c r="E8" s="7">
        <f t="shared" si="0"/>
        <v>3.153863482766389</v>
      </c>
      <c r="F8" s="23">
        <v>500</v>
      </c>
      <c r="G8" s="24">
        <f t="shared" si="1"/>
        <v>11.263798152737102</v>
      </c>
      <c r="H8" s="23">
        <v>1681</v>
      </c>
      <c r="I8" s="24">
        <f t="shared" si="2"/>
        <v>37.868889389502144</v>
      </c>
      <c r="J8" s="36">
        <v>1262</v>
      </c>
      <c r="K8" s="155">
        <f t="shared" si="3"/>
        <v>28.429826537508447</v>
      </c>
      <c r="L8" s="36">
        <v>856</v>
      </c>
      <c r="M8" s="155">
        <f t="shared" si="4"/>
        <v>19.28362243748592</v>
      </c>
      <c r="Y8">
        <v>0.9</v>
      </c>
    </row>
    <row r="9" spans="1:25" ht="15" customHeight="1">
      <c r="A9" s="6" t="s">
        <v>25</v>
      </c>
      <c r="B9" s="21">
        <v>4145</v>
      </c>
      <c r="C9" s="54">
        <f t="shared" si="5"/>
        <v>100</v>
      </c>
      <c r="D9" s="21">
        <v>219</v>
      </c>
      <c r="E9" s="7">
        <f t="shared" si="0"/>
        <v>5.283474065138721</v>
      </c>
      <c r="F9" s="23">
        <v>575</v>
      </c>
      <c r="G9" s="24">
        <f t="shared" si="1"/>
        <v>13.872135102533173</v>
      </c>
      <c r="H9" s="23">
        <v>1662</v>
      </c>
      <c r="I9" s="24">
        <f t="shared" si="2"/>
        <v>40.09650180940893</v>
      </c>
      <c r="J9" s="36">
        <v>1059</v>
      </c>
      <c r="K9" s="155">
        <f t="shared" si="3"/>
        <v>25.548854041013268</v>
      </c>
      <c r="L9" s="36">
        <v>630</v>
      </c>
      <c r="M9" s="155">
        <f t="shared" si="4"/>
        <v>15.199034981905909</v>
      </c>
      <c r="Y9">
        <v>0.7</v>
      </c>
    </row>
    <row r="10" spans="1:25" ht="15" customHeight="1">
      <c r="A10" s="6" t="s">
        <v>26</v>
      </c>
      <c r="B10" s="21">
        <v>1432</v>
      </c>
      <c r="C10" s="54">
        <f t="shared" si="5"/>
        <v>100</v>
      </c>
      <c r="D10" s="21">
        <v>98</v>
      </c>
      <c r="E10" s="7">
        <f t="shared" si="0"/>
        <v>6.843575418994413</v>
      </c>
      <c r="F10" s="23">
        <v>167</v>
      </c>
      <c r="G10" s="24">
        <f t="shared" si="1"/>
        <v>11.662011173184357</v>
      </c>
      <c r="H10" s="23">
        <v>453</v>
      </c>
      <c r="I10" s="24">
        <f t="shared" si="2"/>
        <v>31.6340782122905</v>
      </c>
      <c r="J10" s="36">
        <v>388</v>
      </c>
      <c r="K10" s="155">
        <f t="shared" si="3"/>
        <v>27.09497206703911</v>
      </c>
      <c r="L10" s="36">
        <v>326</v>
      </c>
      <c r="M10" s="155">
        <f t="shared" si="4"/>
        <v>22.765363128491618</v>
      </c>
      <c r="Y10">
        <v>0.3</v>
      </c>
    </row>
    <row r="11" spans="1:25" ht="22.5" customHeight="1">
      <c r="A11" s="4" t="s">
        <v>27</v>
      </c>
      <c r="B11" s="20">
        <v>7391</v>
      </c>
      <c r="C11" s="54">
        <f t="shared" si="5"/>
        <v>100</v>
      </c>
      <c r="D11" s="20">
        <v>494</v>
      </c>
      <c r="E11" s="12">
        <f t="shared" si="0"/>
        <v>6.683804627249357</v>
      </c>
      <c r="F11" s="23">
        <v>899</v>
      </c>
      <c r="G11" s="24">
        <f t="shared" si="1"/>
        <v>12.163442024083345</v>
      </c>
      <c r="H11" s="23">
        <v>2494</v>
      </c>
      <c r="I11" s="24">
        <f t="shared" si="2"/>
        <v>33.74374238939251</v>
      </c>
      <c r="J11" s="36">
        <v>1800</v>
      </c>
      <c r="K11" s="155">
        <f t="shared" si="3"/>
        <v>24.353943985928833</v>
      </c>
      <c r="L11" s="36">
        <v>1704</v>
      </c>
      <c r="M11" s="155">
        <f t="shared" si="4"/>
        <v>23.055066973345962</v>
      </c>
      <c r="Y11">
        <v>1.8</v>
      </c>
    </row>
    <row r="12" spans="1:25" ht="15" customHeight="1">
      <c r="A12" s="4" t="s">
        <v>139</v>
      </c>
      <c r="B12" s="20">
        <v>5414</v>
      </c>
      <c r="C12" s="54">
        <f t="shared" si="5"/>
        <v>100</v>
      </c>
      <c r="D12" s="20">
        <v>376</v>
      </c>
      <c r="E12" s="12">
        <f t="shared" si="0"/>
        <v>6.9449575175471</v>
      </c>
      <c r="F12" s="23">
        <v>804</v>
      </c>
      <c r="G12" s="24">
        <f t="shared" si="1"/>
        <v>14.85038788326561</v>
      </c>
      <c r="H12" s="23">
        <v>2116</v>
      </c>
      <c r="I12" s="24">
        <f t="shared" si="2"/>
        <v>39.08385666789804</v>
      </c>
      <c r="J12" s="36">
        <v>1144</v>
      </c>
      <c r="K12" s="155">
        <f t="shared" si="3"/>
        <v>21.130402659770965</v>
      </c>
      <c r="L12" s="36">
        <v>974</v>
      </c>
      <c r="M12" s="155">
        <f t="shared" si="4"/>
        <v>17.990395271518285</v>
      </c>
      <c r="Y12">
        <v>1</v>
      </c>
    </row>
    <row r="13" spans="1:25" ht="15" customHeight="1">
      <c r="A13" s="4" t="s">
        <v>28</v>
      </c>
      <c r="B13" s="20">
        <v>114551</v>
      </c>
      <c r="C13" s="54">
        <f t="shared" si="5"/>
        <v>100</v>
      </c>
      <c r="D13" s="20">
        <v>1529</v>
      </c>
      <c r="E13" s="12">
        <f t="shared" si="0"/>
        <v>1.3347766497018794</v>
      </c>
      <c r="F13" s="23">
        <v>3874</v>
      </c>
      <c r="G13" s="24">
        <f t="shared" si="1"/>
        <v>3.3818997651700986</v>
      </c>
      <c r="H13" s="23">
        <v>21457</v>
      </c>
      <c r="I13" s="24">
        <f t="shared" si="2"/>
        <v>18.731394749936708</v>
      </c>
      <c r="J13" s="36">
        <v>34867</v>
      </c>
      <c r="K13" s="155">
        <f t="shared" si="3"/>
        <v>30.4379708601409</v>
      </c>
      <c r="L13" s="36">
        <v>52824</v>
      </c>
      <c r="M13" s="155">
        <f t="shared" si="4"/>
        <v>46.11395797505041</v>
      </c>
      <c r="Y13">
        <v>56</v>
      </c>
    </row>
    <row r="14" spans="1:25" ht="15" customHeight="1">
      <c r="A14" s="4" t="s">
        <v>29</v>
      </c>
      <c r="B14" s="20">
        <v>44924</v>
      </c>
      <c r="C14" s="54">
        <f t="shared" si="5"/>
        <v>100</v>
      </c>
      <c r="D14" s="20">
        <v>1028</v>
      </c>
      <c r="E14" s="12">
        <f t="shared" si="0"/>
        <v>2.2883091443326506</v>
      </c>
      <c r="F14" s="23">
        <v>2589</v>
      </c>
      <c r="G14" s="24">
        <f t="shared" si="1"/>
        <v>5.763066512331939</v>
      </c>
      <c r="H14" s="23">
        <v>10875</v>
      </c>
      <c r="I14" s="24">
        <f t="shared" si="2"/>
        <v>24.207550529783635</v>
      </c>
      <c r="J14" s="36">
        <v>13453</v>
      </c>
      <c r="K14" s="155">
        <f t="shared" si="3"/>
        <v>29.946131243878547</v>
      </c>
      <c r="L14" s="36">
        <v>16979</v>
      </c>
      <c r="M14" s="155">
        <f t="shared" si="4"/>
        <v>37.794942569673225</v>
      </c>
      <c r="Y14">
        <v>18</v>
      </c>
    </row>
    <row r="15" spans="1:25" ht="15" customHeight="1">
      <c r="A15" s="4" t="s">
        <v>30</v>
      </c>
      <c r="B15" s="20">
        <v>1512</v>
      </c>
      <c r="C15" s="54">
        <f t="shared" si="5"/>
        <v>100</v>
      </c>
      <c r="D15" s="20">
        <v>147</v>
      </c>
      <c r="E15" s="12">
        <f t="shared" si="0"/>
        <v>9.722222222222223</v>
      </c>
      <c r="F15" s="23">
        <v>248</v>
      </c>
      <c r="G15" s="24">
        <f t="shared" si="1"/>
        <v>16.402116402116402</v>
      </c>
      <c r="H15" s="23">
        <v>638</v>
      </c>
      <c r="I15" s="24">
        <f t="shared" si="2"/>
        <v>42.195767195767196</v>
      </c>
      <c r="J15" s="36">
        <v>270</v>
      </c>
      <c r="K15" s="155">
        <f t="shared" si="3"/>
        <v>17.857142857142858</v>
      </c>
      <c r="L15" s="36">
        <v>209</v>
      </c>
      <c r="M15" s="155">
        <f t="shared" si="4"/>
        <v>13.822751322751323</v>
      </c>
      <c r="Y15">
        <v>0.2</v>
      </c>
    </row>
    <row r="16" spans="1:25" ht="15" customHeight="1">
      <c r="A16" s="4" t="s">
        <v>31</v>
      </c>
      <c r="B16" s="20">
        <v>2672</v>
      </c>
      <c r="C16" s="54">
        <f t="shared" si="5"/>
        <v>100</v>
      </c>
      <c r="D16" s="20">
        <v>199</v>
      </c>
      <c r="E16" s="12">
        <f t="shared" si="0"/>
        <v>7.447604790419161</v>
      </c>
      <c r="F16" s="23">
        <v>290</v>
      </c>
      <c r="G16" s="24">
        <f t="shared" si="1"/>
        <v>10.853293413173652</v>
      </c>
      <c r="H16" s="23">
        <v>869</v>
      </c>
      <c r="I16" s="24">
        <f t="shared" si="2"/>
        <v>32.522455089820355</v>
      </c>
      <c r="J16" s="36">
        <v>724</v>
      </c>
      <c r="K16" s="155">
        <f t="shared" si="3"/>
        <v>27.095808383233532</v>
      </c>
      <c r="L16" s="36">
        <v>590</v>
      </c>
      <c r="M16" s="155">
        <f t="shared" si="4"/>
        <v>22.080838323353294</v>
      </c>
      <c r="Y16">
        <v>0.6</v>
      </c>
    </row>
    <row r="17" spans="1:25" ht="22.5" customHeight="1">
      <c r="A17" s="4" t="s">
        <v>125</v>
      </c>
      <c r="B17" s="20">
        <v>32385</v>
      </c>
      <c r="C17" s="54">
        <f t="shared" si="5"/>
        <v>100</v>
      </c>
      <c r="D17" s="20">
        <v>960</v>
      </c>
      <c r="E17" s="12">
        <f t="shared" si="0"/>
        <v>2.9643353404353867</v>
      </c>
      <c r="F17" s="23">
        <v>2497</v>
      </c>
      <c r="G17" s="24">
        <f t="shared" si="1"/>
        <v>7.710359734444959</v>
      </c>
      <c r="H17" s="23">
        <v>10601</v>
      </c>
      <c r="I17" s="24">
        <f t="shared" si="2"/>
        <v>32.73429056662035</v>
      </c>
      <c r="J17" s="36">
        <v>8512</v>
      </c>
      <c r="K17" s="155">
        <f t="shared" si="3"/>
        <v>26.28377335186043</v>
      </c>
      <c r="L17" s="36">
        <v>9815</v>
      </c>
      <c r="M17" s="155">
        <f t="shared" si="4"/>
        <v>30.307241006638876</v>
      </c>
      <c r="Y17">
        <v>10.4</v>
      </c>
    </row>
    <row r="18" spans="1:25" ht="15" customHeight="1">
      <c r="A18" s="4" t="s">
        <v>137</v>
      </c>
      <c r="B18" s="20">
        <v>2103</v>
      </c>
      <c r="C18" s="54">
        <f t="shared" si="5"/>
        <v>100</v>
      </c>
      <c r="D18" s="20">
        <v>150</v>
      </c>
      <c r="E18" s="12">
        <f t="shared" si="0"/>
        <v>7.132667617689016</v>
      </c>
      <c r="F18" s="23">
        <v>257</v>
      </c>
      <c r="G18" s="24">
        <f t="shared" si="1"/>
        <v>12.220637184973846</v>
      </c>
      <c r="H18" s="23">
        <v>675</v>
      </c>
      <c r="I18" s="24">
        <f t="shared" si="2"/>
        <v>32.09700427960057</v>
      </c>
      <c r="J18" s="36">
        <v>535</v>
      </c>
      <c r="K18" s="155">
        <f t="shared" si="3"/>
        <v>25.439847836424157</v>
      </c>
      <c r="L18" s="36">
        <v>486</v>
      </c>
      <c r="M18" s="155">
        <f t="shared" si="4"/>
        <v>23.109843081312412</v>
      </c>
      <c r="Y18">
        <v>0.5</v>
      </c>
    </row>
    <row r="19" spans="1:25" s="10" customFormat="1" ht="15" customHeight="1">
      <c r="A19" s="4" t="s">
        <v>138</v>
      </c>
      <c r="B19" s="22">
        <v>11463</v>
      </c>
      <c r="C19" s="54">
        <f t="shared" si="5"/>
        <v>100</v>
      </c>
      <c r="D19" s="22">
        <v>451</v>
      </c>
      <c r="E19" s="9">
        <f t="shared" si="0"/>
        <v>3.9343976271482157</v>
      </c>
      <c r="F19" s="23">
        <v>1104</v>
      </c>
      <c r="G19" s="24">
        <f t="shared" si="1"/>
        <v>9.630986652708714</v>
      </c>
      <c r="H19" s="23">
        <v>3499</v>
      </c>
      <c r="I19" s="24">
        <f t="shared" si="2"/>
        <v>30.524295559626623</v>
      </c>
      <c r="J19" s="36">
        <v>3076</v>
      </c>
      <c r="K19" s="155">
        <f t="shared" si="3"/>
        <v>26.834162086713775</v>
      </c>
      <c r="L19" s="36">
        <v>3333</v>
      </c>
      <c r="M19" s="155">
        <f t="shared" si="4"/>
        <v>29.07615807380267</v>
      </c>
      <c r="Y19" s="10">
        <v>3.5</v>
      </c>
    </row>
    <row r="20" spans="1:25" ht="15" customHeight="1">
      <c r="A20" t="s">
        <v>33</v>
      </c>
      <c r="B20" s="22">
        <v>6637</v>
      </c>
      <c r="C20" s="54">
        <f t="shared" si="5"/>
        <v>100</v>
      </c>
      <c r="D20" s="22">
        <v>181</v>
      </c>
      <c r="E20" s="9">
        <f t="shared" si="0"/>
        <v>2.7271357541057704</v>
      </c>
      <c r="F20" s="23">
        <v>420</v>
      </c>
      <c r="G20" s="24">
        <f t="shared" si="1"/>
        <v>6.328160313394606</v>
      </c>
      <c r="H20" s="23">
        <v>1545</v>
      </c>
      <c r="I20" s="24">
        <f t="shared" si="2"/>
        <v>23.278589724273015</v>
      </c>
      <c r="J20" s="36">
        <v>2051</v>
      </c>
      <c r="K20" s="155">
        <f t="shared" si="3"/>
        <v>30.90251619707699</v>
      </c>
      <c r="L20" s="36">
        <v>2440</v>
      </c>
      <c r="M20" s="155">
        <f t="shared" si="4"/>
        <v>36.76359801114962</v>
      </c>
      <c r="Y20">
        <v>2.6</v>
      </c>
    </row>
    <row r="21" spans="1:25" ht="15" customHeight="1">
      <c r="A21" t="s">
        <v>34</v>
      </c>
      <c r="B21" s="22">
        <v>3967</v>
      </c>
      <c r="C21" s="54">
        <f t="shared" si="5"/>
        <v>100</v>
      </c>
      <c r="D21" s="22">
        <v>320</v>
      </c>
      <c r="E21" s="9">
        <f t="shared" si="0"/>
        <v>8.06654902949332</v>
      </c>
      <c r="F21" s="23">
        <v>561</v>
      </c>
      <c r="G21" s="24">
        <f t="shared" si="1"/>
        <v>14.141668767330476</v>
      </c>
      <c r="H21" s="23">
        <v>1553</v>
      </c>
      <c r="I21" s="24">
        <f t="shared" si="2"/>
        <v>39.14797075875977</v>
      </c>
      <c r="J21" s="36">
        <v>910</v>
      </c>
      <c r="K21" s="155">
        <f t="shared" si="3"/>
        <v>22.939248802621627</v>
      </c>
      <c r="L21" s="36">
        <v>623</v>
      </c>
      <c r="M21" s="155">
        <f t="shared" si="4"/>
        <v>15.704562641794805</v>
      </c>
      <c r="Y21">
        <v>0.7</v>
      </c>
    </row>
    <row r="22" spans="1:25" ht="15" customHeight="1">
      <c r="A22" t="s">
        <v>35</v>
      </c>
      <c r="B22" s="22">
        <v>262</v>
      </c>
      <c r="C22" s="54">
        <f t="shared" si="5"/>
        <v>100</v>
      </c>
      <c r="D22" s="22">
        <v>36</v>
      </c>
      <c r="E22" s="9">
        <f t="shared" si="0"/>
        <v>13.740458015267176</v>
      </c>
      <c r="F22" s="23">
        <v>50</v>
      </c>
      <c r="G22" s="24">
        <f t="shared" si="1"/>
        <v>19.083969465648856</v>
      </c>
      <c r="H22" s="23">
        <v>100</v>
      </c>
      <c r="I22" s="24">
        <f t="shared" si="2"/>
        <v>38.16793893129771</v>
      </c>
      <c r="J22" s="36">
        <v>41</v>
      </c>
      <c r="K22" s="155">
        <f t="shared" si="3"/>
        <v>15.648854961832063</v>
      </c>
      <c r="L22" s="36">
        <v>35</v>
      </c>
      <c r="M22" s="155">
        <f t="shared" si="4"/>
        <v>13.358778625954198</v>
      </c>
      <c r="Y22">
        <v>0</v>
      </c>
    </row>
    <row r="23" spans="1:25" ht="15" customHeight="1">
      <c r="A23" s="8" t="s">
        <v>36</v>
      </c>
      <c r="B23" s="25">
        <v>254</v>
      </c>
      <c r="C23" s="157">
        <f t="shared" si="5"/>
        <v>100</v>
      </c>
      <c r="D23" s="25">
        <v>26</v>
      </c>
      <c r="E23" s="26">
        <f t="shared" si="0"/>
        <v>10.236220472440944</v>
      </c>
      <c r="F23" s="27">
        <v>44</v>
      </c>
      <c r="G23" s="28">
        <f t="shared" si="1"/>
        <v>17.322834645669293</v>
      </c>
      <c r="H23" s="27">
        <v>90</v>
      </c>
      <c r="I23" s="28">
        <f t="shared" si="2"/>
        <v>35.43307086614173</v>
      </c>
      <c r="J23" s="82">
        <v>55</v>
      </c>
      <c r="K23" s="156">
        <f t="shared" si="3"/>
        <v>21.653543307086615</v>
      </c>
      <c r="L23" s="82">
        <v>39</v>
      </c>
      <c r="M23" s="156">
        <f t="shared" si="4"/>
        <v>15.354330708661418</v>
      </c>
      <c r="Y23">
        <v>0</v>
      </c>
    </row>
    <row r="24" spans="2:5" ht="15" customHeight="1">
      <c r="B24" s="4"/>
      <c r="C24" s="87"/>
      <c r="D24" s="4"/>
      <c r="E24" s="4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18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1" sqref="A1:M1"/>
    </sheetView>
  </sheetViews>
  <sheetFormatPr defaultColWidth="12" defaultRowHeight="11.25"/>
  <cols>
    <col min="1" max="1" width="23.83203125" style="0" customWidth="1"/>
    <col min="2" max="2" width="7.33203125" style="0" customWidth="1"/>
    <col min="3" max="4" width="6.33203125" style="0" customWidth="1"/>
    <col min="5" max="5" width="6.5" style="0" customWidth="1"/>
    <col min="6" max="6" width="6.33203125" style="0" customWidth="1"/>
    <col min="7" max="7" width="6.16015625" style="0" customWidth="1"/>
    <col min="8" max="8" width="7.83203125" style="23" customWidth="1"/>
    <col min="9" max="9" width="7.33203125" style="79" customWidth="1"/>
    <col min="10" max="10" width="7.5" style="36" customWidth="1"/>
    <col min="11" max="11" width="6" style="80" customWidth="1"/>
    <col min="12" max="12" width="9.66015625" style="36" customWidth="1"/>
    <col min="13" max="13" width="7" style="80" customWidth="1"/>
  </cols>
  <sheetData>
    <row r="1" spans="1:13" s="1" customFormat="1" ht="39.75" customHeight="1">
      <c r="A1" s="432" t="s">
        <v>180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</row>
    <row r="2" spans="1:13" s="2" customFormat="1" ht="18" customHeight="1">
      <c r="A2" s="3" t="s">
        <v>39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163"/>
      <c r="B3" s="433" t="s">
        <v>1</v>
      </c>
      <c r="C3" s="433"/>
      <c r="D3" s="433" t="s">
        <v>126</v>
      </c>
      <c r="E3" s="433"/>
      <c r="F3" s="434" t="s">
        <v>127</v>
      </c>
      <c r="G3" s="434"/>
      <c r="H3" s="434" t="s">
        <v>128</v>
      </c>
      <c r="I3" s="434"/>
      <c r="J3" s="434" t="s">
        <v>129</v>
      </c>
      <c r="K3" s="434"/>
      <c r="L3" s="434" t="s">
        <v>130</v>
      </c>
      <c r="M3" s="434"/>
    </row>
    <row r="4" spans="1:13" s="14" customFormat="1" ht="19.5" customHeight="1">
      <c r="A4" s="210" t="s">
        <v>159</v>
      </c>
      <c r="B4" s="18" t="s">
        <v>88</v>
      </c>
      <c r="C4" s="19" t="s">
        <v>87</v>
      </c>
      <c r="D4" s="18" t="s">
        <v>88</v>
      </c>
      <c r="E4" s="19" t="s">
        <v>87</v>
      </c>
      <c r="F4" s="18" t="s">
        <v>88</v>
      </c>
      <c r="G4" s="19" t="s">
        <v>87</v>
      </c>
      <c r="H4" s="18" t="s">
        <v>88</v>
      </c>
      <c r="I4" s="19" t="s">
        <v>87</v>
      </c>
      <c r="J4" s="18" t="s">
        <v>88</v>
      </c>
      <c r="K4" s="19" t="s">
        <v>87</v>
      </c>
      <c r="L4" s="18" t="s">
        <v>88</v>
      </c>
      <c r="M4" s="19" t="s">
        <v>87</v>
      </c>
    </row>
    <row r="5" spans="1:13" s="78" customFormat="1" ht="15" customHeight="1">
      <c r="A5" s="31" t="s">
        <v>23</v>
      </c>
      <c r="B5" s="30">
        <v>256789</v>
      </c>
      <c r="C5" s="32">
        <v>100</v>
      </c>
      <c r="D5" s="30">
        <v>1999</v>
      </c>
      <c r="E5" s="32">
        <v>100</v>
      </c>
      <c r="F5" s="30">
        <v>7923</v>
      </c>
      <c r="G5" s="32">
        <v>100</v>
      </c>
      <c r="H5" s="30">
        <v>92349</v>
      </c>
      <c r="I5" s="32">
        <v>100</v>
      </c>
      <c r="J5" s="30">
        <v>62918</v>
      </c>
      <c r="K5" s="32">
        <v>100</v>
      </c>
      <c r="L5" s="30">
        <v>91600</v>
      </c>
      <c r="M5" s="32">
        <v>100</v>
      </c>
    </row>
    <row r="6" spans="1:13" ht="15" customHeight="1">
      <c r="A6" s="6" t="s">
        <v>24</v>
      </c>
      <c r="B6" s="21">
        <v>11601</v>
      </c>
      <c r="C6" s="7">
        <v>4.5</v>
      </c>
      <c r="D6" s="21">
        <v>129</v>
      </c>
      <c r="E6" s="7">
        <v>6.5</v>
      </c>
      <c r="F6" s="23">
        <v>498</v>
      </c>
      <c r="G6" s="24">
        <v>6.3</v>
      </c>
      <c r="H6" s="23">
        <v>2877</v>
      </c>
      <c r="I6" s="79">
        <v>3.1</v>
      </c>
      <c r="J6" s="36">
        <v>3198</v>
      </c>
      <c r="K6" s="80">
        <v>5.1</v>
      </c>
      <c r="L6" s="36">
        <v>4899</v>
      </c>
      <c r="M6" s="80">
        <v>5.3</v>
      </c>
    </row>
    <row r="7" spans="1:13" ht="15" customHeight="1">
      <c r="A7" s="39" t="s">
        <v>135</v>
      </c>
      <c r="B7" s="21">
        <v>1637</v>
      </c>
      <c r="C7" s="7">
        <v>0.6</v>
      </c>
      <c r="D7" s="21">
        <v>3</v>
      </c>
      <c r="E7" s="7">
        <v>0.2</v>
      </c>
      <c r="F7" s="23">
        <v>50</v>
      </c>
      <c r="G7" s="24">
        <v>0.6</v>
      </c>
      <c r="H7" s="23">
        <v>447</v>
      </c>
      <c r="I7" s="79">
        <v>0.5</v>
      </c>
      <c r="J7" s="36">
        <v>341</v>
      </c>
      <c r="K7" s="80">
        <v>0.5</v>
      </c>
      <c r="L7" s="36">
        <v>796</v>
      </c>
      <c r="M7" s="80">
        <v>0.9</v>
      </c>
    </row>
    <row r="8" spans="1:13" ht="15" customHeight="1">
      <c r="A8" s="39" t="s">
        <v>136</v>
      </c>
      <c r="B8" s="21">
        <v>4439</v>
      </c>
      <c r="C8" s="7">
        <v>1.7</v>
      </c>
      <c r="D8" s="21">
        <v>36</v>
      </c>
      <c r="E8" s="7">
        <v>1.8</v>
      </c>
      <c r="F8" s="23">
        <v>122</v>
      </c>
      <c r="G8" s="24">
        <v>1.5</v>
      </c>
      <c r="H8" s="23">
        <v>1006</v>
      </c>
      <c r="I8" s="79">
        <v>1.1</v>
      </c>
      <c r="J8" s="36">
        <v>1245</v>
      </c>
      <c r="K8" s="80">
        <v>2</v>
      </c>
      <c r="L8" s="36">
        <v>2030</v>
      </c>
      <c r="M8" s="80">
        <v>2.2</v>
      </c>
    </row>
    <row r="9" spans="1:13" ht="15" customHeight="1">
      <c r="A9" s="6" t="s">
        <v>25</v>
      </c>
      <c r="B9" s="21">
        <v>4145</v>
      </c>
      <c r="C9" s="7">
        <v>1.6</v>
      </c>
      <c r="D9" s="21">
        <v>108</v>
      </c>
      <c r="E9" s="7">
        <v>5.4</v>
      </c>
      <c r="F9" s="23">
        <v>202</v>
      </c>
      <c r="G9" s="24">
        <v>2.5</v>
      </c>
      <c r="H9" s="23">
        <v>692</v>
      </c>
      <c r="I9" s="79">
        <v>0.7</v>
      </c>
      <c r="J9" s="36">
        <v>1054</v>
      </c>
      <c r="K9" s="80">
        <v>1.7</v>
      </c>
      <c r="L9" s="36">
        <v>2089</v>
      </c>
      <c r="M9" s="80">
        <v>2.3</v>
      </c>
    </row>
    <row r="10" spans="1:13" ht="15" customHeight="1">
      <c r="A10" s="159" t="s">
        <v>26</v>
      </c>
      <c r="B10" s="21">
        <v>1432</v>
      </c>
      <c r="C10" s="7">
        <v>0.6</v>
      </c>
      <c r="D10" s="21">
        <v>14</v>
      </c>
      <c r="E10" s="7">
        <v>0.7</v>
      </c>
      <c r="F10" s="23">
        <v>37</v>
      </c>
      <c r="G10" s="24">
        <v>0.5</v>
      </c>
      <c r="H10" s="23">
        <v>352</v>
      </c>
      <c r="I10" s="79">
        <v>0.4</v>
      </c>
      <c r="J10" s="36">
        <v>334</v>
      </c>
      <c r="K10" s="80">
        <v>0.5</v>
      </c>
      <c r="L10" s="36">
        <v>695</v>
      </c>
      <c r="M10" s="80">
        <v>0.8</v>
      </c>
    </row>
    <row r="11" spans="1:13" ht="22.5" customHeight="1">
      <c r="A11" s="158" t="s">
        <v>27</v>
      </c>
      <c r="B11" s="20">
        <v>7391</v>
      </c>
      <c r="C11" s="12">
        <v>2.9</v>
      </c>
      <c r="D11" s="20">
        <v>54</v>
      </c>
      <c r="E11" s="12">
        <v>2.7</v>
      </c>
      <c r="F11" s="23">
        <v>350</v>
      </c>
      <c r="G11" s="24">
        <v>4.4</v>
      </c>
      <c r="H11" s="23">
        <v>1965</v>
      </c>
      <c r="I11" s="79">
        <v>2.1</v>
      </c>
      <c r="J11" s="36">
        <v>1798</v>
      </c>
      <c r="K11" s="80">
        <v>2.9</v>
      </c>
      <c r="L11" s="36">
        <v>3224</v>
      </c>
      <c r="M11" s="80">
        <v>3.5</v>
      </c>
    </row>
    <row r="12" spans="1:13" ht="15" customHeight="1">
      <c r="A12" s="158" t="s">
        <v>139</v>
      </c>
      <c r="B12" s="20">
        <v>5414</v>
      </c>
      <c r="C12" s="12">
        <v>2.1</v>
      </c>
      <c r="D12" s="20">
        <v>69</v>
      </c>
      <c r="E12" s="12">
        <v>3.5</v>
      </c>
      <c r="F12" s="23">
        <v>193</v>
      </c>
      <c r="G12" s="24">
        <v>2.4</v>
      </c>
      <c r="H12" s="23">
        <v>1397</v>
      </c>
      <c r="I12" s="79">
        <v>1.5</v>
      </c>
      <c r="J12" s="36">
        <v>1503</v>
      </c>
      <c r="K12" s="80">
        <v>2.4</v>
      </c>
      <c r="L12" s="36">
        <v>2252</v>
      </c>
      <c r="M12" s="80">
        <v>2.5</v>
      </c>
    </row>
    <row r="13" spans="1:13" ht="15" customHeight="1">
      <c r="A13" s="158" t="s">
        <v>28</v>
      </c>
      <c r="B13" s="20">
        <v>114551</v>
      </c>
      <c r="C13" s="12">
        <v>44.6</v>
      </c>
      <c r="D13" s="20">
        <v>546</v>
      </c>
      <c r="E13" s="12">
        <v>27.3</v>
      </c>
      <c r="F13" s="23">
        <v>3368</v>
      </c>
      <c r="G13" s="24">
        <v>42.5</v>
      </c>
      <c r="H13" s="23">
        <v>51958</v>
      </c>
      <c r="I13" s="79">
        <v>56.3</v>
      </c>
      <c r="J13" s="36">
        <v>26763</v>
      </c>
      <c r="K13" s="80">
        <v>42.5</v>
      </c>
      <c r="L13" s="36">
        <v>31916</v>
      </c>
      <c r="M13" s="80">
        <v>34.8</v>
      </c>
    </row>
    <row r="14" spans="1:13" ht="15" customHeight="1">
      <c r="A14" s="4" t="s">
        <v>29</v>
      </c>
      <c r="B14" s="20">
        <v>44924</v>
      </c>
      <c r="C14" s="12">
        <v>17.5</v>
      </c>
      <c r="D14" s="20">
        <v>279</v>
      </c>
      <c r="E14" s="12">
        <v>14</v>
      </c>
      <c r="F14" s="23">
        <v>1792</v>
      </c>
      <c r="G14" s="24">
        <v>22.6</v>
      </c>
      <c r="H14" s="23">
        <v>18945</v>
      </c>
      <c r="I14" s="79">
        <v>20.5</v>
      </c>
      <c r="J14" s="36">
        <v>11433</v>
      </c>
      <c r="K14" s="80">
        <v>18.2</v>
      </c>
      <c r="L14" s="36">
        <v>12475</v>
      </c>
      <c r="M14" s="80">
        <v>13.6</v>
      </c>
    </row>
    <row r="15" spans="1:13" ht="15" customHeight="1">
      <c r="A15" s="4" t="s">
        <v>30</v>
      </c>
      <c r="B15" s="20">
        <v>1512</v>
      </c>
      <c r="C15" s="12">
        <v>0.6</v>
      </c>
      <c r="D15" s="20">
        <v>37</v>
      </c>
      <c r="E15" s="12">
        <v>1.9</v>
      </c>
      <c r="F15" s="23">
        <v>93</v>
      </c>
      <c r="G15" s="24">
        <v>1.2</v>
      </c>
      <c r="H15" s="23">
        <v>425</v>
      </c>
      <c r="I15" s="79">
        <v>0.5</v>
      </c>
      <c r="J15" s="36">
        <v>343</v>
      </c>
      <c r="K15" s="80">
        <v>0.5</v>
      </c>
      <c r="L15" s="36">
        <v>614</v>
      </c>
      <c r="M15" s="80">
        <v>0.7</v>
      </c>
    </row>
    <row r="16" spans="1:13" ht="15" customHeight="1">
      <c r="A16" s="4" t="s">
        <v>31</v>
      </c>
      <c r="B16" s="20">
        <v>2672</v>
      </c>
      <c r="C16" s="12">
        <v>1</v>
      </c>
      <c r="D16" s="20">
        <v>6</v>
      </c>
      <c r="E16" s="12">
        <v>0.3</v>
      </c>
      <c r="F16" s="23">
        <v>68</v>
      </c>
      <c r="G16" s="24">
        <v>0.9</v>
      </c>
      <c r="H16" s="23">
        <v>664</v>
      </c>
      <c r="I16" s="79">
        <v>0.7</v>
      </c>
      <c r="J16" s="36">
        <v>677</v>
      </c>
      <c r="K16" s="80">
        <v>1.1</v>
      </c>
      <c r="L16" s="36">
        <v>1257</v>
      </c>
      <c r="M16" s="80">
        <v>1.4</v>
      </c>
    </row>
    <row r="17" spans="1:13" ht="22.5" customHeight="1">
      <c r="A17" s="4" t="s">
        <v>125</v>
      </c>
      <c r="B17" s="20">
        <v>32385</v>
      </c>
      <c r="C17" s="12">
        <v>12.6</v>
      </c>
      <c r="D17" s="20">
        <v>656</v>
      </c>
      <c r="E17" s="12">
        <v>32.8</v>
      </c>
      <c r="F17" s="23">
        <v>349</v>
      </c>
      <c r="G17" s="24">
        <v>4.4</v>
      </c>
      <c r="H17" s="23">
        <v>5877</v>
      </c>
      <c r="I17" s="79">
        <v>6.4</v>
      </c>
      <c r="J17" s="36">
        <v>5754</v>
      </c>
      <c r="K17" s="80">
        <v>9.1</v>
      </c>
      <c r="L17" s="36">
        <v>19749</v>
      </c>
      <c r="M17" s="80">
        <v>21.6</v>
      </c>
    </row>
    <row r="18" spans="1:13" ht="15" customHeight="1">
      <c r="A18" s="4" t="s">
        <v>137</v>
      </c>
      <c r="B18" s="20">
        <v>2103</v>
      </c>
      <c r="C18" s="12">
        <v>0.8</v>
      </c>
      <c r="D18" s="20">
        <v>8</v>
      </c>
      <c r="E18" s="12">
        <v>0.4</v>
      </c>
      <c r="F18" s="23">
        <v>68</v>
      </c>
      <c r="G18" s="24">
        <v>0.9</v>
      </c>
      <c r="H18" s="23">
        <v>568</v>
      </c>
      <c r="I18" s="79">
        <v>0.6</v>
      </c>
      <c r="J18" s="36">
        <v>565</v>
      </c>
      <c r="K18" s="80">
        <v>0.9</v>
      </c>
      <c r="L18" s="36">
        <v>894</v>
      </c>
      <c r="M18" s="80">
        <v>1</v>
      </c>
    </row>
    <row r="19" spans="1:13" s="10" customFormat="1" ht="15" customHeight="1">
      <c r="A19" s="4" t="s">
        <v>138</v>
      </c>
      <c r="B19" s="22">
        <v>11463</v>
      </c>
      <c r="C19" s="9">
        <v>4.5</v>
      </c>
      <c r="D19" s="22">
        <v>35</v>
      </c>
      <c r="E19" s="9">
        <v>1.8</v>
      </c>
      <c r="F19" s="23">
        <v>287</v>
      </c>
      <c r="G19" s="24">
        <v>3.6</v>
      </c>
      <c r="H19" s="23">
        <v>2467</v>
      </c>
      <c r="I19" s="79">
        <v>2.7</v>
      </c>
      <c r="J19" s="36">
        <v>4727</v>
      </c>
      <c r="K19" s="80">
        <v>7.5</v>
      </c>
      <c r="L19" s="36">
        <v>3947</v>
      </c>
      <c r="M19" s="80">
        <v>4.3</v>
      </c>
    </row>
    <row r="20" spans="1:13" ht="15" customHeight="1">
      <c r="A20" t="s">
        <v>33</v>
      </c>
      <c r="B20" s="22">
        <v>6637</v>
      </c>
      <c r="C20" s="9">
        <v>2.6</v>
      </c>
      <c r="D20" s="22">
        <v>5</v>
      </c>
      <c r="E20" s="9">
        <v>0.3</v>
      </c>
      <c r="F20" s="23">
        <v>254</v>
      </c>
      <c r="G20" s="24">
        <v>3.2</v>
      </c>
      <c r="H20" s="23">
        <v>1919</v>
      </c>
      <c r="I20" s="79">
        <v>2.1</v>
      </c>
      <c r="J20" s="36">
        <v>1786</v>
      </c>
      <c r="K20" s="80">
        <v>2.8</v>
      </c>
      <c r="L20" s="36">
        <v>2673</v>
      </c>
      <c r="M20" s="80">
        <v>2.9</v>
      </c>
    </row>
    <row r="21" spans="1:13" ht="15" customHeight="1">
      <c r="A21" t="s">
        <v>34</v>
      </c>
      <c r="B21" s="22">
        <v>3967</v>
      </c>
      <c r="C21" s="9">
        <v>1.5</v>
      </c>
      <c r="D21" s="22">
        <v>14</v>
      </c>
      <c r="E21" s="9">
        <v>0.7</v>
      </c>
      <c r="F21" s="23">
        <v>153</v>
      </c>
      <c r="G21" s="24">
        <v>1.9</v>
      </c>
      <c r="H21" s="23">
        <v>681</v>
      </c>
      <c r="I21" s="79">
        <v>0.7</v>
      </c>
      <c r="J21" s="36">
        <v>1282</v>
      </c>
      <c r="K21" s="80">
        <v>2</v>
      </c>
      <c r="L21" s="36">
        <v>1837</v>
      </c>
      <c r="M21" s="80">
        <v>2</v>
      </c>
    </row>
    <row r="22" spans="1:13" ht="15" customHeight="1">
      <c r="A22" t="s">
        <v>35</v>
      </c>
      <c r="B22" s="22">
        <v>262</v>
      </c>
      <c r="C22" s="9">
        <v>0.1</v>
      </c>
      <c r="D22" s="22">
        <v>0</v>
      </c>
      <c r="E22" s="9">
        <v>0</v>
      </c>
      <c r="F22" s="23">
        <v>29</v>
      </c>
      <c r="G22" s="24">
        <v>0.4</v>
      </c>
      <c r="H22" s="23">
        <v>45</v>
      </c>
      <c r="I22" s="79">
        <v>0</v>
      </c>
      <c r="J22" s="36">
        <v>59</v>
      </c>
      <c r="K22" s="80">
        <v>0.1</v>
      </c>
      <c r="L22" s="36">
        <v>129</v>
      </c>
      <c r="M22" s="80">
        <v>0.1</v>
      </c>
    </row>
    <row r="23" spans="1:13" ht="15" customHeight="1">
      <c r="A23" s="8" t="s">
        <v>36</v>
      </c>
      <c r="B23" s="25">
        <v>254</v>
      </c>
      <c r="C23" s="26">
        <v>0.1</v>
      </c>
      <c r="D23" s="25">
        <v>0</v>
      </c>
      <c r="E23" s="26">
        <v>0</v>
      </c>
      <c r="F23" s="27">
        <v>10</v>
      </c>
      <c r="G23" s="28">
        <v>0.1</v>
      </c>
      <c r="H23" s="27">
        <v>64</v>
      </c>
      <c r="I23" s="81">
        <v>0.1</v>
      </c>
      <c r="J23" s="82">
        <v>56</v>
      </c>
      <c r="K23" s="83">
        <v>0.1</v>
      </c>
      <c r="L23" s="82">
        <v>124</v>
      </c>
      <c r="M23" s="83">
        <v>0.1</v>
      </c>
    </row>
    <row r="24" spans="1:5" ht="15" customHeight="1">
      <c r="A24" s="158"/>
      <c r="B24" s="4"/>
      <c r="C24" s="4"/>
      <c r="D24" s="4"/>
      <c r="E24" s="4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19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5"/>
  <sheetViews>
    <sheetView view="pageBreakPreview" zoomScaleNormal="75" zoomScaleSheetLayoutView="100" workbookViewId="0" topLeftCell="A1">
      <selection activeCell="A1" sqref="A1:M1"/>
    </sheetView>
  </sheetViews>
  <sheetFormatPr defaultColWidth="12" defaultRowHeight="11.25"/>
  <cols>
    <col min="1" max="1" width="20.83203125" style="0" customWidth="1"/>
    <col min="2" max="2" width="8.16015625" style="0" customWidth="1"/>
    <col min="3" max="3" width="6" style="89" customWidth="1"/>
    <col min="4" max="4" width="6.83203125" style="0" customWidth="1"/>
    <col min="5" max="5" width="6.33203125" style="0" customWidth="1"/>
    <col min="6" max="6" width="7.16015625" style="0" customWidth="1"/>
    <col min="7" max="7" width="5.5" style="0" customWidth="1"/>
    <col min="8" max="8" width="8.83203125" style="23" customWidth="1"/>
    <col min="9" max="9" width="7" style="79" customWidth="1"/>
    <col min="10" max="10" width="8" style="36" customWidth="1"/>
    <col min="11" max="11" width="6.83203125" style="80" customWidth="1"/>
    <col min="12" max="12" width="8.5" style="36" customWidth="1"/>
    <col min="13" max="13" width="8.16015625" style="80" customWidth="1"/>
  </cols>
  <sheetData>
    <row r="1" spans="1:13" s="1" customFormat="1" ht="39.75" customHeight="1">
      <c r="A1" s="432" t="s">
        <v>180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</row>
    <row r="2" spans="1:13" s="2" customFormat="1" ht="18" customHeight="1">
      <c r="A2" s="3" t="s">
        <v>40</v>
      </c>
      <c r="B2" s="4"/>
      <c r="C2" s="87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163"/>
      <c r="B3" s="433" t="s">
        <v>1</v>
      </c>
      <c r="C3" s="433"/>
      <c r="D3" s="433" t="s">
        <v>126</v>
      </c>
      <c r="E3" s="433"/>
      <c r="F3" s="434" t="s">
        <v>127</v>
      </c>
      <c r="G3" s="434"/>
      <c r="H3" s="434" t="s">
        <v>128</v>
      </c>
      <c r="I3" s="434"/>
      <c r="J3" s="434" t="s">
        <v>129</v>
      </c>
      <c r="K3" s="434"/>
      <c r="L3" s="434" t="s">
        <v>130</v>
      </c>
      <c r="M3" s="434"/>
    </row>
    <row r="4" spans="1:30" s="10" customFormat="1" ht="19.5" customHeight="1">
      <c r="A4" s="210" t="s">
        <v>159</v>
      </c>
      <c r="B4" s="18" t="s">
        <v>88</v>
      </c>
      <c r="C4" s="19" t="s">
        <v>87</v>
      </c>
      <c r="D4" s="18" t="s">
        <v>88</v>
      </c>
      <c r="E4" s="19" t="s">
        <v>87</v>
      </c>
      <c r="F4" s="18" t="s">
        <v>88</v>
      </c>
      <c r="G4" s="19" t="s">
        <v>87</v>
      </c>
      <c r="H4" s="18" t="s">
        <v>88</v>
      </c>
      <c r="I4" s="19" t="s">
        <v>87</v>
      </c>
      <c r="J4" s="18" t="s">
        <v>88</v>
      </c>
      <c r="K4" s="19" t="s">
        <v>87</v>
      </c>
      <c r="L4" s="18" t="s">
        <v>88</v>
      </c>
      <c r="M4" s="19" t="s">
        <v>87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13" s="78" customFormat="1" ht="15" customHeight="1">
      <c r="A5" s="31" t="s">
        <v>23</v>
      </c>
      <c r="B5" s="30">
        <v>256789</v>
      </c>
      <c r="C5" s="32">
        <f>B5/$B5*100</f>
        <v>100</v>
      </c>
      <c r="D5" s="30">
        <v>1999</v>
      </c>
      <c r="E5" s="88">
        <f aca="true" t="shared" si="0" ref="E5:E23">D5/$B5*100</f>
        <v>0.778460136532328</v>
      </c>
      <c r="F5" s="30">
        <v>7923</v>
      </c>
      <c r="G5" s="88">
        <f aca="true" t="shared" si="1" ref="G5:G23">F5/$B5*100</f>
        <v>3.0854125371413885</v>
      </c>
      <c r="H5" s="30">
        <v>92349</v>
      </c>
      <c r="I5" s="88">
        <f aca="true" t="shared" si="2" ref="I5:I23">H5/$B5*100</f>
        <v>35.962989068846404</v>
      </c>
      <c r="J5" s="30">
        <v>62918</v>
      </c>
      <c r="K5" s="88">
        <f aca="true" t="shared" si="3" ref="K5:K23">J5/$B5*100</f>
        <v>24.501828349345182</v>
      </c>
      <c r="L5" s="30">
        <v>91600</v>
      </c>
      <c r="M5" s="88">
        <f aca="true" t="shared" si="4" ref="M5:M23">L5/$B5*100</f>
        <v>35.671309908134695</v>
      </c>
    </row>
    <row r="6" spans="1:13" ht="15" customHeight="1">
      <c r="A6" s="6" t="s">
        <v>24</v>
      </c>
      <c r="B6" s="21">
        <v>11601</v>
      </c>
      <c r="C6" s="45">
        <f aca="true" t="shared" si="5" ref="C6:C23">B6/$B6*100</f>
        <v>100</v>
      </c>
      <c r="D6" s="21">
        <v>129</v>
      </c>
      <c r="E6" s="7">
        <f t="shared" si="0"/>
        <v>1.1119731057667444</v>
      </c>
      <c r="F6" s="23">
        <v>498</v>
      </c>
      <c r="G6" s="24">
        <f t="shared" si="1"/>
        <v>4.292733385053013</v>
      </c>
      <c r="H6" s="23">
        <v>2877</v>
      </c>
      <c r="I6" s="79">
        <f t="shared" si="2"/>
        <v>24.799586242565297</v>
      </c>
      <c r="J6" s="36">
        <v>3198</v>
      </c>
      <c r="K6" s="80">
        <f t="shared" si="3"/>
        <v>27.56658908714766</v>
      </c>
      <c r="L6" s="36">
        <v>4899</v>
      </c>
      <c r="M6" s="80">
        <f t="shared" si="4"/>
        <v>42.22911817946729</v>
      </c>
    </row>
    <row r="7" spans="1:13" ht="15" customHeight="1">
      <c r="A7" s="39" t="s">
        <v>135</v>
      </c>
      <c r="B7" s="21">
        <v>1637</v>
      </c>
      <c r="C7" s="45">
        <f t="shared" si="5"/>
        <v>100</v>
      </c>
      <c r="D7" s="21">
        <v>3</v>
      </c>
      <c r="E7" s="7">
        <f t="shared" si="0"/>
        <v>0.1832620647525962</v>
      </c>
      <c r="F7" s="23">
        <v>50</v>
      </c>
      <c r="G7" s="24">
        <f t="shared" si="1"/>
        <v>3.054367745876603</v>
      </c>
      <c r="H7" s="23">
        <v>447</v>
      </c>
      <c r="I7" s="79">
        <f t="shared" si="2"/>
        <v>27.306047648136833</v>
      </c>
      <c r="J7" s="36">
        <v>341</v>
      </c>
      <c r="K7" s="80">
        <f t="shared" si="3"/>
        <v>20.830788026878437</v>
      </c>
      <c r="L7" s="36">
        <v>796</v>
      </c>
      <c r="M7" s="80">
        <f t="shared" si="4"/>
        <v>48.62553451435553</v>
      </c>
    </row>
    <row r="8" spans="1:13" ht="15" customHeight="1">
      <c r="A8" s="39" t="s">
        <v>136</v>
      </c>
      <c r="B8" s="21">
        <v>4439</v>
      </c>
      <c r="C8" s="45">
        <f t="shared" si="5"/>
        <v>100</v>
      </c>
      <c r="D8" s="21">
        <v>36</v>
      </c>
      <c r="E8" s="7">
        <f t="shared" si="0"/>
        <v>0.8109934669970713</v>
      </c>
      <c r="F8" s="23">
        <v>122</v>
      </c>
      <c r="G8" s="24">
        <f t="shared" si="1"/>
        <v>2.748366749267853</v>
      </c>
      <c r="H8" s="23">
        <v>1006</v>
      </c>
      <c r="I8" s="79">
        <f t="shared" si="2"/>
        <v>22.662761883307052</v>
      </c>
      <c r="J8" s="36">
        <v>1245</v>
      </c>
      <c r="K8" s="80">
        <f t="shared" si="3"/>
        <v>28.046857400315382</v>
      </c>
      <c r="L8" s="36">
        <v>2030</v>
      </c>
      <c r="M8" s="80">
        <f t="shared" si="4"/>
        <v>45.73102050011264</v>
      </c>
    </row>
    <row r="9" spans="1:13" ht="15" customHeight="1">
      <c r="A9" s="6" t="s">
        <v>25</v>
      </c>
      <c r="B9" s="21">
        <v>4145</v>
      </c>
      <c r="C9" s="45">
        <f t="shared" si="5"/>
        <v>100</v>
      </c>
      <c r="D9" s="21">
        <v>108</v>
      </c>
      <c r="E9" s="7">
        <f t="shared" si="0"/>
        <v>2.605548854041013</v>
      </c>
      <c r="F9" s="23">
        <v>202</v>
      </c>
      <c r="G9" s="24">
        <f t="shared" si="1"/>
        <v>4.873341375150784</v>
      </c>
      <c r="H9" s="23">
        <v>692</v>
      </c>
      <c r="I9" s="79">
        <f t="shared" si="2"/>
        <v>16.69481302774427</v>
      </c>
      <c r="J9" s="36">
        <v>1054</v>
      </c>
      <c r="K9" s="80">
        <f t="shared" si="3"/>
        <v>25.42822677925211</v>
      </c>
      <c r="L9" s="36">
        <v>2089</v>
      </c>
      <c r="M9" s="80">
        <f t="shared" si="4"/>
        <v>50.39806996381182</v>
      </c>
    </row>
    <row r="10" spans="1:13" ht="15" customHeight="1">
      <c r="A10" s="6" t="s">
        <v>26</v>
      </c>
      <c r="B10" s="21">
        <v>1432</v>
      </c>
      <c r="C10" s="45">
        <f t="shared" si="5"/>
        <v>100</v>
      </c>
      <c r="D10" s="21">
        <v>14</v>
      </c>
      <c r="E10" s="7">
        <f t="shared" si="0"/>
        <v>0.9776536312849162</v>
      </c>
      <c r="F10" s="23">
        <v>37</v>
      </c>
      <c r="G10" s="24">
        <f t="shared" si="1"/>
        <v>2.583798882681564</v>
      </c>
      <c r="H10" s="23">
        <v>352</v>
      </c>
      <c r="I10" s="79">
        <f t="shared" si="2"/>
        <v>24.581005586592177</v>
      </c>
      <c r="J10" s="36">
        <v>334</v>
      </c>
      <c r="K10" s="80">
        <f t="shared" si="3"/>
        <v>23.324022346368714</v>
      </c>
      <c r="L10" s="36">
        <v>695</v>
      </c>
      <c r="M10" s="80">
        <f t="shared" si="4"/>
        <v>48.53351955307262</v>
      </c>
    </row>
    <row r="11" spans="1:13" ht="22.5" customHeight="1">
      <c r="A11" s="158" t="s">
        <v>27</v>
      </c>
      <c r="B11" s="20">
        <v>7391</v>
      </c>
      <c r="C11" s="46">
        <f t="shared" si="5"/>
        <v>100</v>
      </c>
      <c r="D11" s="20">
        <v>54</v>
      </c>
      <c r="E11" s="12">
        <f t="shared" si="0"/>
        <v>0.7306183195778649</v>
      </c>
      <c r="F11" s="23">
        <v>350</v>
      </c>
      <c r="G11" s="24">
        <f t="shared" si="1"/>
        <v>4.7354891083750505</v>
      </c>
      <c r="H11" s="23">
        <v>1965</v>
      </c>
      <c r="I11" s="79">
        <f t="shared" si="2"/>
        <v>26.586388851305642</v>
      </c>
      <c r="J11" s="36">
        <v>1798</v>
      </c>
      <c r="K11" s="80">
        <f t="shared" si="3"/>
        <v>24.32688404816669</v>
      </c>
      <c r="L11" s="36">
        <v>3224</v>
      </c>
      <c r="M11" s="80">
        <f t="shared" si="4"/>
        <v>43.62061967257475</v>
      </c>
    </row>
    <row r="12" spans="1:13" ht="15" customHeight="1">
      <c r="A12" s="158" t="s">
        <v>139</v>
      </c>
      <c r="B12" s="20">
        <v>5414</v>
      </c>
      <c r="C12" s="46">
        <f t="shared" si="5"/>
        <v>100</v>
      </c>
      <c r="D12" s="20">
        <v>69</v>
      </c>
      <c r="E12" s="12">
        <f t="shared" si="0"/>
        <v>1.2744735869966752</v>
      </c>
      <c r="F12" s="23">
        <v>193</v>
      </c>
      <c r="G12" s="24">
        <f t="shared" si="1"/>
        <v>3.56483191725157</v>
      </c>
      <c r="H12" s="23">
        <v>1397</v>
      </c>
      <c r="I12" s="79">
        <f t="shared" si="2"/>
        <v>25.80347247875877</v>
      </c>
      <c r="J12" s="36">
        <v>1503</v>
      </c>
      <c r="K12" s="80">
        <f t="shared" si="3"/>
        <v>27.761359438492793</v>
      </c>
      <c r="L12" s="36">
        <v>2252</v>
      </c>
      <c r="M12" s="80">
        <f t="shared" si="4"/>
        <v>41.59586257850019</v>
      </c>
    </row>
    <row r="13" spans="1:13" ht="15" customHeight="1">
      <c r="A13" s="4" t="s">
        <v>28</v>
      </c>
      <c r="B13" s="20">
        <v>114551</v>
      </c>
      <c r="C13" s="46">
        <f t="shared" si="5"/>
        <v>100</v>
      </c>
      <c r="D13" s="20">
        <v>546</v>
      </c>
      <c r="E13" s="12">
        <f t="shared" si="0"/>
        <v>0.4766435910642421</v>
      </c>
      <c r="F13" s="23">
        <v>3368</v>
      </c>
      <c r="G13" s="24">
        <f t="shared" si="1"/>
        <v>2.9401751185061675</v>
      </c>
      <c r="H13" s="23">
        <v>51958</v>
      </c>
      <c r="I13" s="79">
        <f t="shared" si="2"/>
        <v>45.35796282878369</v>
      </c>
      <c r="J13" s="36">
        <v>26763</v>
      </c>
      <c r="K13" s="80">
        <f t="shared" si="3"/>
        <v>23.363392724637936</v>
      </c>
      <c r="L13" s="36">
        <v>31916</v>
      </c>
      <c r="M13" s="80">
        <f t="shared" si="4"/>
        <v>27.861825737007972</v>
      </c>
    </row>
    <row r="14" spans="1:13" ht="15" customHeight="1">
      <c r="A14" s="4" t="s">
        <v>29</v>
      </c>
      <c r="B14" s="20">
        <v>44924</v>
      </c>
      <c r="C14" s="46">
        <f t="shared" si="5"/>
        <v>100</v>
      </c>
      <c r="D14" s="20">
        <v>279</v>
      </c>
      <c r="E14" s="12">
        <f t="shared" si="0"/>
        <v>0.6210488825572077</v>
      </c>
      <c r="F14" s="23">
        <v>1792</v>
      </c>
      <c r="G14" s="24">
        <f t="shared" si="1"/>
        <v>3.988959130976761</v>
      </c>
      <c r="H14" s="23">
        <v>18945</v>
      </c>
      <c r="I14" s="79">
        <f t="shared" si="2"/>
        <v>42.17122250912653</v>
      </c>
      <c r="J14" s="36">
        <v>11433</v>
      </c>
      <c r="K14" s="80">
        <f t="shared" si="3"/>
        <v>25.449648294898047</v>
      </c>
      <c r="L14" s="36">
        <v>12475</v>
      </c>
      <c r="M14" s="80">
        <f t="shared" si="4"/>
        <v>27.76912118244146</v>
      </c>
    </row>
    <row r="15" spans="1:13" ht="15" customHeight="1">
      <c r="A15" s="4" t="s">
        <v>30</v>
      </c>
      <c r="B15" s="20">
        <v>1512</v>
      </c>
      <c r="C15" s="46">
        <f t="shared" si="5"/>
        <v>100</v>
      </c>
      <c r="D15" s="20">
        <v>37</v>
      </c>
      <c r="E15" s="12">
        <f t="shared" si="0"/>
        <v>2.447089947089947</v>
      </c>
      <c r="F15" s="23">
        <v>93</v>
      </c>
      <c r="G15" s="24">
        <f t="shared" si="1"/>
        <v>6.15079365079365</v>
      </c>
      <c r="H15" s="23">
        <v>425</v>
      </c>
      <c r="I15" s="79">
        <f t="shared" si="2"/>
        <v>28.10846560846561</v>
      </c>
      <c r="J15" s="36">
        <v>343</v>
      </c>
      <c r="K15" s="80">
        <f t="shared" si="3"/>
        <v>22.685185185185187</v>
      </c>
      <c r="L15" s="36">
        <v>614</v>
      </c>
      <c r="M15" s="80">
        <f t="shared" si="4"/>
        <v>40.60846560846561</v>
      </c>
    </row>
    <row r="16" spans="1:13" ht="15" customHeight="1">
      <c r="A16" s="4" t="s">
        <v>31</v>
      </c>
      <c r="B16" s="20">
        <v>2672</v>
      </c>
      <c r="C16" s="46">
        <f t="shared" si="5"/>
        <v>100</v>
      </c>
      <c r="D16" s="20">
        <v>6</v>
      </c>
      <c r="E16" s="12">
        <f t="shared" si="0"/>
        <v>0.2245508982035928</v>
      </c>
      <c r="F16" s="23">
        <v>68</v>
      </c>
      <c r="G16" s="24">
        <f t="shared" si="1"/>
        <v>2.5449101796407185</v>
      </c>
      <c r="H16" s="23">
        <v>664</v>
      </c>
      <c r="I16" s="79">
        <f t="shared" si="2"/>
        <v>24.850299401197603</v>
      </c>
      <c r="J16" s="36">
        <v>677</v>
      </c>
      <c r="K16" s="80">
        <f t="shared" si="3"/>
        <v>25.33682634730539</v>
      </c>
      <c r="L16" s="36">
        <v>1257</v>
      </c>
      <c r="M16" s="80">
        <f t="shared" si="4"/>
        <v>47.043413173652695</v>
      </c>
    </row>
    <row r="17" spans="1:13" ht="22.5" customHeight="1">
      <c r="A17" s="4" t="s">
        <v>125</v>
      </c>
      <c r="B17" s="20">
        <v>32385</v>
      </c>
      <c r="C17" s="46">
        <f t="shared" si="5"/>
        <v>100</v>
      </c>
      <c r="D17" s="20">
        <v>656</v>
      </c>
      <c r="E17" s="12">
        <f t="shared" si="0"/>
        <v>2.0256291492975143</v>
      </c>
      <c r="F17" s="23">
        <v>349</v>
      </c>
      <c r="G17" s="24">
        <f t="shared" si="1"/>
        <v>1.0776594102207813</v>
      </c>
      <c r="H17" s="23">
        <v>5877</v>
      </c>
      <c r="I17" s="79">
        <f t="shared" si="2"/>
        <v>18.147290412227886</v>
      </c>
      <c r="J17" s="36">
        <v>5754</v>
      </c>
      <c r="K17" s="80">
        <f t="shared" si="3"/>
        <v>17.767484946734598</v>
      </c>
      <c r="L17" s="36">
        <v>19749</v>
      </c>
      <c r="M17" s="80">
        <f t="shared" si="4"/>
        <v>60.981936081519216</v>
      </c>
    </row>
    <row r="18" spans="1:13" ht="15" customHeight="1">
      <c r="A18" s="4" t="s">
        <v>137</v>
      </c>
      <c r="B18" s="20">
        <v>2103</v>
      </c>
      <c r="C18" s="46">
        <f t="shared" si="5"/>
        <v>100</v>
      </c>
      <c r="D18" s="20">
        <v>8</v>
      </c>
      <c r="E18" s="12">
        <f t="shared" si="0"/>
        <v>0.3804089396100808</v>
      </c>
      <c r="F18" s="23">
        <v>68</v>
      </c>
      <c r="G18" s="24">
        <f t="shared" si="1"/>
        <v>3.233475986685687</v>
      </c>
      <c r="H18" s="23">
        <v>568</v>
      </c>
      <c r="I18" s="79">
        <f t="shared" si="2"/>
        <v>27.00903471231574</v>
      </c>
      <c r="J18" s="36">
        <v>565</v>
      </c>
      <c r="K18" s="80">
        <f t="shared" si="3"/>
        <v>26.86638135996196</v>
      </c>
      <c r="L18" s="36">
        <v>894</v>
      </c>
      <c r="M18" s="80">
        <f t="shared" si="4"/>
        <v>42.51069900142653</v>
      </c>
    </row>
    <row r="19" spans="1:13" s="10" customFormat="1" ht="15" customHeight="1">
      <c r="A19" s="4" t="s">
        <v>138</v>
      </c>
      <c r="B19" s="22">
        <v>11463</v>
      </c>
      <c r="C19" s="47">
        <f t="shared" si="5"/>
        <v>100</v>
      </c>
      <c r="D19" s="22">
        <v>35</v>
      </c>
      <c r="E19" s="9">
        <f t="shared" si="0"/>
        <v>0.3053301927942074</v>
      </c>
      <c r="F19" s="23">
        <v>287</v>
      </c>
      <c r="G19" s="24">
        <f t="shared" si="1"/>
        <v>2.503707580912501</v>
      </c>
      <c r="H19" s="23">
        <v>2467</v>
      </c>
      <c r="I19" s="79">
        <f t="shared" si="2"/>
        <v>21.521416732094565</v>
      </c>
      <c r="J19" s="36">
        <v>4727</v>
      </c>
      <c r="K19" s="80">
        <f t="shared" si="3"/>
        <v>41.23702346680624</v>
      </c>
      <c r="L19" s="36">
        <v>3947</v>
      </c>
      <c r="M19" s="80">
        <f t="shared" si="4"/>
        <v>34.43252202739248</v>
      </c>
    </row>
    <row r="20" spans="1:13" ht="15" customHeight="1">
      <c r="A20" t="s">
        <v>33</v>
      </c>
      <c r="B20" s="22">
        <v>6637</v>
      </c>
      <c r="C20" s="47">
        <f t="shared" si="5"/>
        <v>100</v>
      </c>
      <c r="D20" s="22">
        <v>5</v>
      </c>
      <c r="E20" s="9">
        <f t="shared" si="0"/>
        <v>0.07533524182612626</v>
      </c>
      <c r="F20" s="23">
        <v>254</v>
      </c>
      <c r="G20" s="24">
        <f t="shared" si="1"/>
        <v>3.827030284767214</v>
      </c>
      <c r="H20" s="23">
        <v>1919</v>
      </c>
      <c r="I20" s="79">
        <f t="shared" si="2"/>
        <v>28.91366581286726</v>
      </c>
      <c r="J20" s="36">
        <v>1786</v>
      </c>
      <c r="K20" s="80">
        <f t="shared" si="3"/>
        <v>26.909748380292303</v>
      </c>
      <c r="L20" s="36">
        <v>2673</v>
      </c>
      <c r="M20" s="80">
        <f t="shared" si="4"/>
        <v>40.2742202802471</v>
      </c>
    </row>
    <row r="21" spans="1:13" ht="15" customHeight="1">
      <c r="A21" t="s">
        <v>34</v>
      </c>
      <c r="B21" s="22">
        <v>3967</v>
      </c>
      <c r="C21" s="47">
        <f t="shared" si="5"/>
        <v>100</v>
      </c>
      <c r="D21" s="22">
        <v>14</v>
      </c>
      <c r="E21" s="9">
        <f t="shared" si="0"/>
        <v>0.3529115200403327</v>
      </c>
      <c r="F21" s="23">
        <v>153</v>
      </c>
      <c r="G21" s="24">
        <f t="shared" si="1"/>
        <v>3.856818754726494</v>
      </c>
      <c r="H21" s="23">
        <v>681</v>
      </c>
      <c r="I21" s="79">
        <f t="shared" si="2"/>
        <v>17.16662465339047</v>
      </c>
      <c r="J21" s="36">
        <v>1282</v>
      </c>
      <c r="K21" s="80">
        <f t="shared" si="3"/>
        <v>32.31661204940761</v>
      </c>
      <c r="L21" s="36">
        <v>1837</v>
      </c>
      <c r="M21" s="80">
        <f t="shared" si="4"/>
        <v>46.30703302243509</v>
      </c>
    </row>
    <row r="22" spans="1:13" ht="15" customHeight="1">
      <c r="A22" t="s">
        <v>35</v>
      </c>
      <c r="B22" s="22">
        <v>262</v>
      </c>
      <c r="C22" s="47">
        <f t="shared" si="5"/>
        <v>100</v>
      </c>
      <c r="D22" s="22">
        <v>0</v>
      </c>
      <c r="E22" s="9">
        <f t="shared" si="0"/>
        <v>0</v>
      </c>
      <c r="F22" s="23">
        <v>29</v>
      </c>
      <c r="G22" s="24">
        <f t="shared" si="1"/>
        <v>11.068702290076336</v>
      </c>
      <c r="H22" s="23">
        <v>45</v>
      </c>
      <c r="I22" s="79">
        <f t="shared" si="2"/>
        <v>17.17557251908397</v>
      </c>
      <c r="J22" s="36">
        <v>59</v>
      </c>
      <c r="K22" s="80">
        <f t="shared" si="3"/>
        <v>22.519083969465647</v>
      </c>
      <c r="L22" s="36">
        <v>129</v>
      </c>
      <c r="M22" s="80">
        <f t="shared" si="4"/>
        <v>49.23664122137404</v>
      </c>
    </row>
    <row r="23" spans="1:13" ht="15" customHeight="1">
      <c r="A23" s="8" t="s">
        <v>36</v>
      </c>
      <c r="B23" s="25">
        <v>254</v>
      </c>
      <c r="C23" s="48">
        <f t="shared" si="5"/>
        <v>100</v>
      </c>
      <c r="D23" s="25">
        <v>0</v>
      </c>
      <c r="E23" s="26">
        <f t="shared" si="0"/>
        <v>0</v>
      </c>
      <c r="F23" s="27">
        <v>10</v>
      </c>
      <c r="G23" s="28">
        <f t="shared" si="1"/>
        <v>3.937007874015748</v>
      </c>
      <c r="H23" s="27">
        <v>64</v>
      </c>
      <c r="I23" s="81">
        <f t="shared" si="2"/>
        <v>25.196850393700785</v>
      </c>
      <c r="J23" s="82">
        <v>56</v>
      </c>
      <c r="K23" s="83">
        <f t="shared" si="3"/>
        <v>22.04724409448819</v>
      </c>
      <c r="L23" s="82">
        <v>124</v>
      </c>
      <c r="M23" s="83">
        <f t="shared" si="4"/>
        <v>48.818897637795274</v>
      </c>
    </row>
    <row r="24" spans="1:5" ht="15" customHeight="1">
      <c r="A24" s="158"/>
      <c r="B24" s="4"/>
      <c r="C24" s="87"/>
      <c r="D24" s="4"/>
      <c r="E24" s="4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20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Normal="75" zoomScaleSheetLayoutView="100" workbookViewId="0" topLeftCell="A1">
      <selection activeCell="A1" sqref="A1:I1"/>
    </sheetView>
  </sheetViews>
  <sheetFormatPr defaultColWidth="12" defaultRowHeight="11.25"/>
  <cols>
    <col min="1" max="1" width="20.83203125" style="0" customWidth="1"/>
    <col min="2" max="2" width="10" style="0" customWidth="1"/>
    <col min="3" max="3" width="11.83203125" style="0" customWidth="1"/>
    <col min="4" max="4" width="10" style="0" customWidth="1"/>
    <col min="5" max="5" width="11.83203125" style="0" customWidth="1"/>
    <col min="6" max="6" width="10" style="0" customWidth="1"/>
    <col min="7" max="7" width="11.83203125" style="0" customWidth="1"/>
    <col min="8" max="8" width="10" style="0" customWidth="1"/>
    <col min="9" max="9" width="11.83203125" style="0" customWidth="1"/>
  </cols>
  <sheetData>
    <row r="1" spans="1:9" s="1" customFormat="1" ht="60" customHeight="1">
      <c r="A1" s="430" t="s">
        <v>204</v>
      </c>
      <c r="B1" s="435"/>
      <c r="C1" s="435"/>
      <c r="D1" s="435"/>
      <c r="E1" s="435"/>
      <c r="F1" s="435"/>
      <c r="G1" s="435"/>
      <c r="H1" s="436"/>
      <c r="I1" s="436"/>
    </row>
    <row r="2" spans="1:9" s="2" customFormat="1" ht="18" customHeight="1">
      <c r="A2" s="3" t="s">
        <v>39</v>
      </c>
      <c r="B2" s="4"/>
      <c r="C2" s="4"/>
      <c r="D2" s="4"/>
      <c r="E2" s="4"/>
      <c r="F2" s="4"/>
      <c r="G2" s="4"/>
      <c r="H2" s="13"/>
      <c r="I2" s="13"/>
    </row>
    <row r="3" spans="1:9" s="17" customFormat="1" ht="36" customHeight="1">
      <c r="A3" s="163"/>
      <c r="B3" s="427" t="s">
        <v>1</v>
      </c>
      <c r="C3" s="427"/>
      <c r="D3" s="427" t="s">
        <v>37</v>
      </c>
      <c r="E3" s="427"/>
      <c r="F3" s="427" t="s">
        <v>0</v>
      </c>
      <c r="G3" s="427" t="s">
        <v>0</v>
      </c>
      <c r="H3" s="427" t="s">
        <v>38</v>
      </c>
      <c r="I3" s="427"/>
    </row>
    <row r="4" spans="1:9" s="14" customFormat="1" ht="19.5" customHeight="1">
      <c r="A4" s="210" t="s">
        <v>159</v>
      </c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18" t="s">
        <v>4</v>
      </c>
      <c r="I4" s="19" t="s">
        <v>5</v>
      </c>
    </row>
    <row r="5" spans="1:9" s="5" customFormat="1" ht="15" customHeight="1">
      <c r="A5" s="31" t="s">
        <v>23</v>
      </c>
      <c r="B5" s="30">
        <v>256789</v>
      </c>
      <c r="C5" s="32">
        <f>B5/B$5*100</f>
        <v>100</v>
      </c>
      <c r="D5" s="30">
        <v>55629</v>
      </c>
      <c r="E5" s="32">
        <f aca="true" t="shared" si="0" ref="E5:E23">D5/D$5*100</f>
        <v>100</v>
      </c>
      <c r="F5" s="30">
        <v>78302</v>
      </c>
      <c r="G5" s="32">
        <f aca="true" t="shared" si="1" ref="G5:G23">F5/F$5*100</f>
        <v>100</v>
      </c>
      <c r="H5" s="30">
        <v>122858</v>
      </c>
      <c r="I5" s="32">
        <f aca="true" t="shared" si="2" ref="I5:I23">H5/H$5*100</f>
        <v>100</v>
      </c>
    </row>
    <row r="6" spans="1:9" ht="15" customHeight="1">
      <c r="A6" s="6" t="s">
        <v>24</v>
      </c>
      <c r="B6" s="21">
        <v>11601</v>
      </c>
      <c r="C6" s="24">
        <f aca="true" t="shared" si="3" ref="C6:C23">B6/B$5*100</f>
        <v>4.517716880395968</v>
      </c>
      <c r="D6" s="21">
        <v>2390</v>
      </c>
      <c r="E6" s="24">
        <f t="shared" si="0"/>
        <v>4.296320264610185</v>
      </c>
      <c r="F6" s="21">
        <v>2088</v>
      </c>
      <c r="G6" s="24">
        <f t="shared" si="1"/>
        <v>2.666598554315343</v>
      </c>
      <c r="H6" s="21">
        <v>7123</v>
      </c>
      <c r="I6" s="24">
        <f t="shared" si="2"/>
        <v>5.797750248254082</v>
      </c>
    </row>
    <row r="7" spans="1:9" ht="15" customHeight="1">
      <c r="A7" s="39" t="s">
        <v>135</v>
      </c>
      <c r="B7" s="21">
        <v>1637</v>
      </c>
      <c r="C7" s="24">
        <f t="shared" si="3"/>
        <v>0.637488365934678</v>
      </c>
      <c r="D7" s="21">
        <v>373</v>
      </c>
      <c r="E7" s="24">
        <f t="shared" si="0"/>
        <v>0.6705135810458573</v>
      </c>
      <c r="F7" s="21">
        <v>254</v>
      </c>
      <c r="G7" s="24">
        <f t="shared" si="1"/>
        <v>0.3243850731782075</v>
      </c>
      <c r="H7" s="21">
        <v>1010</v>
      </c>
      <c r="I7" s="24">
        <f t="shared" si="2"/>
        <v>0.8220872877631087</v>
      </c>
    </row>
    <row r="8" spans="1:9" ht="15" customHeight="1">
      <c r="A8" s="39" t="s">
        <v>136</v>
      </c>
      <c r="B8" s="21">
        <v>4439</v>
      </c>
      <c r="C8" s="24">
        <f t="shared" si="3"/>
        <v>1.728656601334169</v>
      </c>
      <c r="D8" s="21">
        <v>813</v>
      </c>
      <c r="E8" s="24">
        <f t="shared" si="0"/>
        <v>1.461467939384134</v>
      </c>
      <c r="F8" s="21">
        <v>764</v>
      </c>
      <c r="G8" s="24">
        <f t="shared" si="1"/>
        <v>0.9757094327092539</v>
      </c>
      <c r="H8" s="21">
        <v>2862</v>
      </c>
      <c r="I8" s="24">
        <f t="shared" si="2"/>
        <v>2.3295186312653633</v>
      </c>
    </row>
    <row r="9" spans="1:9" ht="15" customHeight="1">
      <c r="A9" s="6" t="s">
        <v>25</v>
      </c>
      <c r="B9" s="21">
        <v>4145</v>
      </c>
      <c r="C9" s="24">
        <f t="shared" si="3"/>
        <v>1.6141657158211606</v>
      </c>
      <c r="D9" s="21">
        <v>620</v>
      </c>
      <c r="E9" s="24">
        <f t="shared" si="0"/>
        <v>1.1145265958402992</v>
      </c>
      <c r="F9" s="21">
        <v>420</v>
      </c>
      <c r="G9" s="24">
        <f t="shared" si="1"/>
        <v>0.5363847666726265</v>
      </c>
      <c r="H9" s="21">
        <v>3105</v>
      </c>
      <c r="I9" s="24">
        <f t="shared" si="2"/>
        <v>2.5273079490143093</v>
      </c>
    </row>
    <row r="10" spans="1:9" ht="15" customHeight="1">
      <c r="A10" s="6" t="s">
        <v>26</v>
      </c>
      <c r="B10" s="21">
        <v>1432</v>
      </c>
      <c r="C10" s="24">
        <f t="shared" si="3"/>
        <v>0.557656285900097</v>
      </c>
      <c r="D10" s="21">
        <v>281</v>
      </c>
      <c r="E10" s="24">
        <f t="shared" si="0"/>
        <v>0.5051322152114904</v>
      </c>
      <c r="F10" s="21">
        <v>125</v>
      </c>
      <c r="G10" s="24">
        <f t="shared" si="1"/>
        <v>0.15963832341447218</v>
      </c>
      <c r="H10" s="21">
        <v>1026</v>
      </c>
      <c r="I10" s="24">
        <f t="shared" si="2"/>
        <v>0.8351104527177718</v>
      </c>
    </row>
    <row r="11" spans="1:9" ht="22.5" customHeight="1">
      <c r="A11" s="158" t="s">
        <v>27</v>
      </c>
      <c r="B11" s="20">
        <v>7391</v>
      </c>
      <c r="C11" s="24">
        <f t="shared" si="3"/>
        <v>2.8782385538321344</v>
      </c>
      <c r="D11" s="20">
        <v>1075</v>
      </c>
      <c r="E11" s="24">
        <f t="shared" si="0"/>
        <v>1.9324453073037446</v>
      </c>
      <c r="F11" s="20">
        <v>775</v>
      </c>
      <c r="G11" s="24">
        <f t="shared" si="1"/>
        <v>0.9897576051697274</v>
      </c>
      <c r="H11" s="20">
        <v>5541</v>
      </c>
      <c r="I11" s="24">
        <f t="shared" si="2"/>
        <v>4.510084813361767</v>
      </c>
    </row>
    <row r="12" spans="1:9" ht="15" customHeight="1">
      <c r="A12" s="158" t="s">
        <v>139</v>
      </c>
      <c r="B12" s="20">
        <v>5414</v>
      </c>
      <c r="C12" s="24">
        <f t="shared" si="3"/>
        <v>2.1083457624742494</v>
      </c>
      <c r="D12" s="20">
        <v>805</v>
      </c>
      <c r="E12" s="24">
        <f t="shared" si="0"/>
        <v>1.447086951050711</v>
      </c>
      <c r="F12" s="20">
        <v>1474</v>
      </c>
      <c r="G12" s="24">
        <f t="shared" si="1"/>
        <v>1.8824551097034559</v>
      </c>
      <c r="H12" s="20">
        <v>3135</v>
      </c>
      <c r="I12" s="24">
        <f t="shared" si="2"/>
        <v>2.5517263833043025</v>
      </c>
    </row>
    <row r="13" spans="1:9" ht="15" customHeight="1">
      <c r="A13" s="4" t="s">
        <v>28</v>
      </c>
      <c r="B13" s="20">
        <v>114551</v>
      </c>
      <c r="C13" s="24">
        <f t="shared" si="3"/>
        <v>44.60899804898185</v>
      </c>
      <c r="D13" s="20">
        <v>36240</v>
      </c>
      <c r="E13" s="24">
        <f t="shared" si="0"/>
        <v>65.14587715040716</v>
      </c>
      <c r="F13" s="20">
        <v>35759</v>
      </c>
      <c r="G13" s="24">
        <f t="shared" si="1"/>
        <v>45.66805445582489</v>
      </c>
      <c r="H13" s="20">
        <v>42552</v>
      </c>
      <c r="I13" s="24">
        <f t="shared" si="2"/>
        <v>34.63510719692653</v>
      </c>
    </row>
    <row r="14" spans="1:9" ht="15" customHeight="1">
      <c r="A14" s="4" t="s">
        <v>29</v>
      </c>
      <c r="B14" s="20">
        <v>44924</v>
      </c>
      <c r="C14" s="24">
        <f t="shared" si="3"/>
        <v>17.49451884621226</v>
      </c>
      <c r="D14" s="20">
        <v>3026</v>
      </c>
      <c r="E14" s="24">
        <f t="shared" si="0"/>
        <v>5.439608837117331</v>
      </c>
      <c r="F14" s="20">
        <v>29611</v>
      </c>
      <c r="G14" s="24">
        <f t="shared" si="1"/>
        <v>37.816403157007485</v>
      </c>
      <c r="H14" s="20">
        <v>12287</v>
      </c>
      <c r="I14" s="24">
        <f t="shared" si="2"/>
        <v>10.0009767373716</v>
      </c>
    </row>
    <row r="15" spans="1:9" ht="15" customHeight="1">
      <c r="A15" s="4" t="s">
        <v>30</v>
      </c>
      <c r="B15" s="20">
        <v>1512</v>
      </c>
      <c r="C15" s="24">
        <f t="shared" si="3"/>
        <v>0.5888102683526164</v>
      </c>
      <c r="D15" s="20">
        <v>385</v>
      </c>
      <c r="E15" s="24">
        <f t="shared" si="0"/>
        <v>0.6920850635459922</v>
      </c>
      <c r="F15" s="20">
        <v>243</v>
      </c>
      <c r="G15" s="24">
        <f t="shared" si="1"/>
        <v>0.3103369007177339</v>
      </c>
      <c r="H15" s="20">
        <v>884</v>
      </c>
      <c r="I15" s="24">
        <f t="shared" si="2"/>
        <v>0.7195298637451367</v>
      </c>
    </row>
    <row r="16" spans="1:9" ht="15" customHeight="1">
      <c r="A16" s="4" t="s">
        <v>31</v>
      </c>
      <c r="B16" s="20">
        <v>2672</v>
      </c>
      <c r="C16" s="24">
        <f t="shared" si="3"/>
        <v>1.0405430139141474</v>
      </c>
      <c r="D16" s="20">
        <v>655</v>
      </c>
      <c r="E16" s="24">
        <f t="shared" si="0"/>
        <v>1.1774434197990256</v>
      </c>
      <c r="F16" s="20">
        <v>368</v>
      </c>
      <c r="G16" s="24">
        <f t="shared" si="1"/>
        <v>0.4699752241322061</v>
      </c>
      <c r="H16" s="20">
        <v>1649</v>
      </c>
      <c r="I16" s="24">
        <f t="shared" si="2"/>
        <v>1.3421999381399663</v>
      </c>
    </row>
    <row r="17" spans="1:9" ht="22.5" customHeight="1">
      <c r="A17" s="4" t="s">
        <v>125</v>
      </c>
      <c r="B17" s="20">
        <v>32385</v>
      </c>
      <c r="C17" s="24">
        <f t="shared" si="3"/>
        <v>12.611521521560503</v>
      </c>
      <c r="D17" s="20">
        <v>5286</v>
      </c>
      <c r="E17" s="24">
        <f t="shared" si="0"/>
        <v>9.50223804130939</v>
      </c>
      <c r="F17" s="20">
        <v>4540</v>
      </c>
      <c r="G17" s="24">
        <f t="shared" si="1"/>
        <v>5.7980639064136295</v>
      </c>
      <c r="H17" s="20">
        <v>22559</v>
      </c>
      <c r="I17" s="24">
        <f t="shared" si="2"/>
        <v>18.361848638265315</v>
      </c>
    </row>
    <row r="18" spans="1:9" ht="15" customHeight="1">
      <c r="A18" s="4" t="s">
        <v>137</v>
      </c>
      <c r="B18" s="20">
        <v>2103</v>
      </c>
      <c r="C18" s="24">
        <f t="shared" si="3"/>
        <v>0.8189603137206033</v>
      </c>
      <c r="D18" s="20">
        <v>357</v>
      </c>
      <c r="E18" s="24">
        <f t="shared" si="0"/>
        <v>0.6417516043790109</v>
      </c>
      <c r="F18" s="20">
        <v>455</v>
      </c>
      <c r="G18" s="24">
        <f t="shared" si="1"/>
        <v>0.5810834972286787</v>
      </c>
      <c r="H18" s="20">
        <v>1291</v>
      </c>
      <c r="I18" s="24">
        <f t="shared" si="2"/>
        <v>1.0508066222793793</v>
      </c>
    </row>
    <row r="19" spans="1:9" s="10" customFormat="1" ht="15" customHeight="1">
      <c r="A19" s="4" t="s">
        <v>138</v>
      </c>
      <c r="B19" s="22">
        <v>11463</v>
      </c>
      <c r="C19" s="266">
        <f t="shared" si="3"/>
        <v>4.463976260665372</v>
      </c>
      <c r="D19" s="22">
        <v>1472</v>
      </c>
      <c r="E19" s="266">
        <f t="shared" si="0"/>
        <v>2.6461018533498715</v>
      </c>
      <c r="F19" s="22">
        <v>521</v>
      </c>
      <c r="G19" s="266">
        <f t="shared" si="1"/>
        <v>0.66537253199152</v>
      </c>
      <c r="H19" s="22">
        <v>9470</v>
      </c>
      <c r="I19" s="24">
        <f t="shared" si="2"/>
        <v>7.708085757541226</v>
      </c>
    </row>
    <row r="20" spans="1:9" ht="15" customHeight="1">
      <c r="A20" t="s">
        <v>33</v>
      </c>
      <c r="B20" s="22">
        <v>6637</v>
      </c>
      <c r="C20" s="24">
        <f t="shared" si="3"/>
        <v>2.584612269217139</v>
      </c>
      <c r="D20" s="22">
        <v>1261</v>
      </c>
      <c r="E20" s="24">
        <f t="shared" si="0"/>
        <v>2.266803286055834</v>
      </c>
      <c r="F20" s="22">
        <v>553</v>
      </c>
      <c r="G20" s="24">
        <f t="shared" si="1"/>
        <v>0.706239942785625</v>
      </c>
      <c r="H20" s="22">
        <v>4823</v>
      </c>
      <c r="I20" s="24">
        <f t="shared" si="2"/>
        <v>3.9256702860212602</v>
      </c>
    </row>
    <row r="21" spans="1:9" ht="15" customHeight="1">
      <c r="A21" t="s">
        <v>34</v>
      </c>
      <c r="B21" s="22">
        <v>3967</v>
      </c>
      <c r="C21" s="24">
        <f t="shared" si="3"/>
        <v>1.544848104864305</v>
      </c>
      <c r="D21" s="22">
        <v>483</v>
      </c>
      <c r="E21" s="24">
        <f t="shared" si="0"/>
        <v>0.8682521706304266</v>
      </c>
      <c r="F21" s="22">
        <v>306</v>
      </c>
      <c r="G21" s="24">
        <f t="shared" si="1"/>
        <v>0.39079461571862784</v>
      </c>
      <c r="H21" s="22">
        <v>3178</v>
      </c>
      <c r="I21" s="24">
        <f t="shared" si="2"/>
        <v>2.5867261391199596</v>
      </c>
    </row>
    <row r="22" spans="1:9" ht="15" customHeight="1">
      <c r="A22" t="s">
        <v>35</v>
      </c>
      <c r="B22" s="22">
        <v>262</v>
      </c>
      <c r="C22" s="24">
        <f t="shared" si="3"/>
        <v>0.10202929253200098</v>
      </c>
      <c r="D22" s="22">
        <v>45</v>
      </c>
      <c r="E22" s="24">
        <f t="shared" si="0"/>
        <v>0.08089305937550557</v>
      </c>
      <c r="F22" s="22">
        <v>17</v>
      </c>
      <c r="G22" s="24">
        <f t="shared" si="1"/>
        <v>0.021710811984368215</v>
      </c>
      <c r="H22" s="22">
        <v>200</v>
      </c>
      <c r="I22" s="24">
        <f t="shared" si="2"/>
        <v>0.16278956193328883</v>
      </c>
    </row>
    <row r="23" spans="1:9" ht="15" customHeight="1">
      <c r="A23" s="8" t="s">
        <v>36</v>
      </c>
      <c r="B23" s="25">
        <v>254</v>
      </c>
      <c r="C23" s="28">
        <f t="shared" si="3"/>
        <v>0.09891389428674903</v>
      </c>
      <c r="D23" s="25">
        <v>62</v>
      </c>
      <c r="E23" s="28">
        <f t="shared" si="0"/>
        <v>0.11145265958402992</v>
      </c>
      <c r="F23" s="25">
        <v>29</v>
      </c>
      <c r="G23" s="28">
        <f t="shared" si="1"/>
        <v>0.03703609103215754</v>
      </c>
      <c r="H23" s="25">
        <v>163</v>
      </c>
      <c r="I23" s="28">
        <f t="shared" si="2"/>
        <v>0.1326734929756304</v>
      </c>
    </row>
    <row r="24" spans="2:5" ht="15" customHeight="1">
      <c r="B24" s="4"/>
      <c r="C24" s="4"/>
      <c r="D24" s="4"/>
      <c r="E24" s="4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5">
    <mergeCell ref="H3:I3"/>
    <mergeCell ref="A1:I1"/>
    <mergeCell ref="F3:G3"/>
    <mergeCell ref="B3:C3"/>
    <mergeCell ref="D3:E3"/>
  </mergeCells>
  <hyperlinks>
    <hyperlink ref="A4" location="indice!B21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Normal="75" zoomScaleSheetLayoutView="100" workbookViewId="0" topLeftCell="A1">
      <selection activeCell="A1" sqref="A1:I1"/>
    </sheetView>
  </sheetViews>
  <sheetFormatPr defaultColWidth="12" defaultRowHeight="11.25"/>
  <cols>
    <col min="1" max="1" width="20.66015625" style="0" customWidth="1"/>
    <col min="2" max="2" width="10" style="0" customWidth="1"/>
    <col min="3" max="3" width="11.83203125" style="0" customWidth="1"/>
    <col min="4" max="4" width="10" style="0" customWidth="1"/>
    <col min="5" max="5" width="11.83203125" style="0" customWidth="1"/>
    <col min="6" max="6" width="10" style="0" customWidth="1"/>
    <col min="7" max="7" width="11.83203125" style="0" customWidth="1"/>
    <col min="8" max="8" width="10" style="0" customWidth="1"/>
    <col min="9" max="9" width="11.83203125" style="0" customWidth="1"/>
    <col min="10" max="10" width="10.83203125" style="0" customWidth="1"/>
  </cols>
  <sheetData>
    <row r="1" spans="1:9" s="1" customFormat="1" ht="60" customHeight="1">
      <c r="A1" s="432" t="s">
        <v>204</v>
      </c>
      <c r="B1" s="432"/>
      <c r="C1" s="432"/>
      <c r="D1" s="432"/>
      <c r="E1" s="432"/>
      <c r="F1" s="432"/>
      <c r="G1" s="432"/>
      <c r="H1" s="432"/>
      <c r="I1" s="432"/>
    </row>
    <row r="2" spans="1:9" s="2" customFormat="1" ht="18" customHeight="1">
      <c r="A2" s="3" t="s">
        <v>40</v>
      </c>
      <c r="B2" s="4"/>
      <c r="C2" s="4"/>
      <c r="D2" s="4"/>
      <c r="E2" s="4"/>
      <c r="F2" s="4"/>
      <c r="G2" s="4"/>
      <c r="H2" s="13"/>
      <c r="I2" s="13"/>
    </row>
    <row r="3" spans="1:9" s="17" customFormat="1" ht="36" customHeight="1">
      <c r="A3" s="163"/>
      <c r="B3" s="427" t="s">
        <v>1</v>
      </c>
      <c r="C3" s="427"/>
      <c r="D3" s="427" t="s">
        <v>37</v>
      </c>
      <c r="E3" s="427"/>
      <c r="F3" s="427" t="s">
        <v>0</v>
      </c>
      <c r="G3" s="427" t="s">
        <v>0</v>
      </c>
      <c r="H3" s="427" t="s">
        <v>38</v>
      </c>
      <c r="I3" s="427"/>
    </row>
    <row r="4" spans="1:9" s="14" customFormat="1" ht="19.5" customHeight="1">
      <c r="A4" s="210" t="s">
        <v>159</v>
      </c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18" t="s">
        <v>4</v>
      </c>
      <c r="I4" s="19" t="s">
        <v>5</v>
      </c>
    </row>
    <row r="5" spans="1:9" s="5" customFormat="1" ht="15" customHeight="1">
      <c r="A5" s="31" t="s">
        <v>23</v>
      </c>
      <c r="B5" s="30">
        <v>256789</v>
      </c>
      <c r="C5" s="32">
        <f>B5/$B5*100</f>
        <v>100</v>
      </c>
      <c r="D5" s="30">
        <v>55629</v>
      </c>
      <c r="E5" s="44">
        <f aca="true" t="shared" si="0" ref="E5:E23">D5/$B5*100</f>
        <v>21.663311123140012</v>
      </c>
      <c r="F5" s="30">
        <v>78302</v>
      </c>
      <c r="G5" s="44">
        <f aca="true" t="shared" si="1" ref="G5:G23">F5/$B5*100</f>
        <v>30.49273917496466</v>
      </c>
      <c r="H5" s="30">
        <v>122858</v>
      </c>
      <c r="I5" s="44">
        <f aca="true" t="shared" si="2" ref="I5:I23">H5/$B5*100</f>
        <v>47.84394970189533</v>
      </c>
    </row>
    <row r="6" spans="1:9" ht="15" customHeight="1">
      <c r="A6" s="6" t="s">
        <v>24</v>
      </c>
      <c r="B6" s="21">
        <v>11601</v>
      </c>
      <c r="C6" s="45">
        <f aca="true" t="shared" si="3" ref="C6:C23">B6/$B6*100</f>
        <v>100</v>
      </c>
      <c r="D6" s="21">
        <v>2390</v>
      </c>
      <c r="E6" s="7">
        <f t="shared" si="0"/>
        <v>20.60167226963193</v>
      </c>
      <c r="F6" s="23">
        <v>2088</v>
      </c>
      <c r="G6" s="24">
        <f t="shared" si="1"/>
        <v>17.99844840961986</v>
      </c>
      <c r="H6" s="23">
        <v>7123</v>
      </c>
      <c r="I6" s="24">
        <f t="shared" si="2"/>
        <v>61.399879320748205</v>
      </c>
    </row>
    <row r="7" spans="1:9" ht="15" customHeight="1">
      <c r="A7" s="39" t="s">
        <v>135</v>
      </c>
      <c r="B7" s="21">
        <v>1637</v>
      </c>
      <c r="C7" s="45">
        <f t="shared" si="3"/>
        <v>100</v>
      </c>
      <c r="D7" s="21">
        <v>373</v>
      </c>
      <c r="E7" s="7">
        <f t="shared" si="0"/>
        <v>22.785583384239462</v>
      </c>
      <c r="F7" s="23">
        <v>254</v>
      </c>
      <c r="G7" s="24">
        <f t="shared" si="1"/>
        <v>15.516188149053145</v>
      </c>
      <c r="H7" s="23">
        <v>1010</v>
      </c>
      <c r="I7" s="24">
        <f t="shared" si="2"/>
        <v>61.69822846670739</v>
      </c>
    </row>
    <row r="8" spans="1:9" ht="15" customHeight="1">
      <c r="A8" s="39" t="s">
        <v>136</v>
      </c>
      <c r="B8" s="21">
        <v>4439</v>
      </c>
      <c r="C8" s="45">
        <f t="shared" si="3"/>
        <v>100</v>
      </c>
      <c r="D8" s="21">
        <v>813</v>
      </c>
      <c r="E8" s="7">
        <f t="shared" si="0"/>
        <v>18.31493579635053</v>
      </c>
      <c r="F8" s="23">
        <v>764</v>
      </c>
      <c r="G8" s="24">
        <f t="shared" si="1"/>
        <v>17.211083577382293</v>
      </c>
      <c r="H8" s="23">
        <v>2862</v>
      </c>
      <c r="I8" s="24">
        <f t="shared" si="2"/>
        <v>64.47398062626718</v>
      </c>
    </row>
    <row r="9" spans="1:9" ht="15" customHeight="1">
      <c r="A9" s="6" t="s">
        <v>25</v>
      </c>
      <c r="B9" s="21">
        <v>4145</v>
      </c>
      <c r="C9" s="45">
        <f t="shared" si="3"/>
        <v>100</v>
      </c>
      <c r="D9" s="21">
        <v>620</v>
      </c>
      <c r="E9" s="7">
        <f t="shared" si="0"/>
        <v>14.957780458383596</v>
      </c>
      <c r="F9" s="23">
        <v>420</v>
      </c>
      <c r="G9" s="24">
        <f t="shared" si="1"/>
        <v>10.132689987937274</v>
      </c>
      <c r="H9" s="23">
        <v>3105</v>
      </c>
      <c r="I9" s="24">
        <f t="shared" si="2"/>
        <v>74.90952955367914</v>
      </c>
    </row>
    <row r="10" spans="1:9" ht="15" customHeight="1">
      <c r="A10" s="6" t="s">
        <v>26</v>
      </c>
      <c r="B10" s="21">
        <v>1432</v>
      </c>
      <c r="C10" s="45">
        <f t="shared" si="3"/>
        <v>100</v>
      </c>
      <c r="D10" s="21">
        <v>281</v>
      </c>
      <c r="E10" s="7">
        <f t="shared" si="0"/>
        <v>19.622905027932962</v>
      </c>
      <c r="F10" s="23">
        <v>125</v>
      </c>
      <c r="G10" s="24">
        <f t="shared" si="1"/>
        <v>8.72905027932961</v>
      </c>
      <c r="H10" s="23">
        <v>1026</v>
      </c>
      <c r="I10" s="24">
        <f t="shared" si="2"/>
        <v>71.64804469273743</v>
      </c>
    </row>
    <row r="11" spans="1:9" ht="22.5" customHeight="1">
      <c r="A11" s="158" t="s">
        <v>27</v>
      </c>
      <c r="B11" s="20">
        <v>7391</v>
      </c>
      <c r="C11" s="46">
        <f t="shared" si="3"/>
        <v>100</v>
      </c>
      <c r="D11" s="20">
        <v>1075</v>
      </c>
      <c r="E11" s="12">
        <f t="shared" si="0"/>
        <v>14.544716547151943</v>
      </c>
      <c r="F11" s="23">
        <v>775</v>
      </c>
      <c r="G11" s="24">
        <f t="shared" si="1"/>
        <v>10.48572588283047</v>
      </c>
      <c r="H11" s="23">
        <v>5541</v>
      </c>
      <c r="I11" s="24">
        <f t="shared" si="2"/>
        <v>74.96955757001759</v>
      </c>
    </row>
    <row r="12" spans="1:9" ht="15" customHeight="1">
      <c r="A12" s="158" t="s">
        <v>139</v>
      </c>
      <c r="B12" s="20">
        <v>5414</v>
      </c>
      <c r="C12" s="46">
        <f t="shared" si="3"/>
        <v>100</v>
      </c>
      <c r="D12" s="20">
        <v>805</v>
      </c>
      <c r="E12" s="12">
        <f t="shared" si="0"/>
        <v>14.868858514961211</v>
      </c>
      <c r="F12" s="23">
        <v>1474</v>
      </c>
      <c r="G12" s="24">
        <f t="shared" si="1"/>
        <v>27.225711119320277</v>
      </c>
      <c r="H12" s="23">
        <v>3135</v>
      </c>
      <c r="I12" s="24">
        <f t="shared" si="2"/>
        <v>57.9054303657185</v>
      </c>
    </row>
    <row r="13" spans="1:9" ht="15" customHeight="1">
      <c r="A13" s="4" t="s">
        <v>28</v>
      </c>
      <c r="B13" s="20">
        <v>114551</v>
      </c>
      <c r="C13" s="46">
        <f t="shared" si="3"/>
        <v>100</v>
      </c>
      <c r="D13" s="20">
        <v>36240</v>
      </c>
      <c r="E13" s="12">
        <f t="shared" si="0"/>
        <v>31.636563626681564</v>
      </c>
      <c r="F13" s="23">
        <v>35759</v>
      </c>
      <c r="G13" s="24">
        <f t="shared" si="1"/>
        <v>31.21666332026783</v>
      </c>
      <c r="H13" s="23">
        <v>42552</v>
      </c>
      <c r="I13" s="24">
        <f t="shared" si="2"/>
        <v>37.14677305305061</v>
      </c>
    </row>
    <row r="14" spans="1:9" ht="15" customHeight="1">
      <c r="A14" s="4" t="s">
        <v>29</v>
      </c>
      <c r="B14" s="20">
        <v>44924</v>
      </c>
      <c r="C14" s="46">
        <f t="shared" si="3"/>
        <v>100</v>
      </c>
      <c r="D14" s="20">
        <v>3026</v>
      </c>
      <c r="E14" s="12">
        <f t="shared" si="0"/>
        <v>6.735820496839107</v>
      </c>
      <c r="F14" s="23">
        <v>29611</v>
      </c>
      <c r="G14" s="24">
        <f t="shared" si="1"/>
        <v>65.91354287240672</v>
      </c>
      <c r="H14" s="23">
        <v>12287</v>
      </c>
      <c r="I14" s="24">
        <f t="shared" si="2"/>
        <v>27.35063663075416</v>
      </c>
    </row>
    <row r="15" spans="1:9" ht="15" customHeight="1">
      <c r="A15" s="4" t="s">
        <v>30</v>
      </c>
      <c r="B15" s="20">
        <v>1512</v>
      </c>
      <c r="C15" s="46">
        <f t="shared" si="3"/>
        <v>100</v>
      </c>
      <c r="D15" s="20">
        <v>385</v>
      </c>
      <c r="E15" s="12">
        <f t="shared" si="0"/>
        <v>25.462962962962965</v>
      </c>
      <c r="F15" s="23">
        <v>243</v>
      </c>
      <c r="G15" s="24">
        <f t="shared" si="1"/>
        <v>16.071428571428573</v>
      </c>
      <c r="H15" s="23">
        <v>884</v>
      </c>
      <c r="I15" s="24">
        <f t="shared" si="2"/>
        <v>58.46560846560847</v>
      </c>
    </row>
    <row r="16" spans="1:9" ht="15" customHeight="1">
      <c r="A16" s="4" t="s">
        <v>31</v>
      </c>
      <c r="B16" s="20">
        <v>2672</v>
      </c>
      <c r="C16" s="46">
        <f t="shared" si="3"/>
        <v>100</v>
      </c>
      <c r="D16" s="20">
        <v>655</v>
      </c>
      <c r="E16" s="12">
        <f t="shared" si="0"/>
        <v>24.513473053892216</v>
      </c>
      <c r="F16" s="23">
        <v>368</v>
      </c>
      <c r="G16" s="24">
        <f t="shared" si="1"/>
        <v>13.77245508982036</v>
      </c>
      <c r="H16" s="23">
        <v>1649</v>
      </c>
      <c r="I16" s="24">
        <f t="shared" si="2"/>
        <v>61.714071856287426</v>
      </c>
    </row>
    <row r="17" spans="1:9" ht="22.5" customHeight="1">
      <c r="A17" s="4" t="s">
        <v>125</v>
      </c>
      <c r="B17" s="20">
        <v>32385</v>
      </c>
      <c r="C17" s="46">
        <f t="shared" si="3"/>
        <v>100</v>
      </c>
      <c r="D17" s="20">
        <v>5286</v>
      </c>
      <c r="E17" s="12">
        <f t="shared" si="0"/>
        <v>16.322371468272348</v>
      </c>
      <c r="F17" s="23">
        <v>4540</v>
      </c>
      <c r="G17" s="24">
        <f t="shared" si="1"/>
        <v>14.018835880809016</v>
      </c>
      <c r="H17" s="23">
        <v>22559</v>
      </c>
      <c r="I17" s="24">
        <f t="shared" si="2"/>
        <v>69.65879265091863</v>
      </c>
    </row>
    <row r="18" spans="1:9" ht="15" customHeight="1">
      <c r="A18" s="4" t="s">
        <v>137</v>
      </c>
      <c r="B18" s="20">
        <v>2103</v>
      </c>
      <c r="C18" s="46">
        <f t="shared" si="3"/>
        <v>100</v>
      </c>
      <c r="D18" s="20">
        <v>357</v>
      </c>
      <c r="E18" s="12">
        <f t="shared" si="0"/>
        <v>16.975748930099858</v>
      </c>
      <c r="F18" s="23">
        <v>455</v>
      </c>
      <c r="G18" s="24">
        <f t="shared" si="1"/>
        <v>21.635758440323347</v>
      </c>
      <c r="H18" s="23">
        <v>1291</v>
      </c>
      <c r="I18" s="24">
        <f t="shared" si="2"/>
        <v>61.388492629576795</v>
      </c>
    </row>
    <row r="19" spans="1:9" s="10" customFormat="1" ht="15" customHeight="1">
      <c r="A19" s="4" t="s">
        <v>138</v>
      </c>
      <c r="B19" s="22">
        <v>11463</v>
      </c>
      <c r="C19" s="47">
        <f t="shared" si="3"/>
        <v>100</v>
      </c>
      <c r="D19" s="22">
        <v>1472</v>
      </c>
      <c r="E19" s="9">
        <f t="shared" si="0"/>
        <v>12.841315536944952</v>
      </c>
      <c r="F19" s="23">
        <v>521</v>
      </c>
      <c r="G19" s="24">
        <f t="shared" si="1"/>
        <v>4.545058012736631</v>
      </c>
      <c r="H19" s="23">
        <v>9470</v>
      </c>
      <c r="I19" s="24">
        <f t="shared" si="2"/>
        <v>82.6136264503184</v>
      </c>
    </row>
    <row r="20" spans="1:9" ht="15" customHeight="1">
      <c r="A20" t="s">
        <v>33</v>
      </c>
      <c r="B20" s="22">
        <v>6637</v>
      </c>
      <c r="C20" s="47">
        <f t="shared" si="3"/>
        <v>100</v>
      </c>
      <c r="D20" s="22">
        <v>1261</v>
      </c>
      <c r="E20" s="9">
        <f t="shared" si="0"/>
        <v>18.999547988549043</v>
      </c>
      <c r="F20" s="23">
        <v>553</v>
      </c>
      <c r="G20" s="24">
        <f t="shared" si="1"/>
        <v>8.332077745969563</v>
      </c>
      <c r="H20" s="23">
        <v>4823</v>
      </c>
      <c r="I20" s="24">
        <f t="shared" si="2"/>
        <v>72.66837426548139</v>
      </c>
    </row>
    <row r="21" spans="1:9" ht="15" customHeight="1">
      <c r="A21" t="s">
        <v>34</v>
      </c>
      <c r="B21" s="22">
        <v>3967</v>
      </c>
      <c r="C21" s="47">
        <f t="shared" si="3"/>
        <v>100</v>
      </c>
      <c r="D21" s="22">
        <v>483</v>
      </c>
      <c r="E21" s="9">
        <f t="shared" si="0"/>
        <v>12.17544744139148</v>
      </c>
      <c r="F21" s="23">
        <v>306</v>
      </c>
      <c r="G21" s="24">
        <f t="shared" si="1"/>
        <v>7.713637509452988</v>
      </c>
      <c r="H21" s="23">
        <v>3178</v>
      </c>
      <c r="I21" s="24">
        <f t="shared" si="2"/>
        <v>80.11091504915552</v>
      </c>
    </row>
    <row r="22" spans="1:9" ht="15" customHeight="1">
      <c r="A22" t="s">
        <v>35</v>
      </c>
      <c r="B22" s="22">
        <v>262</v>
      </c>
      <c r="C22" s="47">
        <f t="shared" si="3"/>
        <v>100</v>
      </c>
      <c r="D22" s="22">
        <v>45</v>
      </c>
      <c r="E22" s="9">
        <f t="shared" si="0"/>
        <v>17.17557251908397</v>
      </c>
      <c r="F22" s="23">
        <v>17</v>
      </c>
      <c r="G22" s="24">
        <f t="shared" si="1"/>
        <v>6.488549618320611</v>
      </c>
      <c r="H22" s="23">
        <v>200</v>
      </c>
      <c r="I22" s="24">
        <f t="shared" si="2"/>
        <v>76.33587786259542</v>
      </c>
    </row>
    <row r="23" spans="1:9" ht="15" customHeight="1">
      <c r="A23" s="8" t="s">
        <v>36</v>
      </c>
      <c r="B23" s="25">
        <v>254</v>
      </c>
      <c r="C23" s="48">
        <f t="shared" si="3"/>
        <v>100</v>
      </c>
      <c r="D23" s="25">
        <v>62</v>
      </c>
      <c r="E23" s="26">
        <f t="shared" si="0"/>
        <v>24.409448818897637</v>
      </c>
      <c r="F23" s="27">
        <v>29</v>
      </c>
      <c r="G23" s="28">
        <f t="shared" si="1"/>
        <v>11.41732283464567</v>
      </c>
      <c r="H23" s="27">
        <v>163</v>
      </c>
      <c r="I23" s="28">
        <f t="shared" si="2"/>
        <v>64.1732283464567</v>
      </c>
    </row>
    <row r="24" spans="2:5" ht="15" customHeight="1">
      <c r="B24" s="4"/>
      <c r="C24" s="4"/>
      <c r="D24" s="4"/>
      <c r="E24" s="4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5">
    <mergeCell ref="A1:I1"/>
    <mergeCell ref="H3:I3"/>
    <mergeCell ref="F3:G3"/>
    <mergeCell ref="B3:C3"/>
    <mergeCell ref="D3:E3"/>
  </mergeCells>
  <hyperlinks>
    <hyperlink ref="A4" location="indice!B22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7.5" style="0" customWidth="1"/>
    <col min="2" max="7" width="12.83203125" style="0" customWidth="1"/>
    <col min="8" max="9" width="10.83203125" style="0" customWidth="1"/>
  </cols>
  <sheetData>
    <row r="1" spans="1:7" s="1" customFormat="1" ht="39.75" customHeight="1">
      <c r="A1" s="430" t="s">
        <v>179</v>
      </c>
      <c r="B1" s="431"/>
      <c r="C1" s="431"/>
      <c r="D1" s="431"/>
      <c r="E1" s="431"/>
      <c r="F1" s="431"/>
      <c r="G1" s="431"/>
    </row>
    <row r="2" spans="1:9" s="2" customFormat="1" ht="18" customHeight="1">
      <c r="A2" s="3" t="s">
        <v>39</v>
      </c>
      <c r="B2" s="11"/>
      <c r="C2" s="11"/>
      <c r="D2" s="11"/>
      <c r="E2" s="11"/>
      <c r="F2" s="11"/>
      <c r="G2" s="11"/>
      <c r="H2" s="13"/>
      <c r="I2" s="13"/>
    </row>
    <row r="3" spans="1:8" s="17" customFormat="1" ht="36" customHeight="1">
      <c r="A3" s="163"/>
      <c r="B3" s="427" t="s">
        <v>1</v>
      </c>
      <c r="C3" s="427"/>
      <c r="D3" s="427" t="s">
        <v>2</v>
      </c>
      <c r="E3" s="427"/>
      <c r="F3" s="427" t="s">
        <v>3</v>
      </c>
      <c r="G3" s="427" t="s">
        <v>0</v>
      </c>
      <c r="H3" s="16"/>
    </row>
    <row r="4" spans="1:9" s="14" customFormat="1" ht="19.5" customHeight="1">
      <c r="A4" s="210" t="s">
        <v>159</v>
      </c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3"/>
      <c r="I4" s="3"/>
    </row>
    <row r="5" spans="1:9" s="5" customFormat="1" ht="15" customHeight="1">
      <c r="A5" s="31" t="s">
        <v>23</v>
      </c>
      <c r="B5" s="30">
        <v>256789</v>
      </c>
      <c r="C5" s="30">
        <f>B5/B$5*100</f>
        <v>100</v>
      </c>
      <c r="D5" s="30">
        <v>115978</v>
      </c>
      <c r="E5" s="30">
        <f aca="true" t="shared" si="0" ref="E5:E40">D5/D$5*100</f>
        <v>100</v>
      </c>
      <c r="F5" s="30">
        <v>140811</v>
      </c>
      <c r="G5" s="30">
        <f aca="true" t="shared" si="1" ref="G5:G40">F5/F$5*100</f>
        <v>100</v>
      </c>
      <c r="H5"/>
      <c r="I5"/>
    </row>
    <row r="6" spans="1:7" ht="15" customHeight="1">
      <c r="A6" s="6" t="s">
        <v>41</v>
      </c>
      <c r="B6" s="20">
        <v>1135</v>
      </c>
      <c r="C6" s="49">
        <f aca="true" t="shared" si="2" ref="C6:C40">B6/B$5*100</f>
        <v>0.44199712604511876</v>
      </c>
      <c r="D6" s="20">
        <v>523</v>
      </c>
      <c r="E6" s="49">
        <f t="shared" si="0"/>
        <v>0.4509475935091138</v>
      </c>
      <c r="F6" s="94">
        <v>612</v>
      </c>
      <c r="G6" s="49">
        <f t="shared" si="1"/>
        <v>0.4346251358203549</v>
      </c>
    </row>
    <row r="7" spans="1:7" ht="15" customHeight="1">
      <c r="A7" s="6" t="s">
        <v>42</v>
      </c>
      <c r="B7" s="20">
        <v>659</v>
      </c>
      <c r="C7" s="49">
        <f t="shared" si="2"/>
        <v>0.2566309304526284</v>
      </c>
      <c r="D7" s="20">
        <v>309</v>
      </c>
      <c r="E7" s="49">
        <f t="shared" si="0"/>
        <v>0.2664298401420959</v>
      </c>
      <c r="F7" s="94">
        <v>350</v>
      </c>
      <c r="G7" s="49">
        <f t="shared" si="1"/>
        <v>0.24856012669464744</v>
      </c>
    </row>
    <row r="8" spans="1:7" ht="15" customHeight="1">
      <c r="A8" s="6" t="s">
        <v>188</v>
      </c>
      <c r="B8" s="20">
        <v>5303</v>
      </c>
      <c r="C8" s="49">
        <f t="shared" si="2"/>
        <v>2.0651196118213786</v>
      </c>
      <c r="D8" s="20">
        <v>2417</v>
      </c>
      <c r="E8" s="49">
        <f t="shared" si="0"/>
        <v>2.0840159340564592</v>
      </c>
      <c r="F8" s="94">
        <v>2886</v>
      </c>
      <c r="G8" s="49">
        <f t="shared" si="1"/>
        <v>2.0495557875450072</v>
      </c>
    </row>
    <row r="9" spans="1:7" ht="15" customHeight="1">
      <c r="A9" s="6" t="s">
        <v>43</v>
      </c>
      <c r="B9" s="20">
        <v>974</v>
      </c>
      <c r="C9" s="49">
        <f t="shared" si="2"/>
        <v>0.3792997363594235</v>
      </c>
      <c r="D9" s="20">
        <v>463</v>
      </c>
      <c r="E9" s="49">
        <f t="shared" si="0"/>
        <v>0.39921364396695924</v>
      </c>
      <c r="F9" s="94">
        <v>511</v>
      </c>
      <c r="G9" s="49">
        <f t="shared" si="1"/>
        <v>0.3628977849741853</v>
      </c>
    </row>
    <row r="10" spans="1:7" ht="15" customHeight="1">
      <c r="A10" s="6" t="s">
        <v>69</v>
      </c>
      <c r="B10" s="20">
        <v>1637</v>
      </c>
      <c r="C10" s="49">
        <f t="shared" si="2"/>
        <v>0.637488365934678</v>
      </c>
      <c r="D10" s="20">
        <v>771</v>
      </c>
      <c r="E10" s="49">
        <f t="shared" si="0"/>
        <v>0.664781251616686</v>
      </c>
      <c r="F10" s="94">
        <v>866</v>
      </c>
      <c r="G10" s="49">
        <f t="shared" si="1"/>
        <v>0.6150087706216134</v>
      </c>
    </row>
    <row r="11" spans="1:7" ht="22.5" customHeight="1">
      <c r="A11" s="4" t="s">
        <v>44</v>
      </c>
      <c r="B11" s="20">
        <v>264</v>
      </c>
      <c r="C11" s="49">
        <f t="shared" si="2"/>
        <v>0.10280814209331396</v>
      </c>
      <c r="D11" s="20">
        <v>128</v>
      </c>
      <c r="E11" s="49">
        <f t="shared" si="0"/>
        <v>0.11036575902326304</v>
      </c>
      <c r="F11" s="94">
        <v>136</v>
      </c>
      <c r="G11" s="49">
        <f t="shared" si="1"/>
        <v>0.09658336351563443</v>
      </c>
    </row>
    <row r="12" spans="1:7" ht="15" customHeight="1">
      <c r="A12" s="4" t="s">
        <v>45</v>
      </c>
      <c r="B12" s="20">
        <v>904</v>
      </c>
      <c r="C12" s="49">
        <f t="shared" si="2"/>
        <v>0.35204000171346905</v>
      </c>
      <c r="D12" s="20">
        <v>423</v>
      </c>
      <c r="E12" s="49">
        <f t="shared" si="0"/>
        <v>0.3647243442721896</v>
      </c>
      <c r="F12" s="94">
        <v>481</v>
      </c>
      <c r="G12" s="49">
        <f t="shared" si="1"/>
        <v>0.3415926312575012</v>
      </c>
    </row>
    <row r="13" spans="1:7" ht="15" customHeight="1">
      <c r="A13" s="4" t="s">
        <v>46</v>
      </c>
      <c r="B13" s="20">
        <v>4439</v>
      </c>
      <c r="C13" s="49">
        <f t="shared" si="2"/>
        <v>1.728656601334169</v>
      </c>
      <c r="D13" s="20">
        <v>2167</v>
      </c>
      <c r="E13" s="49">
        <f t="shared" si="0"/>
        <v>1.8684578109641483</v>
      </c>
      <c r="F13" s="94">
        <v>2272</v>
      </c>
      <c r="G13" s="49">
        <f t="shared" si="1"/>
        <v>1.6135103081435398</v>
      </c>
    </row>
    <row r="14" spans="1:7" ht="15" customHeight="1">
      <c r="A14" s="4" t="s">
        <v>47</v>
      </c>
      <c r="B14" s="20">
        <v>82977</v>
      </c>
      <c r="C14" s="49">
        <f t="shared" si="2"/>
        <v>32.31330002453376</v>
      </c>
      <c r="D14" s="20">
        <v>35435</v>
      </c>
      <c r="E14" s="49">
        <f t="shared" si="0"/>
        <v>30.553208367104105</v>
      </c>
      <c r="F14" s="94">
        <v>47542</v>
      </c>
      <c r="G14" s="49">
        <f t="shared" si="1"/>
        <v>33.762987266619795</v>
      </c>
    </row>
    <row r="15" spans="1:7" ht="15" customHeight="1">
      <c r="A15" s="4" t="s">
        <v>48</v>
      </c>
      <c r="B15" s="20">
        <v>1163</v>
      </c>
      <c r="C15" s="49">
        <f t="shared" si="2"/>
        <v>0.45290101990350057</v>
      </c>
      <c r="D15" s="20">
        <v>557</v>
      </c>
      <c r="E15" s="49">
        <f t="shared" si="0"/>
        <v>0.480263498249668</v>
      </c>
      <c r="F15" s="94">
        <v>606</v>
      </c>
      <c r="G15" s="49">
        <f t="shared" si="1"/>
        <v>0.4303641050770181</v>
      </c>
    </row>
    <row r="16" spans="1:7" ht="15" customHeight="1">
      <c r="A16" s="4" t="s">
        <v>49</v>
      </c>
      <c r="B16" s="20">
        <v>608</v>
      </c>
      <c r="C16" s="49">
        <f t="shared" si="2"/>
        <v>0.2367702666391473</v>
      </c>
      <c r="D16" s="20">
        <v>296</v>
      </c>
      <c r="E16" s="49">
        <f t="shared" si="0"/>
        <v>0.2552208177412958</v>
      </c>
      <c r="F16" s="94">
        <v>312</v>
      </c>
      <c r="G16" s="49">
        <f t="shared" si="1"/>
        <v>0.2215735986535143</v>
      </c>
    </row>
    <row r="17" spans="1:7" ht="22.5" customHeight="1">
      <c r="A17" s="4" t="s">
        <v>50</v>
      </c>
      <c r="B17" s="20">
        <v>1566</v>
      </c>
      <c r="C17" s="49">
        <f t="shared" si="2"/>
        <v>0.6098392065080669</v>
      </c>
      <c r="D17" s="20">
        <v>784</v>
      </c>
      <c r="E17" s="49">
        <f t="shared" si="0"/>
        <v>0.675990274017486</v>
      </c>
      <c r="F17" s="94">
        <v>782</v>
      </c>
      <c r="G17" s="49">
        <f t="shared" si="1"/>
        <v>0.555354340214898</v>
      </c>
    </row>
    <row r="18" spans="1:7" ht="15" customHeight="1">
      <c r="A18" s="4" t="s">
        <v>26</v>
      </c>
      <c r="B18" s="20">
        <v>1432</v>
      </c>
      <c r="C18" s="49">
        <f t="shared" si="2"/>
        <v>0.557656285900097</v>
      </c>
      <c r="D18" s="20">
        <v>702</v>
      </c>
      <c r="E18" s="49">
        <f t="shared" si="0"/>
        <v>0.6052872096432081</v>
      </c>
      <c r="F18" s="94">
        <v>730</v>
      </c>
      <c r="G18" s="49">
        <f t="shared" si="1"/>
        <v>0.518425407105979</v>
      </c>
    </row>
    <row r="19" spans="1:7" ht="15" customHeight="1">
      <c r="A19" s="4" t="s">
        <v>189</v>
      </c>
      <c r="B19" s="20">
        <v>12053</v>
      </c>
      <c r="C19" s="49">
        <f t="shared" si="2"/>
        <v>4.693736881252701</v>
      </c>
      <c r="D19" s="20">
        <v>5600</v>
      </c>
      <c r="E19" s="49">
        <f t="shared" si="0"/>
        <v>4.828501957267758</v>
      </c>
      <c r="F19" s="94">
        <v>6453</v>
      </c>
      <c r="G19" s="49">
        <f t="shared" si="1"/>
        <v>4.582738564458742</v>
      </c>
    </row>
    <row r="20" spans="1:7" ht="15" customHeight="1">
      <c r="A20" s="4" t="s">
        <v>35</v>
      </c>
      <c r="B20" s="20">
        <v>262</v>
      </c>
      <c r="C20" s="49">
        <f t="shared" si="2"/>
        <v>0.10202929253200098</v>
      </c>
      <c r="D20" s="20">
        <v>138</v>
      </c>
      <c r="E20" s="49">
        <f t="shared" si="0"/>
        <v>0.11898808394695545</v>
      </c>
      <c r="F20" s="94">
        <v>124</v>
      </c>
      <c r="G20" s="49">
        <f t="shared" si="1"/>
        <v>0.0880613020289608</v>
      </c>
    </row>
    <row r="21" spans="1:7" ht="15" customHeight="1">
      <c r="A21" s="4" t="s">
        <v>51</v>
      </c>
      <c r="B21" s="20">
        <v>733</v>
      </c>
      <c r="C21" s="49">
        <f t="shared" si="2"/>
        <v>0.2854483642212089</v>
      </c>
      <c r="D21" s="20">
        <v>361</v>
      </c>
      <c r="E21" s="49">
        <f t="shared" si="0"/>
        <v>0.31126592974529654</v>
      </c>
      <c r="F21" s="94">
        <v>372</v>
      </c>
      <c r="G21" s="49">
        <f t="shared" si="1"/>
        <v>0.2641839060868824</v>
      </c>
    </row>
    <row r="22" spans="1:7" ht="15" customHeight="1">
      <c r="A22" s="4" t="s">
        <v>52</v>
      </c>
      <c r="B22" s="20">
        <v>1053</v>
      </c>
      <c r="C22" s="49">
        <f t="shared" si="2"/>
        <v>0.4100642940312864</v>
      </c>
      <c r="D22" s="20">
        <v>495</v>
      </c>
      <c r="E22" s="49">
        <f t="shared" si="0"/>
        <v>0.42680508372277504</v>
      </c>
      <c r="F22" s="94">
        <v>558</v>
      </c>
      <c r="G22" s="49">
        <f t="shared" si="1"/>
        <v>0.39627585913032365</v>
      </c>
    </row>
    <row r="23" spans="1:7" ht="22.5" customHeight="1">
      <c r="A23" s="4" t="s">
        <v>53</v>
      </c>
      <c r="B23" s="20">
        <v>1259</v>
      </c>
      <c r="C23" s="49">
        <f t="shared" si="2"/>
        <v>0.4902857988465238</v>
      </c>
      <c r="D23" s="20">
        <v>619</v>
      </c>
      <c r="E23" s="49">
        <f t="shared" si="0"/>
        <v>0.533721912776561</v>
      </c>
      <c r="F23" s="94">
        <v>640</v>
      </c>
      <c r="G23" s="49">
        <f t="shared" si="1"/>
        <v>0.45450994595592675</v>
      </c>
    </row>
    <row r="24" spans="1:7" ht="15" customHeight="1">
      <c r="A24" s="4" t="s">
        <v>54</v>
      </c>
      <c r="B24" s="20">
        <v>569</v>
      </c>
      <c r="C24" s="49">
        <f t="shared" si="2"/>
        <v>0.2215827001935441</v>
      </c>
      <c r="D24" s="20">
        <v>235</v>
      </c>
      <c r="E24" s="49">
        <f t="shared" si="0"/>
        <v>0.20262463570677197</v>
      </c>
      <c r="F24" s="94">
        <v>334</v>
      </c>
      <c r="G24" s="49">
        <f t="shared" si="1"/>
        <v>0.23719737804574928</v>
      </c>
    </row>
    <row r="25" spans="1:7" ht="15" customHeight="1">
      <c r="A25" s="4" t="s">
        <v>55</v>
      </c>
      <c r="B25" s="20">
        <v>4199</v>
      </c>
      <c r="C25" s="49">
        <f t="shared" si="2"/>
        <v>1.6351946539766113</v>
      </c>
      <c r="D25" s="20">
        <v>1982</v>
      </c>
      <c r="E25" s="49">
        <f t="shared" si="0"/>
        <v>1.7089447998758385</v>
      </c>
      <c r="F25" s="94">
        <v>2217</v>
      </c>
      <c r="G25" s="49">
        <f t="shared" si="1"/>
        <v>1.5744508596629525</v>
      </c>
    </row>
    <row r="26" spans="1:7" ht="15" customHeight="1">
      <c r="A26" s="4" t="s">
        <v>56</v>
      </c>
      <c r="B26" s="20">
        <v>1301</v>
      </c>
      <c r="C26" s="49">
        <f t="shared" si="2"/>
        <v>0.5066416396340965</v>
      </c>
      <c r="D26" s="20">
        <v>602</v>
      </c>
      <c r="E26" s="49">
        <f t="shared" si="0"/>
        <v>0.5190639604062839</v>
      </c>
      <c r="F26" s="94">
        <v>699</v>
      </c>
      <c r="G26" s="49">
        <f t="shared" si="1"/>
        <v>0.4964100815987387</v>
      </c>
    </row>
    <row r="27" spans="1:7" ht="15" customHeight="1">
      <c r="A27" s="4" t="s">
        <v>57</v>
      </c>
      <c r="B27" s="20">
        <v>2295</v>
      </c>
      <c r="C27" s="49">
        <f t="shared" si="2"/>
        <v>0.8937298716066497</v>
      </c>
      <c r="D27" s="20">
        <v>1124</v>
      </c>
      <c r="E27" s="49">
        <f t="shared" si="0"/>
        <v>0.9691493214230286</v>
      </c>
      <c r="F27" s="94">
        <v>1171</v>
      </c>
      <c r="G27" s="49">
        <f t="shared" si="1"/>
        <v>0.8316111667412347</v>
      </c>
    </row>
    <row r="28" spans="1:7" ht="15" customHeight="1">
      <c r="A28" s="4" t="s">
        <v>58</v>
      </c>
      <c r="B28" s="20">
        <v>2463</v>
      </c>
      <c r="C28" s="49">
        <f t="shared" si="2"/>
        <v>0.9591532347569406</v>
      </c>
      <c r="D28" s="20">
        <v>1123</v>
      </c>
      <c r="E28" s="49">
        <f t="shared" si="0"/>
        <v>0.9682870889306593</v>
      </c>
      <c r="F28" s="94">
        <v>1340</v>
      </c>
      <c r="G28" s="49">
        <f t="shared" si="1"/>
        <v>0.9516301993452216</v>
      </c>
    </row>
    <row r="29" spans="1:7" ht="22.5" customHeight="1">
      <c r="A29" s="4" t="s">
        <v>59</v>
      </c>
      <c r="B29" s="20">
        <v>538</v>
      </c>
      <c r="C29" s="49">
        <f t="shared" si="2"/>
        <v>0.20951053199319286</v>
      </c>
      <c r="D29" s="20">
        <v>277</v>
      </c>
      <c r="E29" s="49">
        <f t="shared" si="0"/>
        <v>0.23883840038628015</v>
      </c>
      <c r="F29" s="94">
        <v>261</v>
      </c>
      <c r="G29" s="49">
        <f t="shared" si="1"/>
        <v>0.18535483733515137</v>
      </c>
    </row>
    <row r="30" spans="1:7" ht="15" customHeight="1">
      <c r="A30" s="4" t="s">
        <v>60</v>
      </c>
      <c r="B30" s="20">
        <v>743</v>
      </c>
      <c r="C30" s="49">
        <f t="shared" si="2"/>
        <v>0.2893426120277738</v>
      </c>
      <c r="D30" s="20">
        <v>355</v>
      </c>
      <c r="E30" s="49">
        <f t="shared" si="0"/>
        <v>0.30609253479108106</v>
      </c>
      <c r="F30" s="94">
        <v>388</v>
      </c>
      <c r="G30" s="49">
        <f t="shared" si="1"/>
        <v>0.2755466547357806</v>
      </c>
    </row>
    <row r="31" spans="1:7" ht="15" customHeight="1">
      <c r="A31" s="4" t="s">
        <v>61</v>
      </c>
      <c r="B31" s="20">
        <v>901</v>
      </c>
      <c r="C31" s="49">
        <f t="shared" si="2"/>
        <v>0.3508717273714996</v>
      </c>
      <c r="D31" s="20">
        <v>454</v>
      </c>
      <c r="E31" s="49">
        <f t="shared" si="0"/>
        <v>0.3914535515356361</v>
      </c>
      <c r="F31" s="94">
        <v>447</v>
      </c>
      <c r="G31" s="49">
        <f t="shared" si="1"/>
        <v>0.3174467903785926</v>
      </c>
    </row>
    <row r="32" spans="1:7" ht="15" customHeight="1">
      <c r="A32" s="4" t="s">
        <v>64</v>
      </c>
      <c r="B32" s="20">
        <v>282</v>
      </c>
      <c r="C32" s="49">
        <f t="shared" si="2"/>
        <v>0.10981778814513082</v>
      </c>
      <c r="D32" s="20">
        <v>135</v>
      </c>
      <c r="E32" s="49">
        <f t="shared" si="0"/>
        <v>0.11640138646984773</v>
      </c>
      <c r="F32" s="94">
        <v>147</v>
      </c>
      <c r="G32" s="49">
        <f t="shared" si="1"/>
        <v>0.10439525321175191</v>
      </c>
    </row>
    <row r="33" spans="1:7" ht="15" customHeight="1">
      <c r="A33" s="4" t="s">
        <v>62</v>
      </c>
      <c r="B33" s="20">
        <v>12353</v>
      </c>
      <c r="C33" s="49">
        <f t="shared" si="2"/>
        <v>4.81056431544965</v>
      </c>
      <c r="D33" s="20">
        <v>5602</v>
      </c>
      <c r="E33" s="49">
        <f t="shared" si="0"/>
        <v>4.830226422252496</v>
      </c>
      <c r="F33" s="94">
        <v>6751</v>
      </c>
      <c r="G33" s="49">
        <f t="shared" si="1"/>
        <v>4.79436975804447</v>
      </c>
    </row>
    <row r="34" spans="1:7" ht="15" customHeight="1">
      <c r="A34" s="4" t="s">
        <v>65</v>
      </c>
      <c r="B34" s="20">
        <v>32385</v>
      </c>
      <c r="C34" s="49">
        <f t="shared" si="2"/>
        <v>12.611521521560503</v>
      </c>
      <c r="D34" s="20">
        <v>14705</v>
      </c>
      <c r="E34" s="49">
        <f t="shared" si="0"/>
        <v>12.67912880028971</v>
      </c>
      <c r="F34" s="94">
        <v>17680</v>
      </c>
      <c r="G34" s="49">
        <f t="shared" si="1"/>
        <v>12.555837257032476</v>
      </c>
    </row>
    <row r="35" spans="1:7" ht="22.5" customHeight="1">
      <c r="A35" s="4" t="s">
        <v>66</v>
      </c>
      <c r="B35" s="20">
        <v>2670</v>
      </c>
      <c r="C35" s="49">
        <f t="shared" si="2"/>
        <v>1.0397641643528344</v>
      </c>
      <c r="D35" s="20">
        <v>1307</v>
      </c>
      <c r="E35" s="49">
        <f t="shared" si="0"/>
        <v>1.1269378675266</v>
      </c>
      <c r="F35" s="94">
        <v>1363</v>
      </c>
      <c r="G35" s="49">
        <f t="shared" si="1"/>
        <v>0.9679641505280128</v>
      </c>
    </row>
    <row r="36" spans="1:7" ht="15" customHeight="1">
      <c r="A36" s="4" t="s">
        <v>36</v>
      </c>
      <c r="B36" s="20">
        <v>254</v>
      </c>
      <c r="C36" s="49">
        <f t="shared" si="2"/>
        <v>0.09891389428674903</v>
      </c>
      <c r="D36" s="20">
        <v>143</v>
      </c>
      <c r="E36" s="49">
        <f t="shared" si="0"/>
        <v>0.12329924640880167</v>
      </c>
      <c r="F36" s="94">
        <v>111</v>
      </c>
      <c r="G36" s="49">
        <f t="shared" si="1"/>
        <v>0.07882906875173104</v>
      </c>
    </row>
    <row r="37" spans="1:7" ht="15" customHeight="1">
      <c r="A37" s="4" t="s">
        <v>67</v>
      </c>
      <c r="B37" s="20">
        <v>2103</v>
      </c>
      <c r="C37" s="49">
        <f t="shared" si="2"/>
        <v>0.8189603137206033</v>
      </c>
      <c r="D37" s="20">
        <v>966</v>
      </c>
      <c r="E37" s="49">
        <f t="shared" si="0"/>
        <v>0.8329165876286883</v>
      </c>
      <c r="F37" s="94">
        <v>1137</v>
      </c>
      <c r="G37" s="49">
        <f t="shared" si="1"/>
        <v>0.8074653258623261</v>
      </c>
    </row>
    <row r="38" spans="1:7" ht="15" customHeight="1">
      <c r="A38" s="4" t="s">
        <v>32</v>
      </c>
      <c r="B38" s="20">
        <v>11463</v>
      </c>
      <c r="C38" s="49">
        <f t="shared" si="2"/>
        <v>4.463976260665372</v>
      </c>
      <c r="D38" s="20">
        <v>5351</v>
      </c>
      <c r="E38" s="49">
        <f t="shared" si="0"/>
        <v>4.6138060666678165</v>
      </c>
      <c r="F38" s="94">
        <v>6112</v>
      </c>
      <c r="G38" s="49">
        <f t="shared" si="1"/>
        <v>4.3405699838791</v>
      </c>
    </row>
    <row r="39" spans="1:7" ht="15" customHeight="1">
      <c r="A39" s="4" t="s">
        <v>68</v>
      </c>
      <c r="B39" s="20">
        <v>276</v>
      </c>
      <c r="C39" s="49">
        <f t="shared" si="2"/>
        <v>0.10748123946119187</v>
      </c>
      <c r="D39" s="20">
        <v>115</v>
      </c>
      <c r="E39" s="49">
        <f t="shared" si="0"/>
        <v>0.09915673662246288</v>
      </c>
      <c r="F39" s="94">
        <v>161</v>
      </c>
      <c r="G39" s="49">
        <f t="shared" si="1"/>
        <v>0.11433765827953782</v>
      </c>
    </row>
    <row r="40" spans="1:7" ht="15" customHeight="1">
      <c r="A40" s="57" t="s">
        <v>70</v>
      </c>
      <c r="B40" s="58">
        <v>355</v>
      </c>
      <c r="C40" s="59">
        <f t="shared" si="2"/>
        <v>0.13824579713305477</v>
      </c>
      <c r="D40" s="58">
        <v>163</v>
      </c>
      <c r="E40" s="59">
        <f t="shared" si="0"/>
        <v>0.14054389625618652</v>
      </c>
      <c r="F40" s="140">
        <v>192</v>
      </c>
      <c r="G40" s="59">
        <f t="shared" si="1"/>
        <v>0.13635298378677801</v>
      </c>
    </row>
    <row r="41" ht="15" customHeight="1">
      <c r="G41" s="388" t="s">
        <v>84</v>
      </c>
    </row>
    <row r="42" spans="1:9" ht="15" customHeight="1">
      <c r="A42" s="4"/>
      <c r="B42" s="20"/>
      <c r="C42" s="49"/>
      <c r="D42" s="20"/>
      <c r="E42" s="49"/>
      <c r="F42" s="20"/>
      <c r="G42" s="49"/>
      <c r="H42" s="55"/>
      <c r="I42" s="55"/>
    </row>
    <row r="43" spans="1:7" ht="15" customHeight="1">
      <c r="A43" s="4"/>
      <c r="B43" s="20"/>
      <c r="C43" s="49"/>
      <c r="D43" s="20"/>
      <c r="E43" s="49"/>
      <c r="F43" s="20"/>
      <c r="G43" s="49"/>
    </row>
    <row r="44" ht="15" customHeight="1"/>
    <row r="45" ht="15" customHeight="1"/>
    <row r="46" ht="15" customHeight="1"/>
    <row r="47" ht="15" customHeight="1"/>
    <row r="48" ht="15" customHeight="1"/>
  </sheetData>
  <mergeCells count="4">
    <mergeCell ref="F3:G3"/>
    <mergeCell ref="A1:G1"/>
    <mergeCell ref="B3:C3"/>
    <mergeCell ref="D3:E3"/>
  </mergeCells>
  <hyperlinks>
    <hyperlink ref="A4" location="indice!B25" display="Índice"/>
    <hyperlink ref="G41" location="'pag 21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0.5" style="0" customWidth="1"/>
    <col min="2" max="7" width="12.83203125" style="0" customWidth="1"/>
    <col min="8" max="8" width="9" style="0" customWidth="1"/>
  </cols>
  <sheetData>
    <row r="1" spans="1:7" s="1" customFormat="1" ht="39.75" customHeight="1">
      <c r="A1" s="430" t="s">
        <v>179</v>
      </c>
      <c r="B1" s="431"/>
      <c r="C1" s="431"/>
      <c r="D1" s="431"/>
      <c r="E1" s="431"/>
      <c r="F1" s="431"/>
      <c r="G1" s="431"/>
    </row>
    <row r="2" spans="1:8" s="2" customFormat="1" ht="18" customHeight="1">
      <c r="A2" s="69" t="s">
        <v>39</v>
      </c>
      <c r="B2" s="70"/>
      <c r="C2" s="70"/>
      <c r="D2" s="70"/>
      <c r="E2" s="70"/>
      <c r="F2" s="70"/>
      <c r="G2" s="389" t="s">
        <v>85</v>
      </c>
      <c r="H2" s="13"/>
    </row>
    <row r="3" spans="1:8" s="17" customFormat="1" ht="36" customHeight="1">
      <c r="A3" s="163"/>
      <c r="B3" s="437" t="s">
        <v>1</v>
      </c>
      <c r="C3" s="437"/>
      <c r="D3" s="437" t="s">
        <v>2</v>
      </c>
      <c r="E3" s="437"/>
      <c r="F3" s="437" t="s">
        <v>3</v>
      </c>
      <c r="G3" s="438" t="s">
        <v>0</v>
      </c>
      <c r="H3" s="16"/>
    </row>
    <row r="4" spans="1:8" s="14" customFormat="1" ht="19.5" customHeight="1">
      <c r="A4" s="65"/>
      <c r="B4" s="66" t="s">
        <v>4</v>
      </c>
      <c r="C4" s="62" t="s">
        <v>5</v>
      </c>
      <c r="D4" s="61" t="s">
        <v>4</v>
      </c>
      <c r="E4" s="62" t="s">
        <v>5</v>
      </c>
      <c r="F4" s="61" t="s">
        <v>4</v>
      </c>
      <c r="G4" s="62" t="s">
        <v>5</v>
      </c>
      <c r="H4" s="3"/>
    </row>
    <row r="5" spans="1:7" ht="15" customHeight="1">
      <c r="A5" s="4" t="s">
        <v>71</v>
      </c>
      <c r="B5" s="63">
        <v>2087</v>
      </c>
      <c r="C5" s="64">
        <f>B5/'pag 20'!$B$5*100</f>
        <v>0.8127295172300995</v>
      </c>
      <c r="D5" s="63">
        <v>1124</v>
      </c>
      <c r="E5" s="64">
        <f>D5/'pag 20'!$D$5*100</f>
        <v>0.9691493214230286</v>
      </c>
      <c r="F5" s="63">
        <v>963</v>
      </c>
      <c r="G5" s="64">
        <f>F5/'pag 20'!$F$5*100</f>
        <v>0.6838954343055585</v>
      </c>
    </row>
    <row r="6" spans="1:8" ht="15" customHeight="1">
      <c r="A6" s="6" t="s">
        <v>72</v>
      </c>
      <c r="B6" s="96">
        <v>855</v>
      </c>
      <c r="C6" s="49">
        <f>B6/'pag 20'!$B$5*100</f>
        <v>0.3329581874613009</v>
      </c>
      <c r="D6" s="20">
        <v>418</v>
      </c>
      <c r="E6" s="49">
        <f>D6/'pag 20'!$D$5*100</f>
        <v>0.3604131818103434</v>
      </c>
      <c r="F6" s="20">
        <v>437</v>
      </c>
      <c r="G6" s="49">
        <f>F6/'pag 20'!$F$5*100</f>
        <v>0.3103450724730312</v>
      </c>
      <c r="H6" s="4"/>
    </row>
    <row r="7" spans="1:8" ht="15" customHeight="1">
      <c r="A7" s="6" t="s">
        <v>63</v>
      </c>
      <c r="B7" s="96">
        <v>3967</v>
      </c>
      <c r="C7" s="49">
        <f>B7/'pag 20'!$B$5*100</f>
        <v>1.544848104864305</v>
      </c>
      <c r="D7" s="20">
        <v>1938</v>
      </c>
      <c r="E7" s="49">
        <f>D7/'pag 20'!$D$5*100</f>
        <v>1.6710065702115917</v>
      </c>
      <c r="F7" s="20">
        <v>2029</v>
      </c>
      <c r="G7" s="49">
        <f>F7/'pag 20'!$F$5*100</f>
        <v>1.440938563038399</v>
      </c>
      <c r="H7" s="4"/>
    </row>
    <row r="8" spans="1:8" ht="15" customHeight="1">
      <c r="A8" s="6" t="s">
        <v>73</v>
      </c>
      <c r="B8" s="96">
        <v>626</v>
      </c>
      <c r="C8" s="49">
        <f>B8/'pag 20'!$B$5*100</f>
        <v>0.24377991269096416</v>
      </c>
      <c r="D8" s="20">
        <v>294</v>
      </c>
      <c r="E8" s="49">
        <f>D8/'pag 20'!$D$5*100</f>
        <v>0.2534963527565573</v>
      </c>
      <c r="F8" s="20">
        <v>332</v>
      </c>
      <c r="G8" s="49">
        <f>F8/'pag 20'!$F$5*100</f>
        <v>0.235777034464637</v>
      </c>
      <c r="H8" s="4"/>
    </row>
    <row r="9" spans="1:8" ht="15" customHeight="1">
      <c r="A9" s="6" t="s">
        <v>74</v>
      </c>
      <c r="B9" s="96">
        <v>2058</v>
      </c>
      <c r="C9" s="49">
        <f>B9/'pag 20'!$B$5*100</f>
        <v>0.8014361985910611</v>
      </c>
      <c r="D9" s="20">
        <v>1100</v>
      </c>
      <c r="E9" s="49">
        <f>D9/'pag 20'!$D$5*100</f>
        <v>0.9484557416061667</v>
      </c>
      <c r="F9" s="20">
        <v>958</v>
      </c>
      <c r="G9" s="49">
        <f>F9/'pag 20'!$F$5*100</f>
        <v>0.6803445753527778</v>
      </c>
      <c r="H9" s="4"/>
    </row>
    <row r="10" spans="1:8" ht="15" customHeight="1">
      <c r="A10" s="4" t="s">
        <v>75</v>
      </c>
      <c r="B10" s="96">
        <v>314</v>
      </c>
      <c r="C10" s="49">
        <f>B10/'pag 20'!$B$5*100</f>
        <v>0.12227938112613858</v>
      </c>
      <c r="D10" s="20">
        <v>147</v>
      </c>
      <c r="E10" s="49">
        <f>D10/'pag 20'!$D$5*100</f>
        <v>0.12674817637827865</v>
      </c>
      <c r="F10" s="20">
        <v>167</v>
      </c>
      <c r="G10" s="49">
        <f>F10/'pag 20'!$F$5*100</f>
        <v>0.11859868902287464</v>
      </c>
      <c r="H10" s="4"/>
    </row>
    <row r="11" spans="1:8" ht="22.5" customHeight="1">
      <c r="A11" s="4" t="s">
        <v>76</v>
      </c>
      <c r="B11" s="96">
        <v>2756</v>
      </c>
      <c r="C11" s="49">
        <f>B11/'pag 20'!$B$5*100</f>
        <v>1.0732546954892928</v>
      </c>
      <c r="D11" s="20">
        <v>1316</v>
      </c>
      <c r="E11" s="49">
        <f>D11/'pag 20'!$D$5*100</f>
        <v>1.134697959957923</v>
      </c>
      <c r="F11" s="20">
        <v>1440</v>
      </c>
      <c r="G11" s="49">
        <f>F11/'pag 20'!$F$5*100</f>
        <v>1.0226473784008352</v>
      </c>
      <c r="H11" s="4"/>
    </row>
    <row r="12" spans="1:8" ht="15" customHeight="1">
      <c r="A12" s="4" t="s">
        <v>77</v>
      </c>
      <c r="B12" s="96">
        <v>2092</v>
      </c>
      <c r="C12" s="49">
        <f>B12/'pag 20'!$B$5*100</f>
        <v>0.8146766411333819</v>
      </c>
      <c r="D12" s="20">
        <v>973</v>
      </c>
      <c r="E12" s="49">
        <f>D12/'pag 20'!$D$5*100</f>
        <v>0.838952215075273</v>
      </c>
      <c r="F12" s="20">
        <v>1119</v>
      </c>
      <c r="G12" s="49">
        <f>F12/'pag 20'!$F$5*100</f>
        <v>0.7946822336323156</v>
      </c>
      <c r="H12" s="4"/>
    </row>
    <row r="13" spans="1:8" ht="15" customHeight="1">
      <c r="A13" s="4" t="s">
        <v>78</v>
      </c>
      <c r="B13" s="96">
        <v>15022</v>
      </c>
      <c r="C13" s="49">
        <f>B13/'pag 20'!$B$5*100</f>
        <v>5.849939055021827</v>
      </c>
      <c r="D13" s="20">
        <v>6973</v>
      </c>
      <c r="E13" s="49">
        <f>D13/'pag 20'!$D$5*100</f>
        <v>6.012347169290728</v>
      </c>
      <c r="F13" s="20">
        <v>8049</v>
      </c>
      <c r="G13" s="49">
        <f>F13/'pag 20'!$F$5*100</f>
        <v>5.716172742186335</v>
      </c>
      <c r="H13" s="4"/>
    </row>
    <row r="14" spans="1:8" ht="15" customHeight="1">
      <c r="A14" s="4" t="s">
        <v>79</v>
      </c>
      <c r="B14" s="96">
        <v>1158</v>
      </c>
      <c r="C14" s="49">
        <f>B14/'pag 20'!$B$5*100</f>
        <v>0.45095389600021807</v>
      </c>
      <c r="D14" s="20">
        <v>569</v>
      </c>
      <c r="E14" s="49">
        <f>D14/'pag 20'!$D$5*100</f>
        <v>0.49061028815809893</v>
      </c>
      <c r="F14" s="20">
        <v>589</v>
      </c>
      <c r="G14" s="49">
        <f>F14/'pag 20'!$F$5*100</f>
        <v>0.4182911846375638</v>
      </c>
      <c r="H14" s="4"/>
    </row>
    <row r="15" spans="1:8" ht="15" customHeight="1">
      <c r="A15" s="4" t="s">
        <v>190</v>
      </c>
      <c r="B15" s="96">
        <v>27568</v>
      </c>
      <c r="C15" s="49">
        <f>B15/'pag 20'!$B$5*100</f>
        <v>10.73566235313818</v>
      </c>
      <c r="D15" s="20">
        <v>12101</v>
      </c>
      <c r="E15" s="49">
        <f>D15/'pag 20'!$D$5*100</f>
        <v>10.433875390160201</v>
      </c>
      <c r="F15" s="20">
        <v>15467</v>
      </c>
      <c r="G15" s="49">
        <f>F15/'pag 20'!$F$5*100</f>
        <v>10.98422708453175</v>
      </c>
      <c r="H15" s="4"/>
    </row>
    <row r="16" spans="1:8" ht="15" customHeight="1">
      <c r="A16" s="4" t="s">
        <v>81</v>
      </c>
      <c r="B16" s="96">
        <v>1377</v>
      </c>
      <c r="C16" s="49">
        <f>B16/'pag 20'!$B$5*100</f>
        <v>0.5362379229639899</v>
      </c>
      <c r="D16" s="20">
        <v>654</v>
      </c>
      <c r="E16" s="49">
        <f>D16/'pag 20'!$D$5*100</f>
        <v>0.5639000500094846</v>
      </c>
      <c r="F16" s="20">
        <v>723</v>
      </c>
      <c r="G16" s="49">
        <f>F16/'pag 20'!$F$5*100</f>
        <v>0.513454204572086</v>
      </c>
      <c r="H16" s="4"/>
    </row>
    <row r="17" spans="1:8" ht="22.5" customHeight="1">
      <c r="A17" s="4" t="s">
        <v>82</v>
      </c>
      <c r="B17" s="96">
        <v>3039</v>
      </c>
      <c r="C17" s="49">
        <f>B17/'pag 20'!$B$5*100</f>
        <v>1.18346190841508</v>
      </c>
      <c r="D17" s="20">
        <v>1400</v>
      </c>
      <c r="E17" s="49">
        <f>D17/'pag 20'!$D$5*100</f>
        <v>1.2071254893169394</v>
      </c>
      <c r="F17" s="20">
        <v>1639</v>
      </c>
      <c r="G17" s="49">
        <f>F17/'pag 20'!$F$5*100</f>
        <v>1.163971564721506</v>
      </c>
      <c r="H17" s="4"/>
    </row>
    <row r="18" spans="1:8" ht="15" customHeight="1">
      <c r="A18" s="8" t="s">
        <v>83</v>
      </c>
      <c r="B18" s="82">
        <v>299</v>
      </c>
      <c r="C18" s="28">
        <f>B18/'pag 20'!$B$5*100</f>
        <v>0.11643800941629119</v>
      </c>
      <c r="D18" s="60">
        <v>144</v>
      </c>
      <c r="E18" s="28">
        <f>D18/'pag 20'!$D$5*100</f>
        <v>0.12416147890117091</v>
      </c>
      <c r="F18" s="60">
        <v>155</v>
      </c>
      <c r="G18" s="28">
        <f>F18/'pag 20'!$F$5*100</f>
        <v>0.11007662753620101</v>
      </c>
      <c r="H18" s="4"/>
    </row>
    <row r="19" spans="1:8" s="10" customFormat="1" ht="15" customHeight="1">
      <c r="A19" s="4"/>
      <c r="B19" s="22"/>
      <c r="C19" s="49"/>
      <c r="D19" s="22"/>
      <c r="E19" s="49"/>
      <c r="F19" s="22"/>
      <c r="G19" s="49"/>
      <c r="H19" s="4"/>
    </row>
    <row r="20" spans="1:8" ht="22.5" customHeight="1">
      <c r="A20" s="4"/>
      <c r="B20" s="22"/>
      <c r="C20" s="49"/>
      <c r="D20" s="22"/>
      <c r="E20" s="49"/>
      <c r="F20" s="22"/>
      <c r="G20" s="49"/>
      <c r="H20" s="4"/>
    </row>
    <row r="21" spans="1:8" ht="15" customHeight="1">
      <c r="A21" s="4"/>
      <c r="B21" s="22"/>
      <c r="C21" s="49"/>
      <c r="D21" s="22"/>
      <c r="E21" s="49"/>
      <c r="F21" s="22"/>
      <c r="G21" s="49"/>
      <c r="H21" s="4"/>
    </row>
    <row r="22" spans="1:8" ht="15" customHeight="1">
      <c r="A22" s="4"/>
      <c r="B22" s="22"/>
      <c r="C22" s="49"/>
      <c r="D22" s="22"/>
      <c r="E22" s="49"/>
      <c r="F22" s="22"/>
      <c r="G22" s="49"/>
      <c r="H22" s="4"/>
    </row>
    <row r="23" spans="1:8" ht="15" customHeight="1">
      <c r="A23" s="4"/>
      <c r="B23" s="22"/>
      <c r="C23" s="49"/>
      <c r="D23" s="22"/>
      <c r="E23" s="49"/>
      <c r="F23" s="22"/>
      <c r="G23" s="49"/>
      <c r="H23" s="4"/>
    </row>
    <row r="24" spans="1:8" ht="15" customHeight="1">
      <c r="A24" s="4"/>
      <c r="B24" s="22"/>
      <c r="C24" s="49"/>
      <c r="D24" s="22"/>
      <c r="E24" s="49"/>
      <c r="F24" s="22"/>
      <c r="G24" s="49"/>
      <c r="H24" s="4"/>
    </row>
    <row r="25" spans="1:8" ht="15" customHeight="1">
      <c r="A25" s="4"/>
      <c r="B25" s="4"/>
      <c r="C25" s="4"/>
      <c r="D25" s="4"/>
      <c r="E25" s="4"/>
      <c r="F25" s="4"/>
      <c r="G25" s="4"/>
      <c r="H25" s="4"/>
    </row>
    <row r="26" spans="1:8" ht="15" customHeight="1">
      <c r="A26" s="4"/>
      <c r="B26" s="4"/>
      <c r="C26" s="4"/>
      <c r="D26" s="4"/>
      <c r="E26" s="4"/>
      <c r="F26" s="4"/>
      <c r="G26" s="4"/>
      <c r="H26" s="4"/>
    </row>
    <row r="27" spans="1:8" ht="15" customHeight="1">
      <c r="A27" s="4"/>
      <c r="B27" s="4"/>
      <c r="C27" s="4"/>
      <c r="D27" s="4"/>
      <c r="E27" s="4"/>
      <c r="F27" s="4"/>
      <c r="G27" s="4"/>
      <c r="H27" s="4"/>
    </row>
    <row r="28" spans="1:8" ht="15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4"/>
      <c r="B31" s="4"/>
      <c r="C31" s="4"/>
      <c r="D31" s="4"/>
      <c r="E31" s="4"/>
      <c r="F31" s="4"/>
      <c r="G31" s="4"/>
      <c r="H31" s="4"/>
    </row>
    <row r="32" spans="1:8" ht="15" customHeight="1">
      <c r="A32" s="4"/>
      <c r="B32" s="4"/>
      <c r="C32" s="4"/>
      <c r="D32" s="4"/>
      <c r="E32" s="4"/>
      <c r="F32" s="4"/>
      <c r="G32" s="4"/>
      <c r="H32" s="4"/>
    </row>
    <row r="33" spans="1:8" ht="15" customHeight="1">
      <c r="A33" s="4"/>
      <c r="B33" s="4"/>
      <c r="C33" s="4"/>
      <c r="D33" s="4"/>
      <c r="E33" s="4"/>
      <c r="F33" s="4"/>
      <c r="G33" s="4"/>
      <c r="H33" s="4"/>
    </row>
    <row r="34" spans="1:8" ht="15" customHeight="1">
      <c r="A34" s="4"/>
      <c r="B34" s="4"/>
      <c r="C34" s="4"/>
      <c r="D34" s="4"/>
      <c r="E34" s="4"/>
      <c r="F34" s="4"/>
      <c r="G34" s="4"/>
      <c r="H34" s="4"/>
    </row>
    <row r="35" spans="1:8" ht="15" customHeight="1">
      <c r="A35" s="4"/>
      <c r="B35" s="4"/>
      <c r="C35" s="4"/>
      <c r="D35" s="4"/>
      <c r="E35" s="4"/>
      <c r="F35" s="4"/>
      <c r="G35" s="4"/>
      <c r="H35" s="4"/>
    </row>
    <row r="36" spans="1:8" ht="15" customHeight="1">
      <c r="A36" s="4"/>
      <c r="B36" s="4"/>
      <c r="C36" s="4"/>
      <c r="D36" s="4"/>
      <c r="E36" s="4"/>
      <c r="F36" s="4"/>
      <c r="G36" s="4"/>
      <c r="H36" s="4"/>
    </row>
    <row r="37" spans="1:8" ht="15" customHeight="1">
      <c r="A37" s="4"/>
      <c r="B37" s="4"/>
      <c r="C37" s="4"/>
      <c r="D37" s="4"/>
      <c r="E37" s="4"/>
      <c r="F37" s="4"/>
      <c r="G37" s="4"/>
      <c r="H37" s="4"/>
    </row>
    <row r="38" spans="1:8" ht="15" customHeight="1">
      <c r="A38" s="4"/>
      <c r="B38" s="4"/>
      <c r="C38" s="4"/>
      <c r="D38" s="4"/>
      <c r="E38" s="4"/>
      <c r="F38" s="4"/>
      <c r="G38" s="4"/>
      <c r="H38" s="4"/>
    </row>
    <row r="39" spans="1:8" ht="15" customHeight="1">
      <c r="A39" s="4"/>
      <c r="B39" s="4"/>
      <c r="C39" s="4"/>
      <c r="D39" s="4"/>
      <c r="E39" s="4"/>
      <c r="F39" s="4"/>
      <c r="G39" s="4"/>
      <c r="H39" s="4"/>
    </row>
    <row r="40" spans="1:8" ht="15" customHeight="1">
      <c r="A40" s="4"/>
      <c r="B40" s="4"/>
      <c r="C40" s="4"/>
      <c r="D40" s="4"/>
      <c r="E40" s="4"/>
      <c r="F40" s="4"/>
      <c r="G40" s="4"/>
      <c r="H40" s="4"/>
    </row>
    <row r="41" spans="1:8" ht="15" customHeight="1">
      <c r="A41" s="4"/>
      <c r="B41" s="4"/>
      <c r="C41" s="4"/>
      <c r="D41" s="4"/>
      <c r="E41" s="4"/>
      <c r="F41" s="4"/>
      <c r="G41" s="4"/>
      <c r="H41" s="4"/>
    </row>
    <row r="42" spans="1:8" ht="15" customHeight="1">
      <c r="A42" s="4"/>
      <c r="B42" s="4"/>
      <c r="C42" s="4"/>
      <c r="D42" s="4"/>
      <c r="E42" s="4"/>
      <c r="F42" s="4"/>
      <c r="G42" s="4"/>
      <c r="H42" s="4"/>
    </row>
    <row r="43" spans="1:8" ht="15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4"/>
      <c r="B46" s="4"/>
      <c r="C46" s="4"/>
      <c r="D46" s="4"/>
      <c r="E46" s="4"/>
      <c r="F46" s="4"/>
      <c r="G46" s="4"/>
      <c r="H46" s="4"/>
    </row>
    <row r="47" spans="1:8" ht="15" customHeight="1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4"/>
      <c r="B48" s="4"/>
      <c r="C48" s="4"/>
      <c r="D48" s="4"/>
      <c r="E48" s="4"/>
      <c r="F48" s="4"/>
      <c r="G48" s="4"/>
      <c r="H48" s="4"/>
    </row>
    <row r="49" spans="1:8" ht="11.25">
      <c r="A49" s="4"/>
      <c r="B49" s="4"/>
      <c r="C49" s="4"/>
      <c r="D49" s="4"/>
      <c r="E49" s="4"/>
      <c r="F49" s="4"/>
      <c r="G49" s="4"/>
      <c r="H49" s="4"/>
    </row>
  </sheetData>
  <mergeCells count="4">
    <mergeCell ref="F3:G3"/>
    <mergeCell ref="A1:G1"/>
    <mergeCell ref="B3:C3"/>
    <mergeCell ref="D3:E3"/>
  </mergeCells>
  <hyperlinks>
    <hyperlink ref="G2" location="'pag 20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17.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1" customFormat="1" ht="39.75" customHeight="1">
      <c r="A1" s="430" t="s">
        <v>179</v>
      </c>
      <c r="B1" s="431"/>
      <c r="C1" s="431"/>
      <c r="D1" s="431"/>
      <c r="E1" s="431"/>
      <c r="F1" s="431"/>
      <c r="G1" s="431"/>
    </row>
    <row r="2" spans="1:9" s="2" customFormat="1" ht="18" customHeight="1">
      <c r="A2" s="3" t="s">
        <v>40</v>
      </c>
      <c r="B2" s="11"/>
      <c r="C2" s="11"/>
      <c r="D2" s="11"/>
      <c r="E2" s="11"/>
      <c r="F2" s="11"/>
      <c r="G2" s="11"/>
      <c r="H2" s="13"/>
      <c r="I2" s="13"/>
    </row>
    <row r="3" spans="1:8" s="17" customFormat="1" ht="36" customHeight="1">
      <c r="A3" s="163"/>
      <c r="B3" s="427" t="s">
        <v>1</v>
      </c>
      <c r="C3" s="427"/>
      <c r="D3" s="427" t="s">
        <v>2</v>
      </c>
      <c r="E3" s="427"/>
      <c r="F3" s="427" t="s">
        <v>3</v>
      </c>
      <c r="G3" s="427" t="s">
        <v>0</v>
      </c>
      <c r="H3" s="16"/>
    </row>
    <row r="4" spans="1:9" s="14" customFormat="1" ht="19.5" customHeight="1">
      <c r="A4" s="210" t="s">
        <v>159</v>
      </c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3"/>
      <c r="I4" s="3"/>
    </row>
    <row r="5" spans="1:9" s="5" customFormat="1" ht="15" customHeight="1">
      <c r="A5" s="31" t="s">
        <v>23</v>
      </c>
      <c r="B5" s="30">
        <v>256789</v>
      </c>
      <c r="C5" s="30">
        <f>B5/$B5*100</f>
        <v>100</v>
      </c>
      <c r="D5" s="30">
        <v>115978</v>
      </c>
      <c r="E5" s="88">
        <f aca="true" t="shared" si="0" ref="E5:E40">D5/$B5*100</f>
        <v>45.16470721097866</v>
      </c>
      <c r="F5" s="30">
        <v>140811</v>
      </c>
      <c r="G5" s="88">
        <f aca="true" t="shared" si="1" ref="G5:G40">F5/$B5*100</f>
        <v>54.83529278902134</v>
      </c>
      <c r="H5"/>
      <c r="I5"/>
    </row>
    <row r="6" spans="1:7" ht="15" customHeight="1">
      <c r="A6" s="6" t="s">
        <v>41</v>
      </c>
      <c r="B6" s="20">
        <v>1135</v>
      </c>
      <c r="C6" s="87">
        <f aca="true" t="shared" si="2" ref="C6:C40">B6/$B6*100</f>
        <v>100</v>
      </c>
      <c r="D6" s="20">
        <v>523</v>
      </c>
      <c r="E6" s="49">
        <f t="shared" si="0"/>
        <v>46.079295154185026</v>
      </c>
      <c r="F6" s="20">
        <v>612</v>
      </c>
      <c r="G6" s="49">
        <f t="shared" si="1"/>
        <v>53.92070484581498</v>
      </c>
    </row>
    <row r="7" spans="1:7" ht="15" customHeight="1">
      <c r="A7" s="6" t="s">
        <v>42</v>
      </c>
      <c r="B7" s="20">
        <v>659</v>
      </c>
      <c r="C7" s="87">
        <f t="shared" si="2"/>
        <v>100</v>
      </c>
      <c r="D7" s="20">
        <v>309</v>
      </c>
      <c r="E7" s="49">
        <f t="shared" si="0"/>
        <v>46.889226100151745</v>
      </c>
      <c r="F7" s="20">
        <v>350</v>
      </c>
      <c r="G7" s="49">
        <f t="shared" si="1"/>
        <v>53.110773899848255</v>
      </c>
    </row>
    <row r="8" spans="1:7" ht="15" customHeight="1">
      <c r="A8" s="6" t="s">
        <v>188</v>
      </c>
      <c r="B8" s="20">
        <v>5303</v>
      </c>
      <c r="C8" s="87">
        <f t="shared" si="2"/>
        <v>100</v>
      </c>
      <c r="D8" s="20">
        <v>2417</v>
      </c>
      <c r="E8" s="49">
        <f t="shared" si="0"/>
        <v>45.57797473128418</v>
      </c>
      <c r="F8" s="20">
        <v>2886</v>
      </c>
      <c r="G8" s="49">
        <f t="shared" si="1"/>
        <v>54.42202526871582</v>
      </c>
    </row>
    <row r="9" spans="1:7" ht="15" customHeight="1">
      <c r="A9" s="6" t="s">
        <v>43</v>
      </c>
      <c r="B9" s="20">
        <v>974</v>
      </c>
      <c r="C9" s="87">
        <f t="shared" si="2"/>
        <v>100</v>
      </c>
      <c r="D9" s="20">
        <v>463</v>
      </c>
      <c r="E9" s="49">
        <f t="shared" si="0"/>
        <v>47.535934291581114</v>
      </c>
      <c r="F9" s="20">
        <v>511</v>
      </c>
      <c r="G9" s="49">
        <f t="shared" si="1"/>
        <v>52.46406570841889</v>
      </c>
    </row>
    <row r="10" spans="1:7" ht="15" customHeight="1">
      <c r="A10" s="6" t="s">
        <v>69</v>
      </c>
      <c r="B10" s="20">
        <v>1637</v>
      </c>
      <c r="C10" s="87">
        <f t="shared" si="2"/>
        <v>100</v>
      </c>
      <c r="D10" s="20">
        <v>771</v>
      </c>
      <c r="E10" s="49">
        <f t="shared" si="0"/>
        <v>47.09835064141723</v>
      </c>
      <c r="F10" s="20">
        <v>866</v>
      </c>
      <c r="G10" s="49">
        <f t="shared" si="1"/>
        <v>52.90164935858277</v>
      </c>
    </row>
    <row r="11" spans="1:7" ht="22.5" customHeight="1">
      <c r="A11" s="4" t="s">
        <v>44</v>
      </c>
      <c r="B11" s="20">
        <v>264</v>
      </c>
      <c r="C11" s="87">
        <f t="shared" si="2"/>
        <v>100</v>
      </c>
      <c r="D11" s="20">
        <v>128</v>
      </c>
      <c r="E11" s="49">
        <f t="shared" si="0"/>
        <v>48.484848484848484</v>
      </c>
      <c r="F11" s="20">
        <v>136</v>
      </c>
      <c r="G11" s="49">
        <f t="shared" si="1"/>
        <v>51.515151515151516</v>
      </c>
    </row>
    <row r="12" spans="1:7" ht="15" customHeight="1">
      <c r="A12" s="4" t="s">
        <v>45</v>
      </c>
      <c r="B12" s="20">
        <v>904</v>
      </c>
      <c r="C12" s="87">
        <f t="shared" si="2"/>
        <v>100</v>
      </c>
      <c r="D12" s="20">
        <v>423</v>
      </c>
      <c r="E12" s="49">
        <f t="shared" si="0"/>
        <v>46.792035398230084</v>
      </c>
      <c r="F12" s="20">
        <v>481</v>
      </c>
      <c r="G12" s="49">
        <f t="shared" si="1"/>
        <v>53.20796460176991</v>
      </c>
    </row>
    <row r="13" spans="1:7" ht="15" customHeight="1">
      <c r="A13" s="4" t="s">
        <v>46</v>
      </c>
      <c r="B13" s="20">
        <v>4439</v>
      </c>
      <c r="C13" s="87">
        <f t="shared" si="2"/>
        <v>100</v>
      </c>
      <c r="D13" s="20">
        <v>2167</v>
      </c>
      <c r="E13" s="49">
        <f t="shared" si="0"/>
        <v>48.81730119396261</v>
      </c>
      <c r="F13" s="20">
        <v>2272</v>
      </c>
      <c r="G13" s="49">
        <f t="shared" si="1"/>
        <v>51.18269880603739</v>
      </c>
    </row>
    <row r="14" spans="1:7" ht="15" customHeight="1">
      <c r="A14" s="4" t="s">
        <v>47</v>
      </c>
      <c r="B14" s="20">
        <v>82977</v>
      </c>
      <c r="C14" s="87">
        <f t="shared" si="2"/>
        <v>100</v>
      </c>
      <c r="D14" s="20">
        <v>35435</v>
      </c>
      <c r="E14" s="49">
        <f t="shared" si="0"/>
        <v>42.704604890511824</v>
      </c>
      <c r="F14" s="20">
        <v>47542</v>
      </c>
      <c r="G14" s="49">
        <f t="shared" si="1"/>
        <v>57.29539510948817</v>
      </c>
    </row>
    <row r="15" spans="1:7" ht="15" customHeight="1">
      <c r="A15" s="4" t="s">
        <v>48</v>
      </c>
      <c r="B15" s="20">
        <v>1163</v>
      </c>
      <c r="C15" s="87">
        <f t="shared" si="2"/>
        <v>100</v>
      </c>
      <c r="D15" s="20">
        <v>557</v>
      </c>
      <c r="E15" s="49">
        <f t="shared" si="0"/>
        <v>47.89337919174548</v>
      </c>
      <c r="F15" s="20">
        <v>606</v>
      </c>
      <c r="G15" s="49">
        <f t="shared" si="1"/>
        <v>52.10662080825451</v>
      </c>
    </row>
    <row r="16" spans="1:7" ht="15" customHeight="1">
      <c r="A16" s="4" t="s">
        <v>49</v>
      </c>
      <c r="B16" s="20">
        <v>608</v>
      </c>
      <c r="C16" s="87">
        <f t="shared" si="2"/>
        <v>100</v>
      </c>
      <c r="D16" s="20">
        <v>296</v>
      </c>
      <c r="E16" s="49">
        <f t="shared" si="0"/>
        <v>48.68421052631579</v>
      </c>
      <c r="F16" s="20">
        <v>312</v>
      </c>
      <c r="G16" s="49">
        <f t="shared" si="1"/>
        <v>51.31578947368421</v>
      </c>
    </row>
    <row r="17" spans="1:7" ht="22.5" customHeight="1">
      <c r="A17" s="4" t="s">
        <v>50</v>
      </c>
      <c r="B17" s="20">
        <v>1566</v>
      </c>
      <c r="C17" s="87">
        <f t="shared" si="2"/>
        <v>100</v>
      </c>
      <c r="D17" s="20">
        <v>784</v>
      </c>
      <c r="E17" s="49">
        <f t="shared" si="0"/>
        <v>50.06385696040868</v>
      </c>
      <c r="F17" s="20">
        <v>782</v>
      </c>
      <c r="G17" s="49">
        <f t="shared" si="1"/>
        <v>49.936143039591315</v>
      </c>
    </row>
    <row r="18" spans="1:7" ht="15" customHeight="1">
      <c r="A18" s="4" t="s">
        <v>26</v>
      </c>
      <c r="B18" s="20">
        <v>1432</v>
      </c>
      <c r="C18" s="87">
        <f t="shared" si="2"/>
        <v>100</v>
      </c>
      <c r="D18" s="20">
        <v>702</v>
      </c>
      <c r="E18" s="49">
        <f t="shared" si="0"/>
        <v>49.022346368715084</v>
      </c>
      <c r="F18" s="20">
        <v>730</v>
      </c>
      <c r="G18" s="49">
        <f t="shared" si="1"/>
        <v>50.977653631284916</v>
      </c>
    </row>
    <row r="19" spans="1:7" ht="15" customHeight="1">
      <c r="A19" s="4" t="s">
        <v>189</v>
      </c>
      <c r="B19" s="20">
        <v>12053</v>
      </c>
      <c r="C19" s="87">
        <f t="shared" si="2"/>
        <v>100</v>
      </c>
      <c r="D19" s="20">
        <v>5600</v>
      </c>
      <c r="E19" s="49">
        <f t="shared" si="0"/>
        <v>46.46146187671119</v>
      </c>
      <c r="F19" s="20">
        <v>6453</v>
      </c>
      <c r="G19" s="49">
        <f t="shared" si="1"/>
        <v>53.5385381232888</v>
      </c>
    </row>
    <row r="20" spans="1:7" ht="15" customHeight="1">
      <c r="A20" s="4" t="s">
        <v>35</v>
      </c>
      <c r="B20" s="20">
        <v>262</v>
      </c>
      <c r="C20" s="87">
        <f t="shared" si="2"/>
        <v>100</v>
      </c>
      <c r="D20" s="20">
        <v>138</v>
      </c>
      <c r="E20" s="49">
        <f t="shared" si="0"/>
        <v>52.67175572519084</v>
      </c>
      <c r="F20" s="20">
        <v>124</v>
      </c>
      <c r="G20" s="49">
        <f t="shared" si="1"/>
        <v>47.32824427480916</v>
      </c>
    </row>
    <row r="21" spans="1:7" ht="15" customHeight="1">
      <c r="A21" s="4" t="s">
        <v>51</v>
      </c>
      <c r="B21" s="20">
        <v>733</v>
      </c>
      <c r="C21" s="87">
        <f t="shared" si="2"/>
        <v>100</v>
      </c>
      <c r="D21" s="20">
        <v>361</v>
      </c>
      <c r="E21" s="49">
        <f t="shared" si="0"/>
        <v>49.24965893587995</v>
      </c>
      <c r="F21" s="20">
        <v>372</v>
      </c>
      <c r="G21" s="49">
        <f t="shared" si="1"/>
        <v>50.75034106412005</v>
      </c>
    </row>
    <row r="22" spans="1:7" ht="15" customHeight="1">
      <c r="A22" s="4" t="s">
        <v>52</v>
      </c>
      <c r="B22" s="20">
        <v>1053</v>
      </c>
      <c r="C22" s="87">
        <f t="shared" si="2"/>
        <v>100</v>
      </c>
      <c r="D22" s="20">
        <v>495</v>
      </c>
      <c r="E22" s="49">
        <f t="shared" si="0"/>
        <v>47.008547008547005</v>
      </c>
      <c r="F22" s="20">
        <v>558</v>
      </c>
      <c r="G22" s="49">
        <f t="shared" si="1"/>
        <v>52.991452991452995</v>
      </c>
    </row>
    <row r="23" spans="1:7" ht="22.5" customHeight="1">
      <c r="A23" s="4" t="s">
        <v>53</v>
      </c>
      <c r="B23" s="20">
        <v>1259</v>
      </c>
      <c r="C23" s="87">
        <f t="shared" si="2"/>
        <v>100</v>
      </c>
      <c r="D23" s="20">
        <v>619</v>
      </c>
      <c r="E23" s="49">
        <f t="shared" si="0"/>
        <v>49.166004765687056</v>
      </c>
      <c r="F23" s="20">
        <v>640</v>
      </c>
      <c r="G23" s="49">
        <f t="shared" si="1"/>
        <v>50.833995234312944</v>
      </c>
    </row>
    <row r="24" spans="1:7" ht="15" customHeight="1">
      <c r="A24" s="4" t="s">
        <v>54</v>
      </c>
      <c r="B24" s="20">
        <v>569</v>
      </c>
      <c r="C24" s="87">
        <f t="shared" si="2"/>
        <v>100</v>
      </c>
      <c r="D24" s="20">
        <v>235</v>
      </c>
      <c r="E24" s="49">
        <f t="shared" si="0"/>
        <v>41.30052724077329</v>
      </c>
      <c r="F24" s="20">
        <v>334</v>
      </c>
      <c r="G24" s="49">
        <f t="shared" si="1"/>
        <v>58.69947275922671</v>
      </c>
    </row>
    <row r="25" spans="1:7" ht="15" customHeight="1">
      <c r="A25" s="4" t="s">
        <v>55</v>
      </c>
      <c r="B25" s="20">
        <v>4199</v>
      </c>
      <c r="C25" s="87">
        <f t="shared" si="2"/>
        <v>100</v>
      </c>
      <c r="D25" s="20">
        <v>1982</v>
      </c>
      <c r="E25" s="49">
        <f t="shared" si="0"/>
        <v>47.20171469397476</v>
      </c>
      <c r="F25" s="20">
        <v>2217</v>
      </c>
      <c r="G25" s="49">
        <f t="shared" si="1"/>
        <v>52.798285306025235</v>
      </c>
    </row>
    <row r="26" spans="1:7" ht="15" customHeight="1">
      <c r="A26" s="4" t="s">
        <v>56</v>
      </c>
      <c r="B26" s="20">
        <v>1301</v>
      </c>
      <c r="C26" s="87">
        <f t="shared" si="2"/>
        <v>100</v>
      </c>
      <c r="D26" s="20">
        <v>602</v>
      </c>
      <c r="E26" s="49">
        <f t="shared" si="0"/>
        <v>46.272098385857035</v>
      </c>
      <c r="F26" s="20">
        <v>699</v>
      </c>
      <c r="G26" s="49">
        <f t="shared" si="1"/>
        <v>53.72790161414297</v>
      </c>
    </row>
    <row r="27" spans="1:7" ht="15" customHeight="1">
      <c r="A27" s="4" t="s">
        <v>57</v>
      </c>
      <c r="B27" s="20">
        <v>2295</v>
      </c>
      <c r="C27" s="87">
        <f t="shared" si="2"/>
        <v>100</v>
      </c>
      <c r="D27" s="20">
        <v>1124</v>
      </c>
      <c r="E27" s="49">
        <f t="shared" si="0"/>
        <v>48.9760348583878</v>
      </c>
      <c r="F27" s="20">
        <v>1171</v>
      </c>
      <c r="G27" s="49">
        <f t="shared" si="1"/>
        <v>51.0239651416122</v>
      </c>
    </row>
    <row r="28" spans="1:7" ht="15" customHeight="1">
      <c r="A28" s="4" t="s">
        <v>58</v>
      </c>
      <c r="B28" s="20">
        <v>2463</v>
      </c>
      <c r="C28" s="87">
        <f t="shared" si="2"/>
        <v>100</v>
      </c>
      <c r="D28" s="20">
        <v>1123</v>
      </c>
      <c r="E28" s="49">
        <f t="shared" si="0"/>
        <v>45.594803085667884</v>
      </c>
      <c r="F28" s="20">
        <v>1340</v>
      </c>
      <c r="G28" s="49">
        <f t="shared" si="1"/>
        <v>54.40519691433211</v>
      </c>
    </row>
    <row r="29" spans="1:7" ht="22.5" customHeight="1">
      <c r="A29" s="4" t="s">
        <v>59</v>
      </c>
      <c r="B29" s="20">
        <v>538</v>
      </c>
      <c r="C29" s="87">
        <f t="shared" si="2"/>
        <v>100</v>
      </c>
      <c r="D29" s="20">
        <v>277</v>
      </c>
      <c r="E29" s="49">
        <f t="shared" si="0"/>
        <v>51.486988847583646</v>
      </c>
      <c r="F29" s="20">
        <v>261</v>
      </c>
      <c r="G29" s="49">
        <f t="shared" si="1"/>
        <v>48.51301115241636</v>
      </c>
    </row>
    <row r="30" spans="1:7" ht="15" customHeight="1">
      <c r="A30" s="4" t="s">
        <v>60</v>
      </c>
      <c r="B30" s="20">
        <v>743</v>
      </c>
      <c r="C30" s="87">
        <f t="shared" si="2"/>
        <v>100</v>
      </c>
      <c r="D30" s="20">
        <v>355</v>
      </c>
      <c r="E30" s="49">
        <f t="shared" si="0"/>
        <v>47.7792732166891</v>
      </c>
      <c r="F30" s="20">
        <v>388</v>
      </c>
      <c r="G30" s="49">
        <f t="shared" si="1"/>
        <v>52.2207267833109</v>
      </c>
    </row>
    <row r="31" spans="1:7" ht="15" customHeight="1">
      <c r="A31" s="4" t="s">
        <v>61</v>
      </c>
      <c r="B31" s="20">
        <v>901</v>
      </c>
      <c r="C31" s="87">
        <f t="shared" si="2"/>
        <v>100</v>
      </c>
      <c r="D31" s="20">
        <v>454</v>
      </c>
      <c r="E31" s="49">
        <f t="shared" si="0"/>
        <v>50.38845726970034</v>
      </c>
      <c r="F31" s="20">
        <v>447</v>
      </c>
      <c r="G31" s="49">
        <f t="shared" si="1"/>
        <v>49.61154273029967</v>
      </c>
    </row>
    <row r="32" spans="1:7" ht="15" customHeight="1">
      <c r="A32" s="4" t="s">
        <v>64</v>
      </c>
      <c r="B32" s="20">
        <v>282</v>
      </c>
      <c r="C32" s="87">
        <f t="shared" si="2"/>
        <v>100</v>
      </c>
      <c r="D32" s="20">
        <v>135</v>
      </c>
      <c r="E32" s="49">
        <f t="shared" si="0"/>
        <v>47.87234042553192</v>
      </c>
      <c r="F32" s="20">
        <v>147</v>
      </c>
      <c r="G32" s="49">
        <f t="shared" si="1"/>
        <v>52.12765957446809</v>
      </c>
    </row>
    <row r="33" spans="1:7" ht="15" customHeight="1">
      <c r="A33" s="4" t="s">
        <v>62</v>
      </c>
      <c r="B33" s="20">
        <v>12353</v>
      </c>
      <c r="C33" s="87">
        <f t="shared" si="2"/>
        <v>100</v>
      </c>
      <c r="D33" s="20">
        <v>5602</v>
      </c>
      <c r="E33" s="49">
        <f t="shared" si="0"/>
        <v>45.349307860438756</v>
      </c>
      <c r="F33" s="20">
        <v>6751</v>
      </c>
      <c r="G33" s="49">
        <f t="shared" si="1"/>
        <v>54.650692139561244</v>
      </c>
    </row>
    <row r="34" spans="1:7" ht="15" customHeight="1">
      <c r="A34" s="4" t="s">
        <v>65</v>
      </c>
      <c r="B34" s="20">
        <v>32385</v>
      </c>
      <c r="C34" s="87">
        <f t="shared" si="2"/>
        <v>100</v>
      </c>
      <c r="D34" s="20">
        <v>14705</v>
      </c>
      <c r="E34" s="49">
        <f t="shared" si="0"/>
        <v>45.40682414698163</v>
      </c>
      <c r="F34" s="20">
        <v>17680</v>
      </c>
      <c r="G34" s="49">
        <f t="shared" si="1"/>
        <v>54.59317585301837</v>
      </c>
    </row>
    <row r="35" spans="1:7" ht="22.5" customHeight="1">
      <c r="A35" s="4" t="s">
        <v>66</v>
      </c>
      <c r="B35" s="20">
        <v>2670</v>
      </c>
      <c r="C35" s="87">
        <f t="shared" si="2"/>
        <v>100</v>
      </c>
      <c r="D35" s="20">
        <v>1307</v>
      </c>
      <c r="E35" s="49">
        <f t="shared" si="0"/>
        <v>48.95131086142322</v>
      </c>
      <c r="F35" s="20">
        <v>1363</v>
      </c>
      <c r="G35" s="49">
        <f t="shared" si="1"/>
        <v>51.048689138576776</v>
      </c>
    </row>
    <row r="36" spans="1:7" ht="15" customHeight="1">
      <c r="A36" s="4" t="s">
        <v>36</v>
      </c>
      <c r="B36" s="20">
        <v>254</v>
      </c>
      <c r="C36" s="87">
        <f t="shared" si="2"/>
        <v>100</v>
      </c>
      <c r="D36" s="20">
        <v>143</v>
      </c>
      <c r="E36" s="49">
        <f t="shared" si="0"/>
        <v>56.2992125984252</v>
      </c>
      <c r="F36" s="20">
        <v>111</v>
      </c>
      <c r="G36" s="49">
        <f t="shared" si="1"/>
        <v>43.7007874015748</v>
      </c>
    </row>
    <row r="37" spans="1:7" ht="15" customHeight="1">
      <c r="A37" s="4" t="s">
        <v>67</v>
      </c>
      <c r="B37" s="20">
        <v>2103</v>
      </c>
      <c r="C37" s="87">
        <f t="shared" si="2"/>
        <v>100</v>
      </c>
      <c r="D37" s="20">
        <v>966</v>
      </c>
      <c r="E37" s="49">
        <f t="shared" si="0"/>
        <v>45.93437945791726</v>
      </c>
      <c r="F37" s="20">
        <v>1137</v>
      </c>
      <c r="G37" s="49">
        <f t="shared" si="1"/>
        <v>54.06562054208274</v>
      </c>
    </row>
    <row r="38" spans="1:7" ht="15" customHeight="1">
      <c r="A38" s="4" t="s">
        <v>32</v>
      </c>
      <c r="B38" s="20">
        <v>11463</v>
      </c>
      <c r="C38" s="87">
        <f t="shared" si="2"/>
        <v>100</v>
      </c>
      <c r="D38" s="20">
        <v>5351</v>
      </c>
      <c r="E38" s="49">
        <f t="shared" si="0"/>
        <v>46.680624618337255</v>
      </c>
      <c r="F38" s="20">
        <v>6112</v>
      </c>
      <c r="G38" s="49">
        <f t="shared" si="1"/>
        <v>53.31937538166274</v>
      </c>
    </row>
    <row r="39" spans="1:7" ht="15" customHeight="1">
      <c r="A39" s="4" t="s">
        <v>68</v>
      </c>
      <c r="B39" s="20">
        <v>276</v>
      </c>
      <c r="C39" s="87">
        <f t="shared" si="2"/>
        <v>100</v>
      </c>
      <c r="D39" s="20">
        <v>115</v>
      </c>
      <c r="E39" s="49">
        <f t="shared" si="0"/>
        <v>41.66666666666667</v>
      </c>
      <c r="F39" s="20">
        <v>161</v>
      </c>
      <c r="G39" s="49">
        <f t="shared" si="1"/>
        <v>58.333333333333336</v>
      </c>
    </row>
    <row r="40" spans="1:7" ht="15" customHeight="1">
      <c r="A40" s="57" t="s">
        <v>70</v>
      </c>
      <c r="B40" s="58">
        <v>355</v>
      </c>
      <c r="C40" s="92">
        <f t="shared" si="2"/>
        <v>100</v>
      </c>
      <c r="D40" s="58">
        <v>163</v>
      </c>
      <c r="E40" s="59">
        <f t="shared" si="0"/>
        <v>45.91549295774648</v>
      </c>
      <c r="F40" s="58">
        <v>192</v>
      </c>
      <c r="G40" s="59">
        <f t="shared" si="1"/>
        <v>54.08450704225351</v>
      </c>
    </row>
    <row r="41" ht="15" customHeight="1">
      <c r="G41" s="388" t="s">
        <v>84</v>
      </c>
    </row>
    <row r="42" spans="1:9" ht="15" customHeight="1">
      <c r="A42" s="4"/>
      <c r="B42" s="20"/>
      <c r="C42" s="49"/>
      <c r="D42" s="20"/>
      <c r="E42" s="49"/>
      <c r="F42" s="20"/>
      <c r="G42" s="49"/>
      <c r="H42" s="55"/>
      <c r="I42" s="55"/>
    </row>
    <row r="43" spans="1:7" ht="15" customHeight="1">
      <c r="A43" s="4"/>
      <c r="B43" s="20"/>
      <c r="C43" s="49"/>
      <c r="D43" s="20"/>
      <c r="E43" s="49"/>
      <c r="F43" s="20"/>
      <c r="G43" s="49"/>
    </row>
    <row r="44" spans="11:14" ht="15" customHeight="1">
      <c r="K44" s="33"/>
      <c r="L44" s="38"/>
      <c r="M44" s="38"/>
      <c r="N44" s="23"/>
    </row>
    <row r="45" spans="11:14" ht="15" customHeight="1">
      <c r="K45" s="35"/>
      <c r="L45" s="38"/>
      <c r="M45" s="38"/>
      <c r="N45" s="23"/>
    </row>
    <row r="46" spans="11:13" ht="15" customHeight="1">
      <c r="K46" s="37"/>
      <c r="L46" s="38"/>
      <c r="M46" s="38"/>
    </row>
    <row r="47" ht="15" customHeight="1"/>
    <row r="48" ht="15" customHeight="1"/>
  </sheetData>
  <mergeCells count="4">
    <mergeCell ref="F3:G3"/>
    <mergeCell ref="A1:G1"/>
    <mergeCell ref="B3:C3"/>
    <mergeCell ref="D3:E3"/>
  </mergeCells>
  <hyperlinks>
    <hyperlink ref="A4" location="indice!B26" display="Índice"/>
    <hyperlink ref="G41" location="'pag 23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1.5" style="0" customWidth="1"/>
    <col min="2" max="7" width="12.83203125" style="0" customWidth="1"/>
    <col min="8" max="8" width="7.83203125" style="0" customWidth="1"/>
    <col min="9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1" customFormat="1" ht="39.75" customHeight="1">
      <c r="A1" s="430" t="s">
        <v>179</v>
      </c>
      <c r="B1" s="431"/>
      <c r="C1" s="431"/>
      <c r="D1" s="431"/>
      <c r="E1" s="431"/>
      <c r="F1" s="431"/>
      <c r="G1" s="431"/>
    </row>
    <row r="2" spans="1:9" s="2" customFormat="1" ht="18" customHeight="1">
      <c r="A2" s="3" t="s">
        <v>40</v>
      </c>
      <c r="B2" s="70"/>
      <c r="C2" s="70"/>
      <c r="D2" s="70"/>
      <c r="E2" s="70"/>
      <c r="F2" s="70"/>
      <c r="G2" s="389" t="s">
        <v>85</v>
      </c>
      <c r="H2" s="13"/>
      <c r="I2" s="13"/>
    </row>
    <row r="3" spans="1:8" s="17" customFormat="1" ht="36" customHeight="1">
      <c r="A3" s="163"/>
      <c r="B3" s="437" t="s">
        <v>1</v>
      </c>
      <c r="C3" s="437"/>
      <c r="D3" s="437" t="s">
        <v>2</v>
      </c>
      <c r="E3" s="437"/>
      <c r="F3" s="437" t="s">
        <v>3</v>
      </c>
      <c r="G3" s="438" t="s">
        <v>0</v>
      </c>
      <c r="H3" s="16"/>
    </row>
    <row r="4" spans="1:9" s="14" customFormat="1" ht="19.5" customHeight="1">
      <c r="A4" s="65"/>
      <c r="B4" s="66" t="s">
        <v>4</v>
      </c>
      <c r="C4" s="62" t="s">
        <v>5</v>
      </c>
      <c r="D4" s="61" t="s">
        <v>4</v>
      </c>
      <c r="E4" s="62" t="s">
        <v>5</v>
      </c>
      <c r="F4" s="61" t="s">
        <v>4</v>
      </c>
      <c r="G4" s="62" t="s">
        <v>5</v>
      </c>
      <c r="H4" s="3"/>
      <c r="I4" s="3"/>
    </row>
    <row r="5" spans="1:9" ht="15" customHeight="1">
      <c r="A5" s="4" t="s">
        <v>71</v>
      </c>
      <c r="B5" s="63">
        <v>2087</v>
      </c>
      <c r="C5" s="90">
        <f aca="true" t="shared" si="0" ref="C5:C18">B5/$B5*100</f>
        <v>100</v>
      </c>
      <c r="D5" s="63">
        <v>1124</v>
      </c>
      <c r="E5" s="64">
        <f aca="true" t="shared" si="1" ref="E5:E18">D5/$B5*100</f>
        <v>53.85721130809775</v>
      </c>
      <c r="F5" s="63">
        <v>963</v>
      </c>
      <c r="G5" s="64">
        <f aca="true" t="shared" si="2" ref="G5:G18">F5/$B5*100</f>
        <v>46.142788691902254</v>
      </c>
      <c r="I5" s="55"/>
    </row>
    <row r="6" spans="1:13" ht="15" customHeight="1">
      <c r="A6" s="6" t="s">
        <v>72</v>
      </c>
      <c r="B6" s="96">
        <v>855</v>
      </c>
      <c r="C6" s="87">
        <f t="shared" si="0"/>
        <v>100</v>
      </c>
      <c r="D6" s="20">
        <v>418</v>
      </c>
      <c r="E6" s="49">
        <f t="shared" si="1"/>
        <v>48.888888888888886</v>
      </c>
      <c r="F6" s="20">
        <v>437</v>
      </c>
      <c r="G6" s="49">
        <f t="shared" si="2"/>
        <v>51.11111111111111</v>
      </c>
      <c r="H6" s="4"/>
      <c r="I6" s="4"/>
      <c r="J6" s="4"/>
      <c r="K6" s="4"/>
      <c r="L6" s="4"/>
      <c r="M6" s="4"/>
    </row>
    <row r="7" spans="1:13" ht="15" customHeight="1">
      <c r="A7" s="6" t="s">
        <v>63</v>
      </c>
      <c r="B7" s="96">
        <v>3967</v>
      </c>
      <c r="C7" s="87">
        <f t="shared" si="0"/>
        <v>100</v>
      </c>
      <c r="D7" s="20">
        <v>1938</v>
      </c>
      <c r="E7" s="49">
        <f t="shared" si="1"/>
        <v>48.853037559868916</v>
      </c>
      <c r="F7" s="20">
        <v>2029</v>
      </c>
      <c r="G7" s="49">
        <f t="shared" si="2"/>
        <v>51.146962440131084</v>
      </c>
      <c r="H7" s="4"/>
      <c r="I7" s="4"/>
      <c r="J7" s="4"/>
      <c r="K7" s="4"/>
      <c r="L7" s="4"/>
      <c r="M7" s="4"/>
    </row>
    <row r="8" spans="1:13" ht="15" customHeight="1">
      <c r="A8" s="6" t="s">
        <v>73</v>
      </c>
      <c r="B8" s="96">
        <v>626</v>
      </c>
      <c r="C8" s="87">
        <f t="shared" si="0"/>
        <v>100</v>
      </c>
      <c r="D8" s="20">
        <v>294</v>
      </c>
      <c r="E8" s="49">
        <f t="shared" si="1"/>
        <v>46.96485623003195</v>
      </c>
      <c r="F8" s="20">
        <v>332</v>
      </c>
      <c r="G8" s="49">
        <f t="shared" si="2"/>
        <v>53.03514376996805</v>
      </c>
      <c r="H8" s="4"/>
      <c r="I8" s="4"/>
      <c r="J8" s="4"/>
      <c r="K8" s="4"/>
      <c r="L8" s="4"/>
      <c r="M8" s="4"/>
    </row>
    <row r="9" spans="1:13" ht="15" customHeight="1">
      <c r="A9" s="6" t="s">
        <v>74</v>
      </c>
      <c r="B9" s="96">
        <v>2058</v>
      </c>
      <c r="C9" s="87">
        <f t="shared" si="0"/>
        <v>100</v>
      </c>
      <c r="D9" s="20">
        <v>1100</v>
      </c>
      <c r="E9" s="49">
        <f t="shared" si="1"/>
        <v>53.44995140913509</v>
      </c>
      <c r="F9" s="20">
        <v>958</v>
      </c>
      <c r="G9" s="49">
        <f t="shared" si="2"/>
        <v>46.55004859086492</v>
      </c>
      <c r="H9" s="4"/>
      <c r="I9" s="4"/>
      <c r="J9" s="4"/>
      <c r="K9" s="4"/>
      <c r="L9" s="4"/>
      <c r="M9" s="4"/>
    </row>
    <row r="10" spans="1:13" ht="15" customHeight="1">
      <c r="A10" s="4" t="s">
        <v>75</v>
      </c>
      <c r="B10" s="96">
        <v>314</v>
      </c>
      <c r="C10" s="87">
        <f t="shared" si="0"/>
        <v>100</v>
      </c>
      <c r="D10" s="20">
        <v>147</v>
      </c>
      <c r="E10" s="49">
        <f t="shared" si="1"/>
        <v>46.81528662420382</v>
      </c>
      <c r="F10" s="20">
        <v>167</v>
      </c>
      <c r="G10" s="49">
        <f t="shared" si="2"/>
        <v>53.18471337579618</v>
      </c>
      <c r="H10" s="4"/>
      <c r="I10" s="4"/>
      <c r="J10" s="4"/>
      <c r="K10" s="4"/>
      <c r="L10" s="4"/>
      <c r="M10" s="4"/>
    </row>
    <row r="11" spans="1:13" ht="22.5" customHeight="1">
      <c r="A11" s="4" t="s">
        <v>76</v>
      </c>
      <c r="B11" s="96">
        <v>2756</v>
      </c>
      <c r="C11" s="87">
        <f t="shared" si="0"/>
        <v>100</v>
      </c>
      <c r="D11" s="20">
        <v>1316</v>
      </c>
      <c r="E11" s="49">
        <f t="shared" si="1"/>
        <v>47.750362844702465</v>
      </c>
      <c r="F11" s="20">
        <v>1440</v>
      </c>
      <c r="G11" s="49">
        <f t="shared" si="2"/>
        <v>52.249637155297535</v>
      </c>
      <c r="H11" s="4"/>
      <c r="I11" s="4"/>
      <c r="J11" s="4"/>
      <c r="K11" s="4"/>
      <c r="L11" s="4"/>
      <c r="M11" s="4"/>
    </row>
    <row r="12" spans="1:13" ht="15" customHeight="1">
      <c r="A12" s="4" t="s">
        <v>77</v>
      </c>
      <c r="B12" s="96">
        <v>2092</v>
      </c>
      <c r="C12" s="87">
        <f t="shared" si="0"/>
        <v>100</v>
      </c>
      <c r="D12" s="20">
        <v>973</v>
      </c>
      <c r="E12" s="49">
        <f t="shared" si="1"/>
        <v>46.510516252390055</v>
      </c>
      <c r="F12" s="20">
        <v>1119</v>
      </c>
      <c r="G12" s="49">
        <f t="shared" si="2"/>
        <v>53.489483747609945</v>
      </c>
      <c r="H12" s="4"/>
      <c r="I12" s="4"/>
      <c r="J12" s="4"/>
      <c r="K12" s="4"/>
      <c r="L12" s="4"/>
      <c r="M12" s="4"/>
    </row>
    <row r="13" spans="1:13" ht="15" customHeight="1">
      <c r="A13" s="4" t="s">
        <v>78</v>
      </c>
      <c r="B13" s="96">
        <v>15022</v>
      </c>
      <c r="C13" s="87">
        <f t="shared" si="0"/>
        <v>100</v>
      </c>
      <c r="D13" s="20">
        <v>6973</v>
      </c>
      <c r="E13" s="49">
        <f t="shared" si="1"/>
        <v>46.41858607375849</v>
      </c>
      <c r="F13" s="20">
        <v>8049</v>
      </c>
      <c r="G13" s="49">
        <f t="shared" si="2"/>
        <v>53.58141392624152</v>
      </c>
      <c r="H13" s="4"/>
      <c r="I13" s="4"/>
      <c r="J13" s="4"/>
      <c r="K13" s="4"/>
      <c r="L13" s="4"/>
      <c r="M13" s="4"/>
    </row>
    <row r="14" spans="1:13" ht="15" customHeight="1">
      <c r="A14" s="4" t="s">
        <v>79</v>
      </c>
      <c r="B14" s="96">
        <v>1158</v>
      </c>
      <c r="C14" s="87">
        <f t="shared" si="0"/>
        <v>100</v>
      </c>
      <c r="D14" s="20">
        <v>569</v>
      </c>
      <c r="E14" s="49">
        <f t="shared" si="1"/>
        <v>49.13644214162349</v>
      </c>
      <c r="F14" s="20">
        <v>589</v>
      </c>
      <c r="G14" s="49">
        <f t="shared" si="2"/>
        <v>50.86355785837651</v>
      </c>
      <c r="H14" s="4"/>
      <c r="I14" s="4"/>
      <c r="J14" s="4"/>
      <c r="K14" s="4"/>
      <c r="L14" s="4"/>
      <c r="M14" s="4"/>
    </row>
    <row r="15" spans="1:13" ht="15" customHeight="1">
      <c r="A15" s="4" t="s">
        <v>190</v>
      </c>
      <c r="B15" s="96">
        <v>27568</v>
      </c>
      <c r="C15" s="87">
        <f t="shared" si="0"/>
        <v>100</v>
      </c>
      <c r="D15" s="20">
        <v>12101</v>
      </c>
      <c r="E15" s="49">
        <f t="shared" si="1"/>
        <v>43.89509576320371</v>
      </c>
      <c r="F15" s="20">
        <v>15467</v>
      </c>
      <c r="G15" s="49">
        <f t="shared" si="2"/>
        <v>56.10490423679628</v>
      </c>
      <c r="H15" s="4"/>
      <c r="I15" s="4"/>
      <c r="J15" s="4"/>
      <c r="K15" s="4"/>
      <c r="L15" s="4"/>
      <c r="M15" s="4"/>
    </row>
    <row r="16" spans="1:13" ht="15" customHeight="1">
      <c r="A16" s="4" t="s">
        <v>81</v>
      </c>
      <c r="B16" s="96">
        <v>1377</v>
      </c>
      <c r="C16" s="87">
        <f t="shared" si="0"/>
        <v>100</v>
      </c>
      <c r="D16" s="20">
        <v>654</v>
      </c>
      <c r="E16" s="49">
        <f t="shared" si="1"/>
        <v>47.49455337690632</v>
      </c>
      <c r="F16" s="20">
        <v>723</v>
      </c>
      <c r="G16" s="49">
        <f t="shared" si="2"/>
        <v>52.505446623093675</v>
      </c>
      <c r="H16" s="4"/>
      <c r="I16" s="4"/>
      <c r="J16" s="4"/>
      <c r="K16" s="4"/>
      <c r="L16" s="4"/>
      <c r="M16" s="4"/>
    </row>
    <row r="17" spans="1:13" ht="22.5" customHeight="1">
      <c r="A17" s="4" t="s">
        <v>82</v>
      </c>
      <c r="B17" s="96">
        <v>3039</v>
      </c>
      <c r="C17" s="87">
        <f t="shared" si="0"/>
        <v>100</v>
      </c>
      <c r="D17" s="20">
        <v>1400</v>
      </c>
      <c r="E17" s="49">
        <f t="shared" si="1"/>
        <v>46.06778545574202</v>
      </c>
      <c r="F17" s="20">
        <v>1639</v>
      </c>
      <c r="G17" s="49">
        <f t="shared" si="2"/>
        <v>53.93221454425798</v>
      </c>
      <c r="H17" s="4"/>
      <c r="I17" s="4"/>
      <c r="J17" s="4"/>
      <c r="K17" s="4"/>
      <c r="L17" s="4"/>
      <c r="M17" s="4"/>
    </row>
    <row r="18" spans="1:13" ht="15" customHeight="1">
      <c r="A18" s="8" t="s">
        <v>83</v>
      </c>
      <c r="B18" s="82">
        <v>299</v>
      </c>
      <c r="C18" s="91">
        <f t="shared" si="0"/>
        <v>100</v>
      </c>
      <c r="D18" s="60">
        <v>144</v>
      </c>
      <c r="E18" s="28">
        <f t="shared" si="1"/>
        <v>48.16053511705686</v>
      </c>
      <c r="F18" s="60">
        <v>155</v>
      </c>
      <c r="G18" s="28">
        <f t="shared" si="2"/>
        <v>51.83946488294314</v>
      </c>
      <c r="H18" s="4"/>
      <c r="I18" s="4"/>
      <c r="J18" s="4"/>
      <c r="K18" s="4"/>
      <c r="L18" s="4"/>
      <c r="M18" s="4"/>
    </row>
    <row r="19" spans="1:13" s="10" customFormat="1" ht="15" customHeight="1">
      <c r="A19" s="4"/>
      <c r="B19" s="22"/>
      <c r="C19" s="49"/>
      <c r="D19" s="22"/>
      <c r="E19" s="49"/>
      <c r="F19" s="22"/>
      <c r="G19" s="49"/>
      <c r="H19" s="4"/>
      <c r="I19" s="4"/>
      <c r="J19" s="53"/>
      <c r="K19" s="53"/>
      <c r="L19" s="53"/>
      <c r="M19" s="53"/>
    </row>
    <row r="20" spans="1:13" ht="22.5" customHeight="1">
      <c r="A20" s="4"/>
      <c r="B20" s="22"/>
      <c r="C20" s="49"/>
      <c r="D20" s="22"/>
      <c r="E20" s="49"/>
      <c r="F20" s="22"/>
      <c r="G20" s="49"/>
      <c r="H20" s="4"/>
      <c r="I20" s="4"/>
      <c r="J20" s="4"/>
      <c r="K20" s="4"/>
      <c r="L20" s="4"/>
      <c r="M20" s="4"/>
    </row>
    <row r="21" spans="1:13" ht="15" customHeight="1">
      <c r="A21" s="4"/>
      <c r="B21" s="22"/>
      <c r="C21" s="49"/>
      <c r="D21" s="22"/>
      <c r="E21" s="49"/>
      <c r="F21" s="22"/>
      <c r="G21" s="49"/>
      <c r="H21" s="4"/>
      <c r="I21" s="4"/>
      <c r="J21" s="4"/>
      <c r="K21" s="4"/>
      <c r="L21" s="4"/>
      <c r="M21" s="4"/>
    </row>
    <row r="22" spans="1:13" ht="15" customHeight="1">
      <c r="A22" s="4"/>
      <c r="B22" s="22"/>
      <c r="C22" s="49"/>
      <c r="D22" s="22"/>
      <c r="E22" s="49"/>
      <c r="F22" s="22"/>
      <c r="G22" s="49"/>
      <c r="H22" s="4"/>
      <c r="I22" s="4"/>
      <c r="J22" s="4"/>
      <c r="K22" s="4"/>
      <c r="L22" s="4"/>
      <c r="M22" s="4"/>
    </row>
    <row r="23" spans="1:13" ht="15" customHeight="1">
      <c r="A23" s="4"/>
      <c r="B23" s="22"/>
      <c r="C23" s="49"/>
      <c r="D23" s="22"/>
      <c r="E23" s="49"/>
      <c r="F23" s="22"/>
      <c r="G23" s="49"/>
      <c r="H23" s="4"/>
      <c r="I23" s="4"/>
      <c r="J23" s="4"/>
      <c r="K23" s="4"/>
      <c r="L23" s="4"/>
      <c r="M23" s="4"/>
    </row>
    <row r="24" spans="1:13" ht="15" customHeight="1">
      <c r="A24" s="4"/>
      <c r="B24" s="22"/>
      <c r="C24" s="49"/>
      <c r="D24" s="22"/>
      <c r="E24" s="49"/>
      <c r="F24" s="22"/>
      <c r="G24" s="49"/>
      <c r="H24" s="4"/>
      <c r="I24" s="4"/>
      <c r="J24" s="4"/>
      <c r="K24" s="4"/>
      <c r="L24" s="4"/>
      <c r="M24" s="4"/>
    </row>
    <row r="25" spans="1:13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35"/>
      <c r="L27" s="35"/>
      <c r="M27" s="35"/>
    </row>
    <row r="28" spans="1:14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34"/>
      <c r="L28" s="54"/>
      <c r="M28" s="54"/>
      <c r="N28" s="23"/>
    </row>
    <row r="29" spans="1:14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34"/>
      <c r="L29" s="54"/>
      <c r="M29" s="54"/>
      <c r="N29" s="23"/>
    </row>
    <row r="30" spans="1:14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34"/>
      <c r="L30" s="54"/>
      <c r="M30" s="54"/>
      <c r="N30" s="23"/>
    </row>
    <row r="31" spans="1:14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34"/>
      <c r="L31" s="54"/>
      <c r="M31" s="54"/>
      <c r="N31" s="23"/>
    </row>
    <row r="32" spans="1:14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34"/>
      <c r="L32" s="54"/>
      <c r="M32" s="54"/>
      <c r="N32" s="23"/>
    </row>
    <row r="33" spans="1:14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35"/>
      <c r="L33" s="54"/>
      <c r="M33" s="54"/>
      <c r="N33" s="23"/>
    </row>
    <row r="34" spans="1:14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35"/>
      <c r="L34" s="54"/>
      <c r="M34" s="54"/>
      <c r="N34" s="23"/>
    </row>
    <row r="35" spans="1:14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35"/>
      <c r="L35" s="54"/>
      <c r="M35" s="54"/>
      <c r="N35" s="23"/>
    </row>
    <row r="36" spans="1:14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35"/>
      <c r="L36" s="54"/>
      <c r="M36" s="54"/>
      <c r="N36" s="23"/>
    </row>
    <row r="37" spans="1:14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35"/>
      <c r="L37" s="54"/>
      <c r="M37" s="54"/>
      <c r="N37" s="23"/>
    </row>
    <row r="38" spans="1:14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35"/>
      <c r="L38" s="54"/>
      <c r="M38" s="54"/>
      <c r="N38" s="23"/>
    </row>
    <row r="39" spans="1:14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35"/>
      <c r="L39" s="54"/>
      <c r="M39" s="54"/>
      <c r="N39" s="23"/>
    </row>
    <row r="40" spans="1:14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35"/>
      <c r="L40" s="54"/>
      <c r="M40" s="54"/>
      <c r="N40" s="23"/>
    </row>
    <row r="41" spans="1:14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35"/>
      <c r="L41" s="54"/>
      <c r="M41" s="54"/>
      <c r="N41" s="23"/>
    </row>
    <row r="42" spans="1:14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35"/>
      <c r="L42" s="54"/>
      <c r="M42" s="54"/>
      <c r="N42" s="23"/>
    </row>
    <row r="43" spans="1:14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35"/>
      <c r="L43" s="54"/>
      <c r="M43" s="54"/>
      <c r="N43" s="23"/>
    </row>
    <row r="44" spans="1:14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35"/>
      <c r="L44" s="54"/>
      <c r="M44" s="54"/>
      <c r="N44" s="23"/>
    </row>
    <row r="45" spans="1:14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35"/>
      <c r="L45" s="54"/>
      <c r="M45" s="54"/>
      <c r="N45" s="23"/>
    </row>
    <row r="46" spans="1:13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37"/>
      <c r="L46" s="54"/>
      <c r="M46" s="54"/>
    </row>
    <row r="47" spans="1:13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</sheetData>
  <mergeCells count="4">
    <mergeCell ref="F3:G3"/>
    <mergeCell ref="A1:G1"/>
    <mergeCell ref="B3:C3"/>
    <mergeCell ref="D3:E3"/>
  </mergeCells>
  <hyperlinks>
    <hyperlink ref="G2" location="'pag 22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E55"/>
  <sheetViews>
    <sheetView view="pageBreakPreview" zoomScaleNormal="75" zoomScaleSheetLayoutView="100" workbookViewId="0" topLeftCell="A1">
      <selection activeCell="A1" sqref="A1:M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23" customWidth="1"/>
    <col min="9" max="9" width="6.66015625" style="79" customWidth="1"/>
    <col min="10" max="10" width="8" style="36" customWidth="1"/>
    <col min="11" max="11" width="6.66015625" style="80" customWidth="1"/>
    <col min="12" max="12" width="8" style="36" customWidth="1"/>
    <col min="13" max="13" width="6.66015625" style="80" customWidth="1"/>
    <col min="14" max="17" width="12" style="406" customWidth="1"/>
    <col min="18" max="31" width="12" style="4" customWidth="1"/>
  </cols>
  <sheetData>
    <row r="1" spans="1:31" s="1" customFormat="1" ht="39.75" customHeight="1">
      <c r="A1" s="432" t="s">
        <v>178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00"/>
      <c r="O1" s="400"/>
      <c r="P1" s="400"/>
      <c r="Q1" s="400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spans="1:31" s="2" customFormat="1" ht="18" customHeight="1">
      <c r="A2" s="3" t="s">
        <v>39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  <c r="N2" s="401"/>
      <c r="O2" s="401"/>
      <c r="P2" s="401"/>
      <c r="Q2" s="401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17" customFormat="1" ht="36" customHeight="1">
      <c r="A3" s="163"/>
      <c r="B3" s="427" t="s">
        <v>1</v>
      </c>
      <c r="C3" s="427"/>
      <c r="D3" s="427" t="s">
        <v>160</v>
      </c>
      <c r="E3" s="427"/>
      <c r="F3" s="427" t="s">
        <v>161</v>
      </c>
      <c r="G3" s="427"/>
      <c r="H3" s="427" t="s">
        <v>163</v>
      </c>
      <c r="I3" s="427"/>
      <c r="J3" s="427" t="s">
        <v>162</v>
      </c>
      <c r="K3" s="427"/>
      <c r="L3" s="427" t="s">
        <v>86</v>
      </c>
      <c r="M3" s="427"/>
      <c r="N3" s="402"/>
      <c r="O3" s="402"/>
      <c r="P3" s="402"/>
      <c r="Q3" s="402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31" s="14" customFormat="1" ht="19.5" customHeight="1">
      <c r="A4" s="210" t="s">
        <v>159</v>
      </c>
      <c r="B4" s="18" t="s">
        <v>88</v>
      </c>
      <c r="C4" s="19" t="s">
        <v>87</v>
      </c>
      <c r="D4" s="18" t="s">
        <v>88</v>
      </c>
      <c r="E4" s="19" t="s">
        <v>87</v>
      </c>
      <c r="F4" s="18" t="s">
        <v>88</v>
      </c>
      <c r="G4" s="19" t="s">
        <v>87</v>
      </c>
      <c r="H4" s="18" t="s">
        <v>88</v>
      </c>
      <c r="I4" s="19" t="s">
        <v>87</v>
      </c>
      <c r="J4" s="18" t="s">
        <v>88</v>
      </c>
      <c r="K4" s="19" t="s">
        <v>87</v>
      </c>
      <c r="L4" s="18" t="s">
        <v>88</v>
      </c>
      <c r="M4" s="18" t="s">
        <v>87</v>
      </c>
      <c r="N4" s="403"/>
      <c r="O4" s="403"/>
      <c r="P4" s="404"/>
      <c r="Q4" s="405"/>
      <c r="R4" s="405"/>
      <c r="S4" s="405"/>
      <c r="T4" s="405"/>
      <c r="U4" s="405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s="5" customFormat="1" ht="15" customHeight="1">
      <c r="A5" s="31" t="s">
        <v>23</v>
      </c>
      <c r="B5" s="160">
        <v>256789</v>
      </c>
      <c r="C5" s="30">
        <f>B5/$B$5*100</f>
        <v>100</v>
      </c>
      <c r="D5" s="30">
        <v>7193</v>
      </c>
      <c r="E5" s="30">
        <f>D5/D$5*100</f>
        <v>100</v>
      </c>
      <c r="F5" s="30">
        <v>16649</v>
      </c>
      <c r="G5" s="30">
        <f>F5/F$5*100</f>
        <v>100</v>
      </c>
      <c r="H5" s="30">
        <v>65225</v>
      </c>
      <c r="I5" s="30">
        <f>H5/H$5*100</f>
        <v>100</v>
      </c>
      <c r="J5" s="30">
        <v>73342</v>
      </c>
      <c r="K5" s="30">
        <f>J5/J$5*100</f>
        <v>100</v>
      </c>
      <c r="L5" s="30">
        <v>94380</v>
      </c>
      <c r="M5" s="399">
        <f>L5/L$5*100</f>
        <v>100</v>
      </c>
      <c r="N5" s="439"/>
      <c r="O5" s="439"/>
      <c r="P5" s="392"/>
      <c r="Q5" s="392"/>
      <c r="R5" s="392"/>
      <c r="S5" s="392"/>
      <c r="T5" s="392"/>
      <c r="U5" s="39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21" ht="15" customHeight="1">
      <c r="A6" s="6" t="s">
        <v>41</v>
      </c>
      <c r="B6" s="23">
        <v>1135</v>
      </c>
      <c r="C6" s="24">
        <f aca="true" t="shared" si="0" ref="C6:C40">B6/$B$5*100</f>
        <v>0.44199712604511876</v>
      </c>
      <c r="D6" s="20">
        <v>40</v>
      </c>
      <c r="E6" s="49">
        <f aca="true" t="shared" si="1" ref="E6:E40">D6/D$5*100</f>
        <v>0.5560962046434033</v>
      </c>
      <c r="F6" s="94">
        <v>78</v>
      </c>
      <c r="G6" s="49">
        <f aca="true" t="shared" si="2" ref="G6:G40">F6/F$5*100</f>
        <v>0.46849660640278695</v>
      </c>
      <c r="H6" s="20">
        <v>340</v>
      </c>
      <c r="I6" s="49">
        <f aca="true" t="shared" si="3" ref="I6:I40">H6/H$5*100</f>
        <v>0.5212725182062092</v>
      </c>
      <c r="J6" s="94">
        <v>373</v>
      </c>
      <c r="K6" s="79">
        <f aca="true" t="shared" si="4" ref="K6:K40">J6/J$5*100</f>
        <v>0.5085762591693709</v>
      </c>
      <c r="L6" s="20">
        <v>304</v>
      </c>
      <c r="M6" s="49">
        <f aca="true" t="shared" si="5" ref="M6:M40">L6/L$5*100</f>
        <v>0.32210214028395845</v>
      </c>
      <c r="N6" s="391"/>
      <c r="O6" s="391"/>
      <c r="P6" s="392"/>
      <c r="Q6" s="393"/>
      <c r="R6" s="393"/>
      <c r="S6" s="393"/>
      <c r="T6" s="393"/>
      <c r="U6" s="393"/>
    </row>
    <row r="7" spans="1:21" ht="15" customHeight="1">
      <c r="A7" s="6" t="s">
        <v>42</v>
      </c>
      <c r="B7" s="23">
        <v>659</v>
      </c>
      <c r="C7" s="24">
        <f t="shared" si="0"/>
        <v>0.2566309304526284</v>
      </c>
      <c r="D7" s="20">
        <v>39</v>
      </c>
      <c r="E7" s="49">
        <f t="shared" si="1"/>
        <v>0.5421937995273183</v>
      </c>
      <c r="F7" s="94">
        <v>100</v>
      </c>
      <c r="G7" s="49">
        <f t="shared" si="2"/>
        <v>0.6006366748753679</v>
      </c>
      <c r="H7" s="20">
        <v>250</v>
      </c>
      <c r="I7" s="49">
        <f t="shared" si="3"/>
        <v>0.3832886163280951</v>
      </c>
      <c r="J7" s="94">
        <v>147</v>
      </c>
      <c r="K7" s="79">
        <f t="shared" si="4"/>
        <v>0.20043085817130704</v>
      </c>
      <c r="L7" s="20">
        <v>123</v>
      </c>
      <c r="M7" s="49">
        <f t="shared" si="5"/>
        <v>0.13032422123331214</v>
      </c>
      <c r="N7" s="391"/>
      <c r="O7" s="391"/>
      <c r="P7" s="392"/>
      <c r="Q7" s="393"/>
      <c r="R7" s="393"/>
      <c r="S7" s="393"/>
      <c r="T7" s="393"/>
      <c r="U7" s="393"/>
    </row>
    <row r="8" spans="1:21" ht="15" customHeight="1">
      <c r="A8" s="6" t="s">
        <v>188</v>
      </c>
      <c r="B8" s="23">
        <v>5303</v>
      </c>
      <c r="C8" s="24">
        <f t="shared" si="0"/>
        <v>2.0651196118213786</v>
      </c>
      <c r="D8" s="20">
        <v>213</v>
      </c>
      <c r="E8" s="49">
        <f t="shared" si="1"/>
        <v>2.9612122897261224</v>
      </c>
      <c r="F8" s="94">
        <v>479</v>
      </c>
      <c r="G8" s="49">
        <f t="shared" si="2"/>
        <v>2.877049672653012</v>
      </c>
      <c r="H8" s="20">
        <v>1621</v>
      </c>
      <c r="I8" s="49">
        <f t="shared" si="3"/>
        <v>2.4852433882713685</v>
      </c>
      <c r="J8" s="94">
        <v>1515</v>
      </c>
      <c r="K8" s="79">
        <f t="shared" si="4"/>
        <v>2.065664966867552</v>
      </c>
      <c r="L8" s="20">
        <v>1475</v>
      </c>
      <c r="M8" s="49">
        <f t="shared" si="5"/>
        <v>1.5628311082856536</v>
      </c>
      <c r="N8" s="391"/>
      <c r="O8" s="391"/>
      <c r="P8" s="392"/>
      <c r="Q8" s="393"/>
      <c r="R8" s="393"/>
      <c r="S8" s="393"/>
      <c r="T8" s="393"/>
      <c r="U8" s="393"/>
    </row>
    <row r="9" spans="1:21" ht="15" customHeight="1">
      <c r="A9" s="6" t="s">
        <v>43</v>
      </c>
      <c r="B9" s="23">
        <v>974</v>
      </c>
      <c r="C9" s="24">
        <f t="shared" si="0"/>
        <v>0.3792997363594235</v>
      </c>
      <c r="D9" s="20">
        <v>60</v>
      </c>
      <c r="E9" s="49">
        <f t="shared" si="1"/>
        <v>0.8341443069651049</v>
      </c>
      <c r="F9" s="94">
        <v>144</v>
      </c>
      <c r="G9" s="49">
        <f t="shared" si="2"/>
        <v>0.8649168118205298</v>
      </c>
      <c r="H9" s="20">
        <v>354</v>
      </c>
      <c r="I9" s="49">
        <f t="shared" si="3"/>
        <v>0.5427366807205826</v>
      </c>
      <c r="J9" s="94">
        <v>259</v>
      </c>
      <c r="K9" s="79">
        <f t="shared" si="4"/>
        <v>0.3531400834446838</v>
      </c>
      <c r="L9" s="20">
        <v>157</v>
      </c>
      <c r="M9" s="49">
        <f t="shared" si="5"/>
        <v>0.16634880271243907</v>
      </c>
      <c r="N9" s="391"/>
      <c r="O9" s="391"/>
      <c r="P9" s="392"/>
      <c r="Q9" s="393"/>
      <c r="R9" s="393"/>
      <c r="S9" s="393"/>
      <c r="T9" s="393"/>
      <c r="U9" s="393"/>
    </row>
    <row r="10" spans="1:21" ht="15" customHeight="1">
      <c r="A10" s="6" t="s">
        <v>69</v>
      </c>
      <c r="B10" s="23">
        <v>1637</v>
      </c>
      <c r="C10" s="24">
        <f t="shared" si="0"/>
        <v>0.637488365934678</v>
      </c>
      <c r="D10" s="20">
        <v>98</v>
      </c>
      <c r="E10" s="49">
        <f t="shared" si="1"/>
        <v>1.3624357013763382</v>
      </c>
      <c r="F10" s="94">
        <v>169</v>
      </c>
      <c r="G10" s="49">
        <f t="shared" si="2"/>
        <v>1.0150759805393716</v>
      </c>
      <c r="H10" s="20">
        <v>522</v>
      </c>
      <c r="I10" s="49">
        <f t="shared" si="3"/>
        <v>0.8003066308930625</v>
      </c>
      <c r="J10" s="94">
        <v>467</v>
      </c>
      <c r="K10" s="79">
        <f t="shared" si="4"/>
        <v>0.636742930380955</v>
      </c>
      <c r="L10" s="20">
        <v>381</v>
      </c>
      <c r="M10" s="49">
        <f t="shared" si="5"/>
        <v>0.40368722186904005</v>
      </c>
      <c r="N10" s="391"/>
      <c r="O10" s="391"/>
      <c r="P10" s="392"/>
      <c r="Q10" s="393"/>
      <c r="R10" s="393"/>
      <c r="S10" s="393"/>
      <c r="T10" s="393"/>
      <c r="U10" s="393"/>
    </row>
    <row r="11" spans="1:21" ht="22.5" customHeight="1">
      <c r="A11" s="4" t="s">
        <v>44</v>
      </c>
      <c r="B11" s="23">
        <v>264</v>
      </c>
      <c r="C11" s="24">
        <f t="shared" si="0"/>
        <v>0.10280814209331396</v>
      </c>
      <c r="D11" s="20">
        <v>15</v>
      </c>
      <c r="E11" s="49">
        <f t="shared" si="1"/>
        <v>0.20853607674127622</v>
      </c>
      <c r="F11" s="94">
        <v>28</v>
      </c>
      <c r="G11" s="49">
        <f t="shared" si="2"/>
        <v>0.168178268965103</v>
      </c>
      <c r="H11" s="20">
        <v>101</v>
      </c>
      <c r="I11" s="49">
        <f t="shared" si="3"/>
        <v>0.1548486009965504</v>
      </c>
      <c r="J11" s="94">
        <v>63</v>
      </c>
      <c r="K11" s="79">
        <f t="shared" si="4"/>
        <v>0.08589893921627445</v>
      </c>
      <c r="L11" s="20">
        <v>57</v>
      </c>
      <c r="M11" s="49">
        <f t="shared" si="5"/>
        <v>0.06039415130324221</v>
      </c>
      <c r="N11" s="391"/>
      <c r="O11" s="391"/>
      <c r="P11" s="392"/>
      <c r="Q11" s="393"/>
      <c r="R11" s="393"/>
      <c r="S11" s="393"/>
      <c r="T11" s="393"/>
      <c r="U11" s="393"/>
    </row>
    <row r="12" spans="1:21" ht="15" customHeight="1">
      <c r="A12" s="4" t="s">
        <v>45</v>
      </c>
      <c r="B12" s="23">
        <v>904</v>
      </c>
      <c r="C12" s="24">
        <f t="shared" si="0"/>
        <v>0.35204000171346905</v>
      </c>
      <c r="D12" s="20">
        <v>81</v>
      </c>
      <c r="E12" s="49">
        <f t="shared" si="1"/>
        <v>1.1260948144028917</v>
      </c>
      <c r="F12" s="94">
        <v>143</v>
      </c>
      <c r="G12" s="49">
        <f t="shared" si="2"/>
        <v>0.858910445071776</v>
      </c>
      <c r="H12" s="20">
        <v>401</v>
      </c>
      <c r="I12" s="49">
        <f t="shared" si="3"/>
        <v>0.6147949405902644</v>
      </c>
      <c r="J12" s="94">
        <v>148</v>
      </c>
      <c r="K12" s="79">
        <f t="shared" si="4"/>
        <v>0.20179433339696218</v>
      </c>
      <c r="L12" s="20">
        <v>131</v>
      </c>
      <c r="M12" s="49">
        <f t="shared" si="5"/>
        <v>0.13880059334604788</v>
      </c>
      <c r="N12" s="391"/>
      <c r="O12" s="391"/>
      <c r="P12" s="392"/>
      <c r="Q12" s="393"/>
      <c r="R12" s="393"/>
      <c r="S12" s="393"/>
      <c r="T12" s="393"/>
      <c r="U12" s="393"/>
    </row>
    <row r="13" spans="1:21" ht="15" customHeight="1">
      <c r="A13" s="4" t="s">
        <v>46</v>
      </c>
      <c r="B13" s="23">
        <v>4439</v>
      </c>
      <c r="C13" s="24">
        <f t="shared" si="0"/>
        <v>1.728656601334169</v>
      </c>
      <c r="D13" s="20">
        <v>140</v>
      </c>
      <c r="E13" s="49">
        <f t="shared" si="1"/>
        <v>1.9463367162519114</v>
      </c>
      <c r="F13" s="94">
        <v>500</v>
      </c>
      <c r="G13" s="49">
        <f t="shared" si="2"/>
        <v>3.0031833743768397</v>
      </c>
      <c r="H13" s="20">
        <v>1681</v>
      </c>
      <c r="I13" s="49">
        <f t="shared" si="3"/>
        <v>2.577232656190111</v>
      </c>
      <c r="J13" s="94">
        <v>1262</v>
      </c>
      <c r="K13" s="79">
        <f t="shared" si="4"/>
        <v>1.7207057347767993</v>
      </c>
      <c r="L13" s="20">
        <v>856</v>
      </c>
      <c r="M13" s="49">
        <f t="shared" si="5"/>
        <v>0.9069718160627251</v>
      </c>
      <c r="N13" s="391"/>
      <c r="O13" s="391"/>
      <c r="P13" s="392"/>
      <c r="Q13" s="393"/>
      <c r="R13" s="393"/>
      <c r="S13" s="393"/>
      <c r="T13" s="393"/>
      <c r="U13" s="393"/>
    </row>
    <row r="14" spans="1:21" ht="15" customHeight="1">
      <c r="A14" s="4" t="s">
        <v>47</v>
      </c>
      <c r="B14" s="23">
        <v>82977</v>
      </c>
      <c r="C14" s="24">
        <f t="shared" si="0"/>
        <v>32.31330002453376</v>
      </c>
      <c r="D14" s="20">
        <v>693</v>
      </c>
      <c r="E14" s="49">
        <f t="shared" si="1"/>
        <v>9.634366745446963</v>
      </c>
      <c r="F14" s="94">
        <v>2117</v>
      </c>
      <c r="G14" s="49">
        <f t="shared" si="2"/>
        <v>12.715478407111538</v>
      </c>
      <c r="H14" s="20">
        <v>13056</v>
      </c>
      <c r="I14" s="49">
        <f t="shared" si="3"/>
        <v>20.016864699118436</v>
      </c>
      <c r="J14" s="94">
        <v>25395</v>
      </c>
      <c r="K14" s="79">
        <f t="shared" si="4"/>
        <v>34.62545335551253</v>
      </c>
      <c r="L14" s="20">
        <v>41716</v>
      </c>
      <c r="M14" s="49">
        <f t="shared" si="5"/>
        <v>44.20004238186056</v>
      </c>
      <c r="N14" s="391"/>
      <c r="O14" s="391"/>
      <c r="P14" s="392"/>
      <c r="Q14" s="393"/>
      <c r="R14" s="393"/>
      <c r="S14" s="393"/>
      <c r="T14" s="393"/>
      <c r="U14" s="393"/>
    </row>
    <row r="15" spans="1:21" ht="15" customHeight="1">
      <c r="A15" s="4" t="s">
        <v>48</v>
      </c>
      <c r="B15" s="23">
        <v>1163</v>
      </c>
      <c r="C15" s="24">
        <f t="shared" si="0"/>
        <v>0.45290101990350057</v>
      </c>
      <c r="D15" s="20">
        <v>62</v>
      </c>
      <c r="E15" s="49">
        <f t="shared" si="1"/>
        <v>0.8619491171972752</v>
      </c>
      <c r="F15" s="94">
        <v>125</v>
      </c>
      <c r="G15" s="49">
        <f t="shared" si="2"/>
        <v>0.7507958435942099</v>
      </c>
      <c r="H15" s="20">
        <v>392</v>
      </c>
      <c r="I15" s="49">
        <f t="shared" si="3"/>
        <v>0.600996550402453</v>
      </c>
      <c r="J15" s="94">
        <v>300</v>
      </c>
      <c r="K15" s="79">
        <f t="shared" si="4"/>
        <v>0.40904256769654496</v>
      </c>
      <c r="L15" s="20">
        <v>284</v>
      </c>
      <c r="M15" s="49">
        <f t="shared" si="5"/>
        <v>0.3009112100021191</v>
      </c>
      <c r="N15" s="391"/>
      <c r="O15" s="391"/>
      <c r="P15" s="392"/>
      <c r="Q15" s="393"/>
      <c r="R15" s="393"/>
      <c r="S15" s="393"/>
      <c r="T15" s="393"/>
      <c r="U15" s="393"/>
    </row>
    <row r="16" spans="1:21" ht="15" customHeight="1">
      <c r="A16" s="4" t="s">
        <v>49</v>
      </c>
      <c r="B16" s="23">
        <v>608</v>
      </c>
      <c r="C16" s="24">
        <f t="shared" si="0"/>
        <v>0.2367702666391473</v>
      </c>
      <c r="D16" s="20">
        <v>66</v>
      </c>
      <c r="E16" s="49">
        <f t="shared" si="1"/>
        <v>0.9175587376616154</v>
      </c>
      <c r="F16" s="94">
        <v>105</v>
      </c>
      <c r="G16" s="49">
        <f t="shared" si="2"/>
        <v>0.6306685086191363</v>
      </c>
      <c r="H16" s="20">
        <v>237</v>
      </c>
      <c r="I16" s="49">
        <f t="shared" si="3"/>
        <v>0.3633576082790341</v>
      </c>
      <c r="J16" s="94">
        <v>122</v>
      </c>
      <c r="K16" s="79">
        <f t="shared" si="4"/>
        <v>0.16634397752992827</v>
      </c>
      <c r="L16" s="20">
        <v>78</v>
      </c>
      <c r="M16" s="49">
        <f t="shared" si="5"/>
        <v>0.08264462809917356</v>
      </c>
      <c r="N16" s="391"/>
      <c r="O16" s="391"/>
      <c r="P16" s="392"/>
      <c r="Q16" s="393"/>
      <c r="R16" s="393"/>
      <c r="S16" s="393"/>
      <c r="T16" s="393"/>
      <c r="U16" s="393"/>
    </row>
    <row r="17" spans="1:21" ht="22.5" customHeight="1">
      <c r="A17" s="4" t="s">
        <v>50</v>
      </c>
      <c r="B17" s="23">
        <v>1566</v>
      </c>
      <c r="C17" s="24">
        <f t="shared" si="0"/>
        <v>0.6098392065080669</v>
      </c>
      <c r="D17" s="20">
        <v>96</v>
      </c>
      <c r="E17" s="49">
        <f t="shared" si="1"/>
        <v>1.334630891144168</v>
      </c>
      <c r="F17" s="94">
        <v>181</v>
      </c>
      <c r="G17" s="49">
        <f t="shared" si="2"/>
        <v>1.087152381524416</v>
      </c>
      <c r="H17" s="20">
        <v>609</v>
      </c>
      <c r="I17" s="49">
        <f t="shared" si="3"/>
        <v>0.9336910693752396</v>
      </c>
      <c r="J17" s="94">
        <v>365</v>
      </c>
      <c r="K17" s="79">
        <f t="shared" si="4"/>
        <v>0.49766845736412973</v>
      </c>
      <c r="L17" s="20">
        <v>315</v>
      </c>
      <c r="M17" s="49">
        <f t="shared" si="5"/>
        <v>0.3337571519389701</v>
      </c>
      <c r="N17" s="391"/>
      <c r="O17" s="391"/>
      <c r="P17" s="392"/>
      <c r="Q17" s="393"/>
      <c r="R17" s="393"/>
      <c r="S17" s="393"/>
      <c r="T17" s="393"/>
      <c r="U17" s="393"/>
    </row>
    <row r="18" spans="1:21" ht="15" customHeight="1">
      <c r="A18" s="4" t="s">
        <v>26</v>
      </c>
      <c r="B18" s="23">
        <v>1432</v>
      </c>
      <c r="C18" s="24">
        <f t="shared" si="0"/>
        <v>0.557656285900097</v>
      </c>
      <c r="D18" s="20">
        <v>98</v>
      </c>
      <c r="E18" s="49">
        <f t="shared" si="1"/>
        <v>1.3624357013763382</v>
      </c>
      <c r="F18" s="94">
        <v>167</v>
      </c>
      <c r="G18" s="49">
        <f t="shared" si="2"/>
        <v>1.0030632470418643</v>
      </c>
      <c r="H18" s="20">
        <v>453</v>
      </c>
      <c r="I18" s="49">
        <f t="shared" si="3"/>
        <v>0.6945189727865082</v>
      </c>
      <c r="J18" s="94">
        <v>388</v>
      </c>
      <c r="K18" s="79">
        <f t="shared" si="4"/>
        <v>0.5290283875541981</v>
      </c>
      <c r="L18" s="20">
        <v>326</v>
      </c>
      <c r="M18" s="49">
        <f t="shared" si="5"/>
        <v>0.3454121635939818</v>
      </c>
      <c r="N18" s="391"/>
      <c r="O18" s="391"/>
      <c r="P18" s="392"/>
      <c r="Q18" s="393"/>
      <c r="R18" s="393"/>
      <c r="S18" s="393"/>
      <c r="T18" s="393"/>
      <c r="U18" s="393"/>
    </row>
    <row r="19" spans="1:21" ht="15" customHeight="1">
      <c r="A19" s="4" t="s">
        <v>189</v>
      </c>
      <c r="B19" s="23">
        <v>12053</v>
      </c>
      <c r="C19" s="24">
        <f t="shared" si="0"/>
        <v>4.693736881252701</v>
      </c>
      <c r="D19" s="20">
        <v>290</v>
      </c>
      <c r="E19" s="49">
        <f t="shared" si="1"/>
        <v>4.031697483664674</v>
      </c>
      <c r="F19" s="94">
        <v>696</v>
      </c>
      <c r="G19" s="49">
        <f t="shared" si="2"/>
        <v>4.180431257132561</v>
      </c>
      <c r="H19" s="20">
        <v>3076</v>
      </c>
      <c r="I19" s="49">
        <f t="shared" si="3"/>
        <v>4.715983135300881</v>
      </c>
      <c r="J19" s="94">
        <v>3747</v>
      </c>
      <c r="K19" s="79">
        <f t="shared" si="4"/>
        <v>5.1089416705298465</v>
      </c>
      <c r="L19" s="20">
        <v>4244</v>
      </c>
      <c r="M19" s="49">
        <f t="shared" si="5"/>
        <v>4.496715405806315</v>
      </c>
      <c r="N19" s="391"/>
      <c r="O19" s="391"/>
      <c r="P19" s="392"/>
      <c r="Q19" s="393"/>
      <c r="R19" s="393"/>
      <c r="S19" s="393"/>
      <c r="T19" s="393"/>
      <c r="U19" s="393"/>
    </row>
    <row r="20" spans="1:21" ht="15" customHeight="1">
      <c r="A20" s="4" t="s">
        <v>35</v>
      </c>
      <c r="B20" s="23">
        <v>262</v>
      </c>
      <c r="C20" s="24">
        <f t="shared" si="0"/>
        <v>0.10202929253200098</v>
      </c>
      <c r="D20" s="20">
        <v>36</v>
      </c>
      <c r="E20" s="49">
        <f t="shared" si="1"/>
        <v>0.500486584179063</v>
      </c>
      <c r="F20" s="94">
        <v>50</v>
      </c>
      <c r="G20" s="49">
        <f t="shared" si="2"/>
        <v>0.30031833743768394</v>
      </c>
      <c r="H20" s="20">
        <v>100</v>
      </c>
      <c r="I20" s="49">
        <f t="shared" si="3"/>
        <v>0.15331544653123802</v>
      </c>
      <c r="J20" s="94">
        <v>41</v>
      </c>
      <c r="K20" s="79">
        <f t="shared" si="4"/>
        <v>0.05590248425186114</v>
      </c>
      <c r="L20" s="20">
        <v>35</v>
      </c>
      <c r="M20" s="49">
        <f t="shared" si="5"/>
        <v>0.037084127993218904</v>
      </c>
      <c r="N20" s="391"/>
      <c r="O20" s="391"/>
      <c r="P20" s="392"/>
      <c r="Q20" s="393"/>
      <c r="R20" s="393"/>
      <c r="S20" s="393"/>
      <c r="T20" s="393"/>
      <c r="U20" s="393"/>
    </row>
    <row r="21" spans="1:21" ht="15" customHeight="1">
      <c r="A21" s="4" t="s">
        <v>51</v>
      </c>
      <c r="B21" s="23">
        <v>733</v>
      </c>
      <c r="C21" s="24">
        <f t="shared" si="0"/>
        <v>0.2854483642212089</v>
      </c>
      <c r="D21" s="20">
        <v>71</v>
      </c>
      <c r="E21" s="49">
        <f t="shared" si="1"/>
        <v>0.9870707632420409</v>
      </c>
      <c r="F21" s="94">
        <v>114</v>
      </c>
      <c r="G21" s="49">
        <f t="shared" si="2"/>
        <v>0.6847258093579194</v>
      </c>
      <c r="H21" s="20">
        <v>285</v>
      </c>
      <c r="I21" s="49">
        <f t="shared" si="3"/>
        <v>0.43694902261402835</v>
      </c>
      <c r="J21" s="94">
        <v>137</v>
      </c>
      <c r="K21" s="79">
        <f t="shared" si="4"/>
        <v>0.18679610591475554</v>
      </c>
      <c r="L21" s="20">
        <v>126</v>
      </c>
      <c r="M21" s="49">
        <f t="shared" si="5"/>
        <v>0.13350286077558804</v>
      </c>
      <c r="N21" s="391"/>
      <c r="O21" s="391"/>
      <c r="P21" s="392"/>
      <c r="Q21" s="393"/>
      <c r="R21" s="393"/>
      <c r="S21" s="393"/>
      <c r="T21" s="393"/>
      <c r="U21" s="393"/>
    </row>
    <row r="22" spans="1:21" ht="15" customHeight="1">
      <c r="A22" s="4" t="s">
        <v>52</v>
      </c>
      <c r="B22" s="23">
        <v>1053</v>
      </c>
      <c r="C22" s="24">
        <f t="shared" si="0"/>
        <v>0.4100642940312864</v>
      </c>
      <c r="D22" s="20">
        <v>93</v>
      </c>
      <c r="E22" s="49">
        <f t="shared" si="1"/>
        <v>1.2929236757959126</v>
      </c>
      <c r="F22" s="94">
        <v>167</v>
      </c>
      <c r="G22" s="49">
        <f t="shared" si="2"/>
        <v>1.0030632470418643</v>
      </c>
      <c r="H22" s="20">
        <v>379</v>
      </c>
      <c r="I22" s="49">
        <f t="shared" si="3"/>
        <v>0.5810655423533921</v>
      </c>
      <c r="J22" s="94">
        <v>231</v>
      </c>
      <c r="K22" s="79">
        <f t="shared" si="4"/>
        <v>0.31496277712633963</v>
      </c>
      <c r="L22" s="20">
        <v>183</v>
      </c>
      <c r="M22" s="49">
        <f t="shared" si="5"/>
        <v>0.19389701207883026</v>
      </c>
      <c r="N22" s="391"/>
      <c r="O22" s="391"/>
      <c r="P22" s="392"/>
      <c r="Q22" s="393"/>
      <c r="R22" s="393"/>
      <c r="S22" s="393"/>
      <c r="T22" s="393"/>
      <c r="U22" s="393"/>
    </row>
    <row r="23" spans="1:21" ht="22.5" customHeight="1">
      <c r="A23" s="4" t="s">
        <v>53</v>
      </c>
      <c r="B23" s="23">
        <v>1259</v>
      </c>
      <c r="C23" s="24">
        <f t="shared" si="0"/>
        <v>0.4902857988465238</v>
      </c>
      <c r="D23" s="20">
        <v>88</v>
      </c>
      <c r="E23" s="49">
        <f t="shared" si="1"/>
        <v>1.2234116502154873</v>
      </c>
      <c r="F23" s="94">
        <v>142</v>
      </c>
      <c r="G23" s="49">
        <f t="shared" si="2"/>
        <v>0.8529040783230224</v>
      </c>
      <c r="H23" s="20">
        <v>447</v>
      </c>
      <c r="I23" s="49">
        <f t="shared" si="3"/>
        <v>0.685320045994634</v>
      </c>
      <c r="J23" s="94">
        <v>318</v>
      </c>
      <c r="K23" s="79">
        <f t="shared" si="4"/>
        <v>0.43358512175833763</v>
      </c>
      <c r="L23" s="20">
        <v>264</v>
      </c>
      <c r="M23" s="49">
        <f t="shared" si="5"/>
        <v>0.27972027972027974</v>
      </c>
      <c r="N23" s="391"/>
      <c r="O23" s="391"/>
      <c r="P23" s="392"/>
      <c r="Q23" s="393"/>
      <c r="R23" s="393"/>
      <c r="S23" s="393"/>
      <c r="T23" s="393"/>
      <c r="U23" s="393"/>
    </row>
    <row r="24" spans="1:21" ht="15" customHeight="1">
      <c r="A24" s="4" t="s">
        <v>54</v>
      </c>
      <c r="B24" s="23">
        <v>569</v>
      </c>
      <c r="C24" s="24">
        <f t="shared" si="0"/>
        <v>0.2215827001935441</v>
      </c>
      <c r="D24" s="20">
        <v>30</v>
      </c>
      <c r="E24" s="49">
        <f t="shared" si="1"/>
        <v>0.41707215348255244</v>
      </c>
      <c r="F24" s="94">
        <v>74</v>
      </c>
      <c r="G24" s="49">
        <f t="shared" si="2"/>
        <v>0.4444711394077722</v>
      </c>
      <c r="H24" s="20">
        <v>195</v>
      </c>
      <c r="I24" s="49">
        <f t="shared" si="3"/>
        <v>0.29896512073591414</v>
      </c>
      <c r="J24" s="94">
        <v>139</v>
      </c>
      <c r="K24" s="79">
        <f t="shared" si="4"/>
        <v>0.1895230563660658</v>
      </c>
      <c r="L24" s="20">
        <v>131</v>
      </c>
      <c r="M24" s="49">
        <f t="shared" si="5"/>
        <v>0.13880059334604788</v>
      </c>
      <c r="N24" s="391"/>
      <c r="O24" s="391"/>
      <c r="P24" s="392"/>
      <c r="Q24" s="393"/>
      <c r="R24" s="393"/>
      <c r="S24" s="393"/>
      <c r="T24" s="393"/>
      <c r="U24" s="393"/>
    </row>
    <row r="25" spans="1:21" ht="15" customHeight="1">
      <c r="A25" s="4" t="s">
        <v>55</v>
      </c>
      <c r="B25" s="23">
        <v>4199</v>
      </c>
      <c r="C25" s="24">
        <f t="shared" si="0"/>
        <v>1.6351946539766113</v>
      </c>
      <c r="D25" s="20">
        <v>100</v>
      </c>
      <c r="E25" s="49">
        <f t="shared" si="1"/>
        <v>1.3902405116085081</v>
      </c>
      <c r="F25" s="94">
        <v>213</v>
      </c>
      <c r="G25" s="49">
        <f t="shared" si="2"/>
        <v>1.2793561174845336</v>
      </c>
      <c r="H25" s="20">
        <v>1106</v>
      </c>
      <c r="I25" s="49">
        <f t="shared" si="3"/>
        <v>1.6956688386354926</v>
      </c>
      <c r="J25" s="94">
        <v>1404</v>
      </c>
      <c r="K25" s="79">
        <f t="shared" si="4"/>
        <v>1.9143192168198302</v>
      </c>
      <c r="L25" s="20">
        <v>1376</v>
      </c>
      <c r="M25" s="49">
        <f t="shared" si="5"/>
        <v>1.4579360033905489</v>
      </c>
      <c r="N25" s="391"/>
      <c r="O25" s="391"/>
      <c r="P25" s="392"/>
      <c r="Q25" s="393"/>
      <c r="R25" s="393"/>
      <c r="S25" s="393"/>
      <c r="T25" s="393"/>
      <c r="U25" s="393"/>
    </row>
    <row r="26" spans="1:21" ht="15" customHeight="1">
      <c r="A26" s="4" t="s">
        <v>56</v>
      </c>
      <c r="B26" s="23">
        <v>1301</v>
      </c>
      <c r="C26" s="24">
        <f t="shared" si="0"/>
        <v>0.5066416396340965</v>
      </c>
      <c r="D26" s="20">
        <v>85</v>
      </c>
      <c r="E26" s="49">
        <f t="shared" si="1"/>
        <v>1.181704434867232</v>
      </c>
      <c r="F26" s="94">
        <v>233</v>
      </c>
      <c r="G26" s="49">
        <f t="shared" si="2"/>
        <v>1.3994834524596071</v>
      </c>
      <c r="H26" s="20">
        <v>478</v>
      </c>
      <c r="I26" s="49">
        <f t="shared" si="3"/>
        <v>0.7328478344193178</v>
      </c>
      <c r="J26" s="94">
        <v>282</v>
      </c>
      <c r="K26" s="79">
        <f t="shared" si="4"/>
        <v>0.3845000136347523</v>
      </c>
      <c r="L26" s="20">
        <v>223</v>
      </c>
      <c r="M26" s="49">
        <f t="shared" si="5"/>
        <v>0.236278872642509</v>
      </c>
      <c r="N26" s="391"/>
      <c r="O26" s="391"/>
      <c r="P26" s="392"/>
      <c r="Q26" s="393"/>
      <c r="R26" s="393"/>
      <c r="S26" s="393"/>
      <c r="T26" s="393"/>
      <c r="U26" s="393"/>
    </row>
    <row r="27" spans="1:21" ht="15" customHeight="1">
      <c r="A27" s="4" t="s">
        <v>57</v>
      </c>
      <c r="B27" s="23">
        <v>2295</v>
      </c>
      <c r="C27" s="24">
        <f t="shared" si="0"/>
        <v>0.8937298716066497</v>
      </c>
      <c r="D27" s="20">
        <v>164</v>
      </c>
      <c r="E27" s="49">
        <f t="shared" si="1"/>
        <v>2.279994439037954</v>
      </c>
      <c r="F27" s="94">
        <v>354</v>
      </c>
      <c r="G27" s="49">
        <f t="shared" si="2"/>
        <v>2.1262538290588022</v>
      </c>
      <c r="H27" s="20">
        <v>900</v>
      </c>
      <c r="I27" s="49">
        <f t="shared" si="3"/>
        <v>1.3798390187811422</v>
      </c>
      <c r="J27" s="94">
        <v>460</v>
      </c>
      <c r="K27" s="79">
        <f t="shared" si="4"/>
        <v>0.6271986038013689</v>
      </c>
      <c r="L27" s="20">
        <v>417</v>
      </c>
      <c r="M27" s="49">
        <f t="shared" si="5"/>
        <v>0.4418308963763509</v>
      </c>
      <c r="N27" s="391"/>
      <c r="O27" s="391"/>
      <c r="P27" s="392"/>
      <c r="Q27" s="393"/>
      <c r="R27" s="393"/>
      <c r="S27" s="393"/>
      <c r="T27" s="393"/>
      <c r="U27" s="393"/>
    </row>
    <row r="28" spans="1:21" ht="15" customHeight="1">
      <c r="A28" s="4" t="s">
        <v>58</v>
      </c>
      <c r="B28" s="23">
        <v>2463</v>
      </c>
      <c r="C28" s="24">
        <f t="shared" si="0"/>
        <v>0.9591532347569406</v>
      </c>
      <c r="D28" s="20">
        <v>70</v>
      </c>
      <c r="E28" s="49">
        <f t="shared" si="1"/>
        <v>0.9731683581259557</v>
      </c>
      <c r="F28" s="94">
        <v>165</v>
      </c>
      <c r="G28" s="49">
        <f t="shared" si="2"/>
        <v>0.9910505135443569</v>
      </c>
      <c r="H28" s="20">
        <v>555</v>
      </c>
      <c r="I28" s="49">
        <f t="shared" si="3"/>
        <v>0.850900728248371</v>
      </c>
      <c r="J28" s="94">
        <v>728</v>
      </c>
      <c r="K28" s="79">
        <f t="shared" si="4"/>
        <v>0.9926099642769491</v>
      </c>
      <c r="L28" s="20">
        <v>945</v>
      </c>
      <c r="M28" s="49">
        <f t="shared" si="5"/>
        <v>1.0012714558169105</v>
      </c>
      <c r="N28" s="391"/>
      <c r="O28" s="391"/>
      <c r="P28" s="392"/>
      <c r="Q28" s="393"/>
      <c r="R28" s="393"/>
      <c r="S28" s="393"/>
      <c r="T28" s="393"/>
      <c r="U28" s="393"/>
    </row>
    <row r="29" spans="1:21" ht="22.5" customHeight="1">
      <c r="A29" s="4" t="s">
        <v>59</v>
      </c>
      <c r="B29" s="23">
        <v>538</v>
      </c>
      <c r="C29" s="24">
        <f t="shared" si="0"/>
        <v>0.20951053199319286</v>
      </c>
      <c r="D29" s="20">
        <v>37</v>
      </c>
      <c r="E29" s="49">
        <f t="shared" si="1"/>
        <v>0.5143889892951481</v>
      </c>
      <c r="F29" s="94">
        <v>65</v>
      </c>
      <c r="G29" s="49">
        <f t="shared" si="2"/>
        <v>0.3904138386689891</v>
      </c>
      <c r="H29" s="20">
        <v>223</v>
      </c>
      <c r="I29" s="49">
        <f t="shared" si="3"/>
        <v>0.3418934457646608</v>
      </c>
      <c r="J29" s="94">
        <v>139</v>
      </c>
      <c r="K29" s="79">
        <f t="shared" si="4"/>
        <v>0.1895230563660658</v>
      </c>
      <c r="L29" s="20">
        <v>74</v>
      </c>
      <c r="M29" s="49">
        <f t="shared" si="5"/>
        <v>0.07840644204280567</v>
      </c>
      <c r="N29" s="391"/>
      <c r="O29" s="391"/>
      <c r="P29" s="392"/>
      <c r="Q29" s="393"/>
      <c r="R29" s="393"/>
      <c r="S29" s="393"/>
      <c r="T29" s="393"/>
      <c r="U29" s="393"/>
    </row>
    <row r="30" spans="1:21" ht="15" customHeight="1">
      <c r="A30" s="4" t="s">
        <v>60</v>
      </c>
      <c r="B30" s="23">
        <v>743</v>
      </c>
      <c r="C30" s="24">
        <f t="shared" si="0"/>
        <v>0.2893426120277738</v>
      </c>
      <c r="D30" s="20">
        <v>75</v>
      </c>
      <c r="E30" s="49">
        <f t="shared" si="1"/>
        <v>1.0426803837063812</v>
      </c>
      <c r="F30" s="94">
        <v>161</v>
      </c>
      <c r="G30" s="49">
        <f t="shared" si="2"/>
        <v>0.9670250465493423</v>
      </c>
      <c r="H30" s="20">
        <v>274</v>
      </c>
      <c r="I30" s="49">
        <f t="shared" si="3"/>
        <v>0.4200843234955922</v>
      </c>
      <c r="J30" s="94">
        <v>123</v>
      </c>
      <c r="K30" s="79">
        <f t="shared" si="4"/>
        <v>0.16770745275558344</v>
      </c>
      <c r="L30" s="20">
        <v>110</v>
      </c>
      <c r="M30" s="49">
        <f t="shared" si="5"/>
        <v>0.11655011655011654</v>
      </c>
      <c r="N30" s="391"/>
      <c r="O30" s="391"/>
      <c r="P30" s="392"/>
      <c r="Q30" s="393"/>
      <c r="R30" s="393"/>
      <c r="S30" s="393"/>
      <c r="T30" s="393"/>
      <c r="U30" s="393"/>
    </row>
    <row r="31" spans="1:21" ht="15" customHeight="1">
      <c r="A31" s="4" t="s">
        <v>61</v>
      </c>
      <c r="B31" s="23">
        <v>901</v>
      </c>
      <c r="C31" s="24">
        <f t="shared" si="0"/>
        <v>0.3508717273714996</v>
      </c>
      <c r="D31" s="20">
        <v>84</v>
      </c>
      <c r="E31" s="49">
        <f t="shared" si="1"/>
        <v>1.1678020297511469</v>
      </c>
      <c r="F31" s="94">
        <v>132</v>
      </c>
      <c r="G31" s="49">
        <f t="shared" si="2"/>
        <v>0.7928404108354856</v>
      </c>
      <c r="H31" s="20">
        <v>271</v>
      </c>
      <c r="I31" s="49">
        <f t="shared" si="3"/>
        <v>0.415484860099655</v>
      </c>
      <c r="J31" s="94">
        <v>203</v>
      </c>
      <c r="K31" s="79">
        <f t="shared" si="4"/>
        <v>0.2767854708079954</v>
      </c>
      <c r="L31" s="20">
        <v>211</v>
      </c>
      <c r="M31" s="49">
        <f t="shared" si="5"/>
        <v>0.2235643144734054</v>
      </c>
      <c r="N31" s="391"/>
      <c r="O31" s="391"/>
      <c r="P31" s="392"/>
      <c r="Q31" s="393"/>
      <c r="R31" s="393"/>
      <c r="S31" s="393"/>
      <c r="T31" s="393"/>
      <c r="U31" s="393"/>
    </row>
    <row r="32" spans="1:21" ht="15" customHeight="1">
      <c r="A32" s="4" t="s">
        <v>64</v>
      </c>
      <c r="B32" s="23">
        <v>282</v>
      </c>
      <c r="C32" s="24">
        <f t="shared" si="0"/>
        <v>0.10981778814513082</v>
      </c>
      <c r="D32" s="20">
        <v>24</v>
      </c>
      <c r="E32" s="49">
        <f t="shared" si="1"/>
        <v>0.333657722786042</v>
      </c>
      <c r="F32" s="94">
        <v>38</v>
      </c>
      <c r="G32" s="49">
        <f t="shared" si="2"/>
        <v>0.22824193645263982</v>
      </c>
      <c r="H32" s="20">
        <v>94</v>
      </c>
      <c r="I32" s="49">
        <f t="shared" si="3"/>
        <v>0.14411651973936374</v>
      </c>
      <c r="J32" s="94">
        <v>66</v>
      </c>
      <c r="K32" s="79">
        <f t="shared" si="4"/>
        <v>0.0899893648932399</v>
      </c>
      <c r="L32" s="20">
        <v>60</v>
      </c>
      <c r="M32" s="49">
        <f t="shared" si="5"/>
        <v>0.06357279084551812</v>
      </c>
      <c r="N32" s="391"/>
      <c r="O32" s="391"/>
      <c r="P32" s="392"/>
      <c r="Q32" s="393"/>
      <c r="R32" s="393"/>
      <c r="S32" s="393"/>
      <c r="T32" s="393"/>
      <c r="U32" s="393"/>
    </row>
    <row r="33" spans="1:21" ht="15" customHeight="1">
      <c r="A33" s="4" t="s">
        <v>62</v>
      </c>
      <c r="B33" s="23">
        <v>12353</v>
      </c>
      <c r="C33" s="24">
        <f t="shared" si="0"/>
        <v>4.81056431544965</v>
      </c>
      <c r="D33" s="20">
        <v>355</v>
      </c>
      <c r="E33" s="49">
        <f t="shared" si="1"/>
        <v>4.935353816210204</v>
      </c>
      <c r="F33" s="94">
        <v>685</v>
      </c>
      <c r="G33" s="49">
        <f t="shared" si="2"/>
        <v>4.11436122289627</v>
      </c>
      <c r="H33" s="20">
        <v>3078</v>
      </c>
      <c r="I33" s="49">
        <f t="shared" si="3"/>
        <v>4.719049444231507</v>
      </c>
      <c r="J33" s="94">
        <v>3482</v>
      </c>
      <c r="K33" s="79">
        <f t="shared" si="4"/>
        <v>4.747620735731232</v>
      </c>
      <c r="L33" s="20">
        <v>4753</v>
      </c>
      <c r="M33" s="49">
        <f t="shared" si="5"/>
        <v>5.0360245814791265</v>
      </c>
      <c r="N33" s="391"/>
      <c r="O33" s="391"/>
      <c r="P33" s="392"/>
      <c r="Q33" s="393"/>
      <c r="R33" s="393"/>
      <c r="S33" s="393"/>
      <c r="T33" s="393"/>
      <c r="U33" s="393"/>
    </row>
    <row r="34" spans="1:21" ht="15" customHeight="1">
      <c r="A34" s="4" t="s">
        <v>65</v>
      </c>
      <c r="B34" s="23">
        <v>32385</v>
      </c>
      <c r="C34" s="24">
        <f t="shared" si="0"/>
        <v>12.611521521560503</v>
      </c>
      <c r="D34" s="20">
        <v>960</v>
      </c>
      <c r="E34" s="49">
        <f t="shared" si="1"/>
        <v>13.346308911441678</v>
      </c>
      <c r="F34" s="94">
        <v>2497</v>
      </c>
      <c r="G34" s="49">
        <f t="shared" si="2"/>
        <v>14.997897771637936</v>
      </c>
      <c r="H34" s="20">
        <v>10601</v>
      </c>
      <c r="I34" s="49">
        <f t="shared" si="3"/>
        <v>16.252970486776544</v>
      </c>
      <c r="J34" s="94">
        <v>8512</v>
      </c>
      <c r="K34" s="79">
        <f t="shared" si="4"/>
        <v>11.605901120776634</v>
      </c>
      <c r="L34" s="20">
        <v>9815</v>
      </c>
      <c r="M34" s="49">
        <f t="shared" si="5"/>
        <v>10.399449035812673</v>
      </c>
      <c r="N34" s="391"/>
      <c r="O34" s="391"/>
      <c r="P34" s="392"/>
      <c r="Q34" s="393"/>
      <c r="R34" s="393"/>
      <c r="S34" s="393"/>
      <c r="T34" s="393"/>
      <c r="U34" s="393"/>
    </row>
    <row r="35" spans="1:21" ht="22.5" customHeight="1">
      <c r="A35" s="4" t="s">
        <v>66</v>
      </c>
      <c r="B35" s="23">
        <v>2670</v>
      </c>
      <c r="C35" s="24">
        <f t="shared" si="0"/>
        <v>1.0397641643528344</v>
      </c>
      <c r="D35" s="20">
        <v>161</v>
      </c>
      <c r="E35" s="49">
        <f t="shared" si="1"/>
        <v>2.2382872236896985</v>
      </c>
      <c r="F35" s="94">
        <v>306</v>
      </c>
      <c r="G35" s="49">
        <f t="shared" si="2"/>
        <v>1.8379482251186259</v>
      </c>
      <c r="H35" s="20">
        <v>973</v>
      </c>
      <c r="I35" s="49">
        <f t="shared" si="3"/>
        <v>1.491759294748946</v>
      </c>
      <c r="J35" s="94">
        <v>685</v>
      </c>
      <c r="K35" s="79">
        <f t="shared" si="4"/>
        <v>0.9339805295737776</v>
      </c>
      <c r="L35" s="20">
        <v>545</v>
      </c>
      <c r="M35" s="49">
        <f t="shared" si="5"/>
        <v>0.5774528501801229</v>
      </c>
      <c r="N35" s="391"/>
      <c r="O35" s="391"/>
      <c r="P35" s="392"/>
      <c r="Q35" s="393"/>
      <c r="R35" s="393"/>
      <c r="S35" s="393"/>
      <c r="T35" s="393"/>
      <c r="U35" s="393"/>
    </row>
    <row r="36" spans="1:21" ht="15" customHeight="1">
      <c r="A36" s="4" t="s">
        <v>36</v>
      </c>
      <c r="B36" s="23">
        <v>254</v>
      </c>
      <c r="C36" s="24">
        <f t="shared" si="0"/>
        <v>0.09891389428674903</v>
      </c>
      <c r="D36" s="20">
        <v>26</v>
      </c>
      <c r="E36" s="49">
        <f t="shared" si="1"/>
        <v>0.36146253301821213</v>
      </c>
      <c r="F36" s="94">
        <v>44</v>
      </c>
      <c r="G36" s="49">
        <f t="shared" si="2"/>
        <v>0.2642801369451619</v>
      </c>
      <c r="H36" s="20">
        <v>90</v>
      </c>
      <c r="I36" s="49">
        <f t="shared" si="3"/>
        <v>0.1379839018781142</v>
      </c>
      <c r="J36" s="94">
        <v>55</v>
      </c>
      <c r="K36" s="79">
        <f t="shared" si="4"/>
        <v>0.07499113741103323</v>
      </c>
      <c r="L36" s="20">
        <v>39</v>
      </c>
      <c r="M36" s="49">
        <f t="shared" si="5"/>
        <v>0.04132231404958678</v>
      </c>
      <c r="N36" s="391"/>
      <c r="O36" s="391"/>
      <c r="P36" s="392"/>
      <c r="Q36" s="393"/>
      <c r="R36" s="393"/>
      <c r="S36" s="393"/>
      <c r="T36" s="393"/>
      <c r="U36" s="393"/>
    </row>
    <row r="37" spans="1:21" ht="15" customHeight="1">
      <c r="A37" s="4" t="s">
        <v>67</v>
      </c>
      <c r="B37" s="23">
        <v>2103</v>
      </c>
      <c r="C37" s="24">
        <f t="shared" si="0"/>
        <v>0.8189603137206033</v>
      </c>
      <c r="D37" s="20">
        <v>150</v>
      </c>
      <c r="E37" s="49">
        <f t="shared" si="1"/>
        <v>2.0853607674127623</v>
      </c>
      <c r="F37" s="94">
        <v>257</v>
      </c>
      <c r="G37" s="49">
        <f t="shared" si="2"/>
        <v>1.5436362544296955</v>
      </c>
      <c r="H37" s="20">
        <v>675</v>
      </c>
      <c r="I37" s="49">
        <f t="shared" si="3"/>
        <v>1.0348792640858566</v>
      </c>
      <c r="J37" s="94">
        <v>535</v>
      </c>
      <c r="K37" s="79">
        <f t="shared" si="4"/>
        <v>0.7294592457255051</v>
      </c>
      <c r="L37" s="20">
        <v>486</v>
      </c>
      <c r="M37" s="49">
        <f t="shared" si="5"/>
        <v>0.5149396058486968</v>
      </c>
      <c r="N37" s="391"/>
      <c r="O37" s="391"/>
      <c r="P37" s="392"/>
      <c r="Q37" s="393"/>
      <c r="R37" s="393"/>
      <c r="S37" s="393"/>
      <c r="T37" s="393"/>
      <c r="U37" s="393"/>
    </row>
    <row r="38" spans="1:21" ht="15" customHeight="1">
      <c r="A38" s="4" t="s">
        <v>32</v>
      </c>
      <c r="B38" s="23">
        <v>11463</v>
      </c>
      <c r="C38" s="24">
        <f t="shared" si="0"/>
        <v>4.463976260665372</v>
      </c>
      <c r="D38" s="20">
        <v>451</v>
      </c>
      <c r="E38" s="49">
        <f t="shared" si="1"/>
        <v>6.269984707354373</v>
      </c>
      <c r="F38" s="94">
        <v>1104</v>
      </c>
      <c r="G38" s="49">
        <f t="shared" si="2"/>
        <v>6.631028890624062</v>
      </c>
      <c r="H38" s="20">
        <v>3499</v>
      </c>
      <c r="I38" s="49">
        <f t="shared" si="3"/>
        <v>5.364507474128018</v>
      </c>
      <c r="J38" s="94">
        <v>3076</v>
      </c>
      <c r="K38" s="79">
        <f t="shared" si="4"/>
        <v>4.194049794115241</v>
      </c>
      <c r="L38" s="20">
        <v>3333</v>
      </c>
      <c r="M38" s="49">
        <f t="shared" si="5"/>
        <v>3.5314685314685317</v>
      </c>
      <c r="N38" s="391"/>
      <c r="O38" s="391"/>
      <c r="P38" s="392"/>
      <c r="Q38" s="393"/>
      <c r="R38" s="393"/>
      <c r="S38" s="393"/>
      <c r="T38" s="393"/>
      <c r="U38" s="393"/>
    </row>
    <row r="39" spans="1:21" ht="15" customHeight="1">
      <c r="A39" s="4" t="s">
        <v>68</v>
      </c>
      <c r="B39" s="23">
        <v>276</v>
      </c>
      <c r="C39" s="24">
        <f t="shared" si="0"/>
        <v>0.10748123946119187</v>
      </c>
      <c r="D39" s="20">
        <v>25</v>
      </c>
      <c r="E39" s="49">
        <f t="shared" si="1"/>
        <v>0.34756012790212704</v>
      </c>
      <c r="F39" s="94">
        <v>31</v>
      </c>
      <c r="G39" s="49">
        <f t="shared" si="2"/>
        <v>0.18619736921136407</v>
      </c>
      <c r="H39" s="20">
        <v>65</v>
      </c>
      <c r="I39" s="49">
        <f t="shared" si="3"/>
        <v>0.09965504024530472</v>
      </c>
      <c r="J39" s="94">
        <v>87</v>
      </c>
      <c r="K39" s="79">
        <f t="shared" si="4"/>
        <v>0.11862234463199804</v>
      </c>
      <c r="L39" s="20">
        <v>68</v>
      </c>
      <c r="M39" s="49">
        <f t="shared" si="5"/>
        <v>0.07204916295825387</v>
      </c>
      <c r="N39" s="391"/>
      <c r="O39" s="391"/>
      <c r="P39" s="392"/>
      <c r="Q39" s="393"/>
      <c r="R39" s="393"/>
      <c r="S39" s="393"/>
      <c r="T39" s="393"/>
      <c r="U39" s="393"/>
    </row>
    <row r="40" spans="1:21" ht="15" customHeight="1">
      <c r="A40" s="57" t="s">
        <v>70</v>
      </c>
      <c r="B40" s="140">
        <v>355</v>
      </c>
      <c r="C40" s="59">
        <f t="shared" si="0"/>
        <v>0.13824579713305477</v>
      </c>
      <c r="D40" s="58">
        <v>26</v>
      </c>
      <c r="E40" s="59">
        <f t="shared" si="1"/>
        <v>0.36146253301821213</v>
      </c>
      <c r="F40" s="140">
        <v>32</v>
      </c>
      <c r="G40" s="59">
        <f t="shared" si="2"/>
        <v>0.19220373596011772</v>
      </c>
      <c r="H40" s="58">
        <v>95</v>
      </c>
      <c r="I40" s="59">
        <f t="shared" si="3"/>
        <v>0.14564967420467612</v>
      </c>
      <c r="J40" s="140">
        <v>110</v>
      </c>
      <c r="K40" s="280">
        <f t="shared" si="4"/>
        <v>0.14998227482206647</v>
      </c>
      <c r="L40" s="58">
        <v>92</v>
      </c>
      <c r="M40" s="59">
        <f t="shared" si="5"/>
        <v>0.09747827929646112</v>
      </c>
      <c r="N40" s="391"/>
      <c r="O40" s="391"/>
      <c r="P40" s="392"/>
      <c r="Q40" s="393"/>
      <c r="R40" s="393"/>
      <c r="S40" s="393"/>
      <c r="T40" s="393"/>
      <c r="U40" s="393"/>
    </row>
    <row r="41" spans="1:21" ht="15" customHeight="1">
      <c r="A41" s="4"/>
      <c r="B41" s="4"/>
      <c r="C41" s="4"/>
      <c r="D41" s="4"/>
      <c r="E41" s="4"/>
      <c r="F41" s="94"/>
      <c r="G41" s="68"/>
      <c r="H41" s="94"/>
      <c r="I41" s="4"/>
      <c r="J41" s="94"/>
      <c r="K41" s="4"/>
      <c r="L41" s="94"/>
      <c r="M41" s="388" t="s">
        <v>84</v>
      </c>
      <c r="N41" s="391"/>
      <c r="O41" s="391"/>
      <c r="P41" s="392"/>
      <c r="Q41" s="393"/>
      <c r="R41" s="393"/>
      <c r="S41" s="393"/>
      <c r="T41" s="393"/>
      <c r="U41" s="393"/>
    </row>
    <row r="42" spans="1:31" s="5" customFormat="1" ht="15" customHeight="1">
      <c r="A42" s="50"/>
      <c r="B42" s="51"/>
      <c r="C42" s="51"/>
      <c r="D42" s="51"/>
      <c r="E42" s="93"/>
      <c r="F42" s="51"/>
      <c r="G42" s="93"/>
      <c r="H42" s="94"/>
      <c r="I42" s="4"/>
      <c r="J42" s="141"/>
      <c r="K42" s="52"/>
      <c r="L42" s="141"/>
      <c r="N42" s="391"/>
      <c r="O42" s="391"/>
      <c r="P42" s="392"/>
      <c r="Q42" s="393"/>
      <c r="R42" s="393"/>
      <c r="S42" s="393"/>
      <c r="T42" s="393"/>
      <c r="U42" s="393"/>
      <c r="V42" s="52"/>
      <c r="W42" s="52"/>
      <c r="X42" s="52"/>
      <c r="Y42" s="52"/>
      <c r="Z42" s="52"/>
      <c r="AA42" s="52"/>
      <c r="AB42" s="52"/>
      <c r="AC42" s="52"/>
      <c r="AD42" s="52"/>
      <c r="AE42" s="52"/>
    </row>
    <row r="43" spans="1:21" ht="15" customHeight="1">
      <c r="A43" s="6"/>
      <c r="B43" s="20"/>
      <c r="C43" s="87"/>
      <c r="D43" s="20"/>
      <c r="E43" s="49"/>
      <c r="F43" s="20"/>
      <c r="G43" s="49"/>
      <c r="H43" s="94"/>
      <c r="I43" s="4"/>
      <c r="J43" s="94"/>
      <c r="K43" s="4"/>
      <c r="L43" s="94"/>
      <c r="M43"/>
      <c r="N43" s="391"/>
      <c r="O43" s="391"/>
      <c r="P43" s="392"/>
      <c r="Q43" s="393"/>
      <c r="R43" s="393"/>
      <c r="S43" s="393"/>
      <c r="T43" s="393"/>
      <c r="U43" s="393"/>
    </row>
    <row r="44" spans="1:21" ht="15" customHeight="1">
      <c r="A44" s="6"/>
      <c r="B44" s="20"/>
      <c r="C44" s="87"/>
      <c r="D44" s="20"/>
      <c r="E44" s="49"/>
      <c r="F44" s="20"/>
      <c r="G44" s="49"/>
      <c r="H44" s="94"/>
      <c r="I44" s="4"/>
      <c r="J44" s="94"/>
      <c r="K44" s="4"/>
      <c r="L44" s="94"/>
      <c r="M44"/>
      <c r="N44" s="391"/>
      <c r="O44" s="391"/>
      <c r="P44" s="392"/>
      <c r="Q44" s="393"/>
      <c r="R44" s="393"/>
      <c r="S44" s="393"/>
      <c r="T44" s="393"/>
      <c r="U44" s="393"/>
    </row>
    <row r="45" spans="1:21" ht="15" customHeight="1">
      <c r="A45" s="4"/>
      <c r="B45" s="4"/>
      <c r="C45" s="4"/>
      <c r="D45" s="4"/>
      <c r="E45" s="4"/>
      <c r="F45" s="94"/>
      <c r="G45" s="4"/>
      <c r="H45" s="94"/>
      <c r="I45" s="95"/>
      <c r="J45" s="96"/>
      <c r="K45" s="86"/>
      <c r="L45" s="96"/>
      <c r="N45" s="391"/>
      <c r="O45" s="391"/>
      <c r="P45" s="392"/>
      <c r="Q45" s="393"/>
      <c r="R45" s="393"/>
      <c r="S45" s="393"/>
      <c r="T45" s="393"/>
      <c r="U45" s="393"/>
    </row>
    <row r="46" spans="6:21" ht="15" customHeight="1">
      <c r="F46" s="23"/>
      <c r="N46" s="391"/>
      <c r="O46" s="391"/>
      <c r="P46" s="392"/>
      <c r="Q46" s="393"/>
      <c r="R46" s="393"/>
      <c r="S46" s="393"/>
      <c r="T46" s="393"/>
      <c r="U46" s="393"/>
    </row>
    <row r="47" spans="6:21" ht="15" customHeight="1">
      <c r="F47" s="23"/>
      <c r="N47" s="391"/>
      <c r="O47" s="391"/>
      <c r="P47" s="392"/>
      <c r="Q47" s="393"/>
      <c r="R47" s="393"/>
      <c r="S47" s="393"/>
      <c r="T47" s="393"/>
      <c r="U47" s="393"/>
    </row>
    <row r="48" spans="6:21" ht="11.25">
      <c r="F48" s="23"/>
      <c r="N48" s="391"/>
      <c r="O48" s="391"/>
      <c r="P48" s="392"/>
      <c r="Q48" s="393"/>
      <c r="R48" s="393"/>
      <c r="S48" s="393"/>
      <c r="T48" s="393"/>
      <c r="U48" s="393"/>
    </row>
    <row r="49" spans="6:21" ht="11.25">
      <c r="F49" s="23"/>
      <c r="N49" s="391"/>
      <c r="O49" s="391"/>
      <c r="P49" s="392"/>
      <c r="Q49" s="393"/>
      <c r="R49" s="393"/>
      <c r="S49" s="393"/>
      <c r="T49" s="393"/>
      <c r="U49" s="393"/>
    </row>
    <row r="50" spans="6:21" ht="11.25">
      <c r="F50" s="23"/>
      <c r="N50" s="391"/>
      <c r="O50" s="391"/>
      <c r="P50" s="392"/>
      <c r="Q50" s="393"/>
      <c r="R50" s="393"/>
      <c r="S50" s="393"/>
      <c r="T50" s="393"/>
      <c r="U50" s="393"/>
    </row>
    <row r="51" spans="6:21" ht="11.25">
      <c r="F51" s="23"/>
      <c r="N51" s="391"/>
      <c r="O51" s="391"/>
      <c r="P51" s="392"/>
      <c r="Q51" s="393"/>
      <c r="R51" s="393"/>
      <c r="S51" s="393"/>
      <c r="T51" s="393"/>
      <c r="U51" s="393"/>
    </row>
    <row r="52" spans="14:21" ht="11.25">
      <c r="N52" s="391"/>
      <c r="O52" s="391"/>
      <c r="P52" s="392"/>
      <c r="Q52" s="393"/>
      <c r="R52" s="393"/>
      <c r="S52" s="393"/>
      <c r="T52" s="393"/>
      <c r="U52" s="393"/>
    </row>
    <row r="53" spans="14:21" ht="11.25">
      <c r="N53" s="391"/>
      <c r="O53" s="391"/>
      <c r="P53" s="392"/>
      <c r="Q53" s="393"/>
      <c r="R53" s="393"/>
      <c r="S53" s="393"/>
      <c r="T53" s="393"/>
      <c r="U53" s="393"/>
    </row>
    <row r="54" spans="14:21" ht="11.25">
      <c r="N54" s="391"/>
      <c r="O54" s="391"/>
      <c r="P54" s="392"/>
      <c r="Q54" s="393"/>
      <c r="R54" s="393"/>
      <c r="S54" s="393"/>
      <c r="T54" s="393"/>
      <c r="U54" s="393"/>
    </row>
    <row r="55" spans="14:21" ht="11.25">
      <c r="N55" s="391"/>
      <c r="O55" s="391"/>
      <c r="P55" s="392"/>
      <c r="Q55" s="393"/>
      <c r="R55" s="393"/>
      <c r="S55" s="393"/>
      <c r="T55" s="393"/>
      <c r="U55" s="393"/>
    </row>
  </sheetData>
  <mergeCells count="8">
    <mergeCell ref="N5:O5"/>
    <mergeCell ref="B3:C3"/>
    <mergeCell ref="D3:E3"/>
    <mergeCell ref="A1:M1"/>
    <mergeCell ref="H3:I3"/>
    <mergeCell ref="J3:K3"/>
    <mergeCell ref="L3:M3"/>
    <mergeCell ref="F3:G3"/>
  </mergeCells>
  <hyperlinks>
    <hyperlink ref="A4" location="indice!B27" display="Índice"/>
    <hyperlink ref="M41" location="'pag 25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152" bestFit="1" customWidth="1"/>
    <col min="12" max="13" width="10.33203125" style="152" bestFit="1" customWidth="1"/>
    <col min="14" max="14" width="12" style="152" customWidth="1"/>
    <col min="15" max="15" width="12" style="99" customWidth="1"/>
  </cols>
  <sheetData>
    <row r="1" spans="1:15" s="1" customFormat="1" ht="39.75" customHeight="1">
      <c r="A1" s="428" t="s">
        <v>168</v>
      </c>
      <c r="B1" s="429"/>
      <c r="C1" s="429"/>
      <c r="D1" s="429"/>
      <c r="E1" s="429"/>
      <c r="F1" s="429"/>
      <c r="G1" s="429"/>
      <c r="K1" s="238"/>
      <c r="L1" s="238"/>
      <c r="M1" s="238"/>
      <c r="N1" s="238"/>
      <c r="O1" s="362"/>
    </row>
    <row r="2" spans="1:15" s="17" customFormat="1" ht="36" customHeight="1">
      <c r="A2" s="163"/>
      <c r="B2" s="427" t="s">
        <v>1</v>
      </c>
      <c r="C2" s="427"/>
      <c r="D2" s="427" t="s">
        <v>2</v>
      </c>
      <c r="E2" s="427"/>
      <c r="F2" s="427" t="s">
        <v>3</v>
      </c>
      <c r="G2" s="427" t="s">
        <v>0</v>
      </c>
      <c r="H2" s="16"/>
      <c r="I2" s="16"/>
      <c r="K2" s="245"/>
      <c r="L2" s="245"/>
      <c r="M2" s="245"/>
      <c r="N2" s="245"/>
      <c r="O2" s="363"/>
    </row>
    <row r="3" spans="1:15" s="14" customFormat="1" ht="19.5" customHeight="1">
      <c r="A3" s="211" t="s">
        <v>159</v>
      </c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/>
      <c r="K3" s="248"/>
      <c r="L3" s="248"/>
      <c r="M3" s="248"/>
      <c r="N3" s="248"/>
      <c r="O3" s="364"/>
    </row>
    <row r="4" spans="1:15" s="5" customFormat="1" ht="15" customHeight="1">
      <c r="A4" s="31" t="s">
        <v>23</v>
      </c>
      <c r="B4" s="30">
        <f>D4+F4</f>
        <v>256789</v>
      </c>
      <c r="C4" s="30">
        <f>B4/$B$4*100</f>
        <v>100</v>
      </c>
      <c r="D4" s="30">
        <v>115978</v>
      </c>
      <c r="E4" s="30">
        <f>SUM(E5:E22)</f>
        <v>100</v>
      </c>
      <c r="F4" s="30">
        <v>140811</v>
      </c>
      <c r="G4" s="30">
        <f>SUM(G5:G22)</f>
        <v>99.99999999999999</v>
      </c>
      <c r="H4" s="158"/>
      <c r="I4" s="158"/>
      <c r="K4" s="251"/>
      <c r="L4" s="251"/>
      <c r="M4" s="251"/>
      <c r="N4" s="251"/>
      <c r="O4" s="365"/>
    </row>
    <row r="5" spans="1:9" ht="15" customHeight="1">
      <c r="A5" s="6" t="s">
        <v>6</v>
      </c>
      <c r="B5" s="20">
        <f aca="true" t="shared" si="0" ref="B5:B22">D5+F5</f>
        <v>1882</v>
      </c>
      <c r="C5" s="24">
        <f aca="true" t="shared" si="1" ref="C5:C22">B5/$B$4*100</f>
        <v>0.7328974371955185</v>
      </c>
      <c r="D5" s="20">
        <v>978</v>
      </c>
      <c r="E5" s="49">
        <f>D5/$D$4*100</f>
        <v>0.8432633775371191</v>
      </c>
      <c r="F5" s="20">
        <v>904</v>
      </c>
      <c r="G5" s="49">
        <f>F5/$F$4*100</f>
        <v>0.6419952986627465</v>
      </c>
      <c r="H5" s="213"/>
      <c r="I5" s="213"/>
    </row>
    <row r="6" spans="1:9" ht="15" customHeight="1">
      <c r="A6" s="6" t="s">
        <v>7</v>
      </c>
      <c r="B6" s="20">
        <f t="shared" si="0"/>
        <v>2484</v>
      </c>
      <c r="C6" s="24">
        <f t="shared" si="1"/>
        <v>0.9673311551507269</v>
      </c>
      <c r="D6" s="20">
        <v>1271</v>
      </c>
      <c r="E6" s="49">
        <f aca="true" t="shared" si="2" ref="E6:E22">D6/$D$4*100</f>
        <v>1.0958974978013072</v>
      </c>
      <c r="F6" s="20">
        <v>1213</v>
      </c>
      <c r="G6" s="49">
        <f aca="true" t="shared" si="3" ref="G6:G22">F6/$F$4*100</f>
        <v>0.8614383819445924</v>
      </c>
      <c r="H6" s="214"/>
      <c r="I6" s="214"/>
    </row>
    <row r="7" spans="1:9" ht="15" customHeight="1">
      <c r="A7" s="6" t="s">
        <v>8</v>
      </c>
      <c r="B7" s="20">
        <f t="shared" si="0"/>
        <v>2827</v>
      </c>
      <c r="C7" s="24">
        <f t="shared" si="1"/>
        <v>1.1009038549159036</v>
      </c>
      <c r="D7" s="20">
        <v>1391</v>
      </c>
      <c r="E7" s="49">
        <f t="shared" si="2"/>
        <v>1.1993653968856162</v>
      </c>
      <c r="F7" s="20">
        <v>1436</v>
      </c>
      <c r="G7" s="49">
        <f t="shared" si="3"/>
        <v>1.0198066912386106</v>
      </c>
      <c r="H7" s="214"/>
      <c r="I7" s="214"/>
    </row>
    <row r="8" spans="1:9" ht="15" customHeight="1">
      <c r="A8" s="6" t="s">
        <v>9</v>
      </c>
      <c r="B8" s="20">
        <f t="shared" si="0"/>
        <v>3248</v>
      </c>
      <c r="C8" s="24">
        <f t="shared" si="1"/>
        <v>1.264851687572287</v>
      </c>
      <c r="D8" s="20">
        <v>1632</v>
      </c>
      <c r="E8" s="49">
        <f t="shared" si="2"/>
        <v>1.4071634275466036</v>
      </c>
      <c r="F8" s="20">
        <v>1616</v>
      </c>
      <c r="G8" s="49">
        <f t="shared" si="3"/>
        <v>1.147637613538715</v>
      </c>
      <c r="H8" s="214"/>
      <c r="I8" s="214"/>
    </row>
    <row r="9" spans="1:9" ht="22.5" customHeight="1">
      <c r="A9" s="4" t="s">
        <v>10</v>
      </c>
      <c r="B9" s="20">
        <f t="shared" si="0"/>
        <v>4930</v>
      </c>
      <c r="C9" s="24">
        <f t="shared" si="1"/>
        <v>1.9198641686365072</v>
      </c>
      <c r="D9" s="20">
        <v>2397</v>
      </c>
      <c r="E9" s="49">
        <f t="shared" si="2"/>
        <v>2.066771284209074</v>
      </c>
      <c r="F9" s="20">
        <v>2533</v>
      </c>
      <c r="G9" s="49">
        <f t="shared" si="3"/>
        <v>1.7988651454786915</v>
      </c>
      <c r="H9" s="214"/>
      <c r="I9" s="214"/>
    </row>
    <row r="10" spans="1:9" ht="15" customHeight="1">
      <c r="A10" s="4" t="s">
        <v>11</v>
      </c>
      <c r="B10" s="20">
        <f t="shared" si="0"/>
        <v>8471</v>
      </c>
      <c r="C10" s="24">
        <f t="shared" si="1"/>
        <v>3.298817316941146</v>
      </c>
      <c r="D10" s="20">
        <v>3859</v>
      </c>
      <c r="E10" s="49">
        <f t="shared" si="2"/>
        <v>3.3273551880529064</v>
      </c>
      <c r="F10" s="20">
        <v>4612</v>
      </c>
      <c r="G10" s="49">
        <f t="shared" si="3"/>
        <v>3.2753122980448968</v>
      </c>
      <c r="H10" s="214"/>
      <c r="I10" s="214"/>
    </row>
    <row r="11" spans="1:9" ht="15" customHeight="1">
      <c r="A11" s="4" t="s">
        <v>12</v>
      </c>
      <c r="B11" s="20">
        <f t="shared" si="0"/>
        <v>12773</v>
      </c>
      <c r="C11" s="24">
        <f t="shared" si="1"/>
        <v>4.974122723325376</v>
      </c>
      <c r="D11" s="20">
        <v>6047</v>
      </c>
      <c r="E11" s="49">
        <f t="shared" si="2"/>
        <v>5.2139198813568095</v>
      </c>
      <c r="F11" s="20">
        <v>6726</v>
      </c>
      <c r="G11" s="49">
        <f t="shared" si="3"/>
        <v>4.776615463280567</v>
      </c>
      <c r="H11" s="214"/>
      <c r="I11" s="214"/>
    </row>
    <row r="12" spans="1:9" ht="15" customHeight="1">
      <c r="A12" s="4" t="s">
        <v>13</v>
      </c>
      <c r="B12" s="20">
        <f t="shared" si="0"/>
        <v>14677</v>
      </c>
      <c r="C12" s="24">
        <f t="shared" si="1"/>
        <v>5.715587505695337</v>
      </c>
      <c r="D12" s="20">
        <v>7288</v>
      </c>
      <c r="E12" s="49">
        <f t="shared" si="2"/>
        <v>6.2839504043870384</v>
      </c>
      <c r="F12" s="20">
        <v>7389</v>
      </c>
      <c r="G12" s="49">
        <f t="shared" si="3"/>
        <v>5.247459360419286</v>
      </c>
      <c r="H12" s="214"/>
      <c r="I12" s="214"/>
    </row>
    <row r="13" spans="1:9" ht="15" customHeight="1">
      <c r="A13" s="4" t="s">
        <v>14</v>
      </c>
      <c r="B13" s="20">
        <f t="shared" si="0"/>
        <v>17339</v>
      </c>
      <c r="C13" s="24">
        <f t="shared" si="1"/>
        <v>6.75223627180292</v>
      </c>
      <c r="D13" s="20">
        <v>8284</v>
      </c>
      <c r="E13" s="49">
        <f t="shared" si="2"/>
        <v>7.142733966786804</v>
      </c>
      <c r="F13" s="20">
        <v>9055</v>
      </c>
      <c r="G13" s="49">
        <f t="shared" si="3"/>
        <v>6.430605563485807</v>
      </c>
      <c r="H13" s="214"/>
      <c r="I13" s="214"/>
    </row>
    <row r="14" spans="1:9" ht="22.5" customHeight="1">
      <c r="A14" s="4" t="s">
        <v>15</v>
      </c>
      <c r="B14" s="20">
        <f t="shared" si="0"/>
        <v>20436</v>
      </c>
      <c r="C14" s="24">
        <f t="shared" si="1"/>
        <v>7.958284817496077</v>
      </c>
      <c r="D14" s="20">
        <v>9783</v>
      </c>
      <c r="E14" s="49">
        <f t="shared" si="2"/>
        <v>8.435220472848298</v>
      </c>
      <c r="F14" s="20">
        <v>10653</v>
      </c>
      <c r="G14" s="49">
        <f t="shared" si="3"/>
        <v>7.565460084794512</v>
      </c>
      <c r="H14" s="214"/>
      <c r="I14" s="214"/>
    </row>
    <row r="15" spans="1:9" ht="15" customHeight="1">
      <c r="A15" s="4" t="s">
        <v>16</v>
      </c>
      <c r="B15" s="20">
        <f t="shared" si="0"/>
        <v>23183</v>
      </c>
      <c r="C15" s="24">
        <f t="shared" si="1"/>
        <v>9.02803468995946</v>
      </c>
      <c r="D15" s="20">
        <v>11011</v>
      </c>
      <c r="E15" s="49">
        <f t="shared" si="2"/>
        <v>9.494041973477728</v>
      </c>
      <c r="F15" s="20">
        <v>12172</v>
      </c>
      <c r="G15" s="49">
        <f t="shared" si="3"/>
        <v>8.644211034649283</v>
      </c>
      <c r="H15" s="214"/>
      <c r="I15" s="214"/>
    </row>
    <row r="16" spans="1:9" ht="15" customHeight="1">
      <c r="A16" s="4" t="s">
        <v>17</v>
      </c>
      <c r="B16" s="20">
        <f t="shared" si="0"/>
        <v>24687</v>
      </c>
      <c r="C16" s="24">
        <f t="shared" si="1"/>
        <v>9.613729560066824</v>
      </c>
      <c r="D16" s="20">
        <v>11923</v>
      </c>
      <c r="E16" s="49">
        <f t="shared" si="2"/>
        <v>10.280398006518478</v>
      </c>
      <c r="F16" s="20">
        <v>12764</v>
      </c>
      <c r="G16" s="49">
        <f t="shared" si="3"/>
        <v>9.064632734658513</v>
      </c>
      <c r="H16" s="214"/>
      <c r="I16" s="214"/>
    </row>
    <row r="17" spans="1:9" ht="15" customHeight="1">
      <c r="A17" s="4" t="s">
        <v>18</v>
      </c>
      <c r="B17" s="20">
        <f t="shared" si="0"/>
        <v>25472</v>
      </c>
      <c r="C17" s="24">
        <f t="shared" si="1"/>
        <v>9.919428012882172</v>
      </c>
      <c r="D17" s="20">
        <v>12011</v>
      </c>
      <c r="E17" s="49">
        <f t="shared" si="2"/>
        <v>10.35627446584697</v>
      </c>
      <c r="F17" s="20">
        <v>13461</v>
      </c>
      <c r="G17" s="49">
        <f t="shared" si="3"/>
        <v>9.559622472676141</v>
      </c>
      <c r="H17" s="214"/>
      <c r="I17" s="214"/>
    </row>
    <row r="18" spans="1:15" s="10" customFormat="1" ht="15" customHeight="1">
      <c r="A18" s="4" t="s">
        <v>19</v>
      </c>
      <c r="B18" s="20">
        <f t="shared" si="0"/>
        <v>20616</v>
      </c>
      <c r="C18" s="24">
        <f t="shared" si="1"/>
        <v>8.028381278014244</v>
      </c>
      <c r="D18" s="20">
        <v>9691</v>
      </c>
      <c r="E18" s="49">
        <f t="shared" si="2"/>
        <v>8.355895083550328</v>
      </c>
      <c r="F18" s="20">
        <v>10925</v>
      </c>
      <c r="G18" s="49">
        <f t="shared" si="3"/>
        <v>7.75862681182578</v>
      </c>
      <c r="H18" s="214"/>
      <c r="I18" s="214"/>
      <c r="K18" s="367"/>
      <c r="L18" s="367"/>
      <c r="M18" s="367"/>
      <c r="N18" s="367"/>
      <c r="O18" s="366"/>
    </row>
    <row r="19" spans="1:9" ht="22.5" customHeight="1">
      <c r="A19" t="s">
        <v>20</v>
      </c>
      <c r="B19" s="20">
        <f t="shared" si="0"/>
        <v>20846</v>
      </c>
      <c r="C19" s="24">
        <f t="shared" si="1"/>
        <v>8.117948977565238</v>
      </c>
      <c r="D19" s="20">
        <v>9210</v>
      </c>
      <c r="E19" s="49">
        <f t="shared" si="2"/>
        <v>7.941161254720723</v>
      </c>
      <c r="F19" s="20">
        <v>11636</v>
      </c>
      <c r="G19" s="49">
        <f t="shared" si="3"/>
        <v>8.263558954911193</v>
      </c>
      <c r="H19" s="214"/>
      <c r="I19" s="214"/>
    </row>
    <row r="20" spans="1:9" ht="15" customHeight="1">
      <c r="A20" t="s">
        <v>21</v>
      </c>
      <c r="B20" s="20">
        <f t="shared" si="0"/>
        <v>21034</v>
      </c>
      <c r="C20" s="24">
        <f t="shared" si="1"/>
        <v>8.19116083632866</v>
      </c>
      <c r="D20" s="20">
        <v>8878</v>
      </c>
      <c r="E20" s="49">
        <f t="shared" si="2"/>
        <v>7.654900067254135</v>
      </c>
      <c r="F20" s="20">
        <v>12156</v>
      </c>
      <c r="G20" s="49">
        <f t="shared" si="3"/>
        <v>8.632848286000383</v>
      </c>
      <c r="H20" s="214"/>
      <c r="I20" s="214"/>
    </row>
    <row r="21" spans="1:9" ht="15" customHeight="1">
      <c r="A21" t="s">
        <v>22</v>
      </c>
      <c r="B21" s="20">
        <f t="shared" si="0"/>
        <v>15991</v>
      </c>
      <c r="C21" s="24">
        <f t="shared" si="1"/>
        <v>6.227291667477968</v>
      </c>
      <c r="D21" s="20">
        <v>5930</v>
      </c>
      <c r="E21" s="49">
        <f t="shared" si="2"/>
        <v>5.113038679749607</v>
      </c>
      <c r="F21" s="20">
        <v>10061</v>
      </c>
      <c r="G21" s="49">
        <f t="shared" si="3"/>
        <v>7.14503838478528</v>
      </c>
      <c r="H21" s="214"/>
      <c r="I21" s="214"/>
    </row>
    <row r="22" spans="1:9" ht="15" customHeight="1">
      <c r="A22" s="8" t="s">
        <v>166</v>
      </c>
      <c r="B22" s="60">
        <f t="shared" si="0"/>
        <v>15893</v>
      </c>
      <c r="C22" s="28">
        <f t="shared" si="1"/>
        <v>6.189128038973632</v>
      </c>
      <c r="D22" s="60">
        <v>4394</v>
      </c>
      <c r="E22" s="28">
        <f t="shared" si="2"/>
        <v>3.788649571470451</v>
      </c>
      <c r="F22" s="60">
        <v>11499</v>
      </c>
      <c r="G22" s="28">
        <f t="shared" si="3"/>
        <v>8.166265419605002</v>
      </c>
      <c r="H22" s="214"/>
      <c r="I22" s="214"/>
    </row>
    <row r="23" spans="2:9" ht="30" customHeight="1">
      <c r="B23" s="4"/>
      <c r="C23" s="4"/>
      <c r="D23" s="4"/>
      <c r="E23" s="4"/>
      <c r="H23" s="214"/>
      <c r="I23" s="214"/>
    </row>
    <row r="24" spans="11:14" ht="15" customHeight="1">
      <c r="K24" s="367"/>
      <c r="L24" s="367" t="s">
        <v>2</v>
      </c>
      <c r="M24" s="367" t="s">
        <v>3</v>
      </c>
      <c r="N24" s="368"/>
    </row>
    <row r="25" spans="11:14" ht="15" customHeight="1">
      <c r="K25" s="369" t="s">
        <v>6</v>
      </c>
      <c r="L25" s="370">
        <f aca="true" t="shared" si="4" ref="L25:L42">-D5</f>
        <v>-978</v>
      </c>
      <c r="M25" s="370">
        <f aca="true" t="shared" si="5" ref="M25:M42">F5</f>
        <v>904</v>
      </c>
      <c r="N25" s="368"/>
    </row>
    <row r="26" spans="11:14" ht="15" customHeight="1">
      <c r="K26" s="369" t="s">
        <v>7</v>
      </c>
      <c r="L26" s="370">
        <f t="shared" si="4"/>
        <v>-1271</v>
      </c>
      <c r="M26" s="370">
        <f t="shared" si="5"/>
        <v>1213</v>
      </c>
      <c r="N26" s="368"/>
    </row>
    <row r="27" spans="11:14" ht="15" customHeight="1">
      <c r="K27" s="369" t="s">
        <v>8</v>
      </c>
      <c r="L27" s="370">
        <f t="shared" si="4"/>
        <v>-1391</v>
      </c>
      <c r="M27" s="370">
        <f t="shared" si="5"/>
        <v>1436</v>
      </c>
      <c r="N27" s="368"/>
    </row>
    <row r="28" spans="11:14" ht="15" customHeight="1">
      <c r="K28" s="369" t="s">
        <v>9</v>
      </c>
      <c r="L28" s="370">
        <f t="shared" si="4"/>
        <v>-1632</v>
      </c>
      <c r="M28" s="370">
        <f t="shared" si="5"/>
        <v>1616</v>
      </c>
      <c r="N28" s="368"/>
    </row>
    <row r="29" spans="11:14" ht="15" customHeight="1">
      <c r="K29" s="369" t="s">
        <v>10</v>
      </c>
      <c r="L29" s="370">
        <f t="shared" si="4"/>
        <v>-2397</v>
      </c>
      <c r="M29" s="370">
        <f t="shared" si="5"/>
        <v>2533</v>
      </c>
      <c r="N29" s="368"/>
    </row>
    <row r="30" spans="11:14" ht="15" customHeight="1">
      <c r="K30" s="371" t="s">
        <v>11</v>
      </c>
      <c r="L30" s="370">
        <f t="shared" si="4"/>
        <v>-3859</v>
      </c>
      <c r="M30" s="370">
        <f t="shared" si="5"/>
        <v>4612</v>
      </c>
      <c r="N30" s="368"/>
    </row>
    <row r="31" spans="11:14" ht="15" customHeight="1">
      <c r="K31" s="371" t="s">
        <v>12</v>
      </c>
      <c r="L31" s="370">
        <f t="shared" si="4"/>
        <v>-6047</v>
      </c>
      <c r="M31" s="370">
        <f t="shared" si="5"/>
        <v>6726</v>
      </c>
      <c r="N31" s="368"/>
    </row>
    <row r="32" spans="11:14" ht="15" customHeight="1">
      <c r="K32" s="371" t="s">
        <v>13</v>
      </c>
      <c r="L32" s="370">
        <f t="shared" si="4"/>
        <v>-7288</v>
      </c>
      <c r="M32" s="370">
        <f t="shared" si="5"/>
        <v>7389</v>
      </c>
      <c r="N32" s="368"/>
    </row>
    <row r="33" spans="11:14" ht="15" customHeight="1">
      <c r="K33" s="371" t="s">
        <v>14</v>
      </c>
      <c r="L33" s="370">
        <f t="shared" si="4"/>
        <v>-8284</v>
      </c>
      <c r="M33" s="370">
        <f t="shared" si="5"/>
        <v>9055</v>
      </c>
      <c r="N33" s="368"/>
    </row>
    <row r="34" spans="11:14" ht="15" customHeight="1">
      <c r="K34" s="371" t="s">
        <v>15</v>
      </c>
      <c r="L34" s="370">
        <f t="shared" si="4"/>
        <v>-9783</v>
      </c>
      <c r="M34" s="370">
        <f t="shared" si="5"/>
        <v>10653</v>
      </c>
      <c r="N34" s="368"/>
    </row>
    <row r="35" spans="11:14" ht="15" customHeight="1">
      <c r="K35" s="371" t="s">
        <v>16</v>
      </c>
      <c r="L35" s="370">
        <f t="shared" si="4"/>
        <v>-11011</v>
      </c>
      <c r="M35" s="370">
        <f t="shared" si="5"/>
        <v>12172</v>
      </c>
      <c r="N35" s="368"/>
    </row>
    <row r="36" spans="11:14" ht="15" customHeight="1">
      <c r="K36" s="371" t="s">
        <v>17</v>
      </c>
      <c r="L36" s="370">
        <f t="shared" si="4"/>
        <v>-11923</v>
      </c>
      <c r="M36" s="370">
        <f t="shared" si="5"/>
        <v>12764</v>
      </c>
      <c r="N36" s="368"/>
    </row>
    <row r="37" spans="11:14" ht="15" customHeight="1">
      <c r="K37" s="371" t="s">
        <v>18</v>
      </c>
      <c r="L37" s="370">
        <f t="shared" si="4"/>
        <v>-12011</v>
      </c>
      <c r="M37" s="370">
        <f t="shared" si="5"/>
        <v>13461</v>
      </c>
      <c r="N37" s="368"/>
    </row>
    <row r="38" spans="11:14" ht="15" customHeight="1">
      <c r="K38" s="371" t="s">
        <v>19</v>
      </c>
      <c r="L38" s="370">
        <f t="shared" si="4"/>
        <v>-9691</v>
      </c>
      <c r="M38" s="370">
        <f t="shared" si="5"/>
        <v>10925</v>
      </c>
      <c r="N38" s="368"/>
    </row>
    <row r="39" spans="11:14" ht="15" customHeight="1">
      <c r="K39" s="367" t="s">
        <v>20</v>
      </c>
      <c r="L39" s="370">
        <f t="shared" si="4"/>
        <v>-9210</v>
      </c>
      <c r="M39" s="370">
        <f t="shared" si="5"/>
        <v>11636</v>
      </c>
      <c r="N39" s="368"/>
    </row>
    <row r="40" spans="11:13" ht="15" customHeight="1">
      <c r="K40" s="367" t="s">
        <v>21</v>
      </c>
      <c r="L40" s="370">
        <f t="shared" si="4"/>
        <v>-8878</v>
      </c>
      <c r="M40" s="370">
        <f t="shared" si="5"/>
        <v>12156</v>
      </c>
    </row>
    <row r="41" spans="11:13" ht="15" customHeight="1">
      <c r="K41" s="367" t="s">
        <v>22</v>
      </c>
      <c r="L41" s="370">
        <f t="shared" si="4"/>
        <v>-5930</v>
      </c>
      <c r="M41" s="370">
        <f t="shared" si="5"/>
        <v>10061</v>
      </c>
    </row>
    <row r="42" spans="11:13" ht="15" customHeight="1">
      <c r="K42" s="371" t="s">
        <v>166</v>
      </c>
      <c r="L42" s="370">
        <f t="shared" si="4"/>
        <v>-4394</v>
      </c>
      <c r="M42" s="370">
        <f t="shared" si="5"/>
        <v>11499</v>
      </c>
    </row>
    <row r="43" spans="11:13" ht="11.25">
      <c r="K43" s="233"/>
      <c r="L43" s="370"/>
      <c r="M43" s="370"/>
    </row>
    <row r="44" spans="11:13" ht="11.25">
      <c r="K44" s="367"/>
      <c r="L44" s="367"/>
      <c r="M44" s="367"/>
    </row>
    <row r="45" spans="11:13" ht="11.25">
      <c r="K45" s="367"/>
      <c r="L45" s="367"/>
      <c r="M45" s="367"/>
    </row>
  </sheetData>
  <mergeCells count="4">
    <mergeCell ref="F2:G2"/>
    <mergeCell ref="A1:G1"/>
    <mergeCell ref="B2:C2"/>
    <mergeCell ref="D2:E2"/>
  </mergeCells>
  <hyperlinks>
    <hyperlink ref="A3" location="indice!B7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2009.&amp;R&amp;9&amp;P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45"/>
  <sheetViews>
    <sheetView view="pageBreakPreview" zoomScaleNormal="75" zoomScaleSheetLayoutView="100" workbookViewId="0" topLeftCell="A1">
      <selection activeCell="A1" sqref="A1:M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23" customWidth="1"/>
    <col min="9" max="9" width="6.66015625" style="79" customWidth="1"/>
    <col min="10" max="10" width="8" style="36" customWidth="1"/>
    <col min="11" max="11" width="6.66015625" style="80" customWidth="1"/>
    <col min="12" max="12" width="8" style="36" customWidth="1"/>
    <col min="13" max="13" width="6.66015625" style="80" customWidth="1"/>
    <col min="14" max="29" width="12" style="158" customWidth="1"/>
  </cols>
  <sheetData>
    <row r="1" spans="1:29" s="1" customFormat="1" ht="39.75" customHeight="1">
      <c r="A1" s="432" t="s">
        <v>178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</row>
    <row r="2" spans="1:29" s="2" customFormat="1" ht="18" customHeight="1">
      <c r="A2" s="3" t="s">
        <v>39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389" t="s">
        <v>85</v>
      </c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</row>
    <row r="3" spans="1:29" s="17" customFormat="1" ht="36" customHeight="1">
      <c r="A3" s="163"/>
      <c r="B3" s="427" t="s">
        <v>1</v>
      </c>
      <c r="C3" s="427"/>
      <c r="D3" s="427" t="s">
        <v>160</v>
      </c>
      <c r="E3" s="427"/>
      <c r="F3" s="427" t="s">
        <v>161</v>
      </c>
      <c r="G3" s="427"/>
      <c r="H3" s="427" t="s">
        <v>163</v>
      </c>
      <c r="I3" s="427"/>
      <c r="J3" s="427" t="s">
        <v>162</v>
      </c>
      <c r="K3" s="427"/>
      <c r="L3" s="427" t="s">
        <v>86</v>
      </c>
      <c r="M3" s="427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s="14" customFormat="1" ht="19.5" customHeight="1">
      <c r="A4" s="65"/>
      <c r="B4" s="66" t="s">
        <v>88</v>
      </c>
      <c r="C4" s="62" t="s">
        <v>87</v>
      </c>
      <c r="D4" s="61" t="s">
        <v>88</v>
      </c>
      <c r="E4" s="62" t="s">
        <v>87</v>
      </c>
      <c r="F4" s="61" t="s">
        <v>88</v>
      </c>
      <c r="G4" s="62" t="s">
        <v>87</v>
      </c>
      <c r="H4" s="61" t="s">
        <v>88</v>
      </c>
      <c r="I4" s="62" t="s">
        <v>87</v>
      </c>
      <c r="J4" s="61" t="s">
        <v>88</v>
      </c>
      <c r="K4" s="62" t="s">
        <v>87</v>
      </c>
      <c r="L4" s="61" t="s">
        <v>88</v>
      </c>
      <c r="M4" s="61" t="s">
        <v>87</v>
      </c>
      <c r="N4" s="396"/>
      <c r="O4" s="396"/>
      <c r="P4" s="397"/>
      <c r="Q4" s="398"/>
      <c r="R4" s="398"/>
      <c r="S4" s="398"/>
      <c r="T4" s="398"/>
      <c r="U4" s="398"/>
      <c r="V4" s="292"/>
      <c r="W4" s="292"/>
      <c r="X4" s="292"/>
      <c r="Y4" s="292"/>
      <c r="Z4" s="292"/>
      <c r="AA4" s="292"/>
      <c r="AB4" s="292"/>
      <c r="AC4" s="292"/>
    </row>
    <row r="5" spans="1:21" ht="15" customHeight="1">
      <c r="A5" s="4" t="s">
        <v>71</v>
      </c>
      <c r="B5" s="23">
        <v>2087</v>
      </c>
      <c r="C5" s="24">
        <f>B5/'pag 24'!B$5*100</f>
        <v>0.8127295172300995</v>
      </c>
      <c r="D5" s="63">
        <v>120</v>
      </c>
      <c r="E5" s="24">
        <f>D5/'pag 24'!D$5*100</f>
        <v>1.6682886139302098</v>
      </c>
      <c r="F5" s="279">
        <v>277</v>
      </c>
      <c r="G5" s="24">
        <f>F5/'pag 24'!F$5*100</f>
        <v>1.663763589404769</v>
      </c>
      <c r="H5" s="63">
        <v>850</v>
      </c>
      <c r="I5" s="24">
        <f>H5/'pag 24'!H$5*100</f>
        <v>1.303181295515523</v>
      </c>
      <c r="J5" s="279">
        <v>531</v>
      </c>
      <c r="K5" s="79">
        <f>J5/'pag 24'!J$5*100</f>
        <v>0.7240053448228845</v>
      </c>
      <c r="L5" s="63">
        <v>309</v>
      </c>
      <c r="M5" s="390">
        <f>L5/'pag 24'!L$5*100</f>
        <v>0.3273998728544183</v>
      </c>
      <c r="N5" s="396"/>
      <c r="O5" s="396"/>
      <c r="P5" s="397"/>
      <c r="Q5" s="398"/>
      <c r="R5" s="398"/>
      <c r="S5" s="398"/>
      <c r="T5" s="398"/>
      <c r="U5" s="398"/>
    </row>
    <row r="6" spans="1:21" ht="15" customHeight="1">
      <c r="A6" s="6" t="s">
        <v>72</v>
      </c>
      <c r="B6">
        <v>855</v>
      </c>
      <c r="C6" s="24">
        <f>B6/'pag 24'!B$5*100</f>
        <v>0.3329581874613009</v>
      </c>
      <c r="D6" s="20">
        <v>62</v>
      </c>
      <c r="E6" s="24">
        <f>D6/'pag 24'!D$5*100</f>
        <v>0.8619491171972752</v>
      </c>
      <c r="F6" s="94">
        <v>79</v>
      </c>
      <c r="G6" s="24">
        <f>F6/'pag 24'!F$5*100</f>
        <v>0.4745029731515406</v>
      </c>
      <c r="H6" s="20">
        <v>263</v>
      </c>
      <c r="I6" s="24">
        <f>H6/'pag 24'!H$5*100</f>
        <v>0.403219624377156</v>
      </c>
      <c r="J6" s="94">
        <v>253</v>
      </c>
      <c r="K6" s="79">
        <f>J6/'pag 24'!J$5*100</f>
        <v>0.3449592320907529</v>
      </c>
      <c r="L6" s="20">
        <v>198</v>
      </c>
      <c r="M6" s="49">
        <f>L6/'pag 24'!L$5*100</f>
        <v>0.2097902097902098</v>
      </c>
      <c r="N6" s="396"/>
      <c r="O6" s="396"/>
      <c r="P6" s="397"/>
      <c r="Q6" s="398"/>
      <c r="R6" s="398"/>
      <c r="S6" s="398"/>
      <c r="T6" s="398"/>
      <c r="U6" s="398"/>
    </row>
    <row r="7" spans="1:21" ht="15" customHeight="1">
      <c r="A7" s="6" t="s">
        <v>63</v>
      </c>
      <c r="B7">
        <v>3967</v>
      </c>
      <c r="C7" s="24">
        <f>B7/'pag 24'!B$5*100</f>
        <v>1.544848104864305</v>
      </c>
      <c r="D7" s="20">
        <v>320</v>
      </c>
      <c r="E7" s="24">
        <f>D7/'pag 24'!D$5*100</f>
        <v>4.448769637147226</v>
      </c>
      <c r="F7" s="94">
        <v>561</v>
      </c>
      <c r="G7" s="24">
        <f>F7/'pag 24'!F$5*100</f>
        <v>3.3695717460508137</v>
      </c>
      <c r="H7" s="20">
        <v>1553</v>
      </c>
      <c r="I7" s="24">
        <f>H7/'pag 24'!H$5*100</f>
        <v>2.380988884630127</v>
      </c>
      <c r="J7" s="94">
        <v>910</v>
      </c>
      <c r="K7" s="79">
        <f>J7/'pag 24'!J$5*100</f>
        <v>1.2407624553461865</v>
      </c>
      <c r="L7" s="20">
        <v>623</v>
      </c>
      <c r="M7" s="49">
        <f>L7/'pag 24'!L$5*100</f>
        <v>0.6600974782792965</v>
      </c>
      <c r="N7" s="396"/>
      <c r="O7" s="396"/>
      <c r="P7" s="397"/>
      <c r="Q7" s="398"/>
      <c r="R7" s="398"/>
      <c r="S7" s="398"/>
      <c r="T7" s="398"/>
      <c r="U7" s="398"/>
    </row>
    <row r="8" spans="1:21" ht="15" customHeight="1">
      <c r="A8" s="6" t="s">
        <v>73</v>
      </c>
      <c r="B8">
        <v>626</v>
      </c>
      <c r="C8" s="24">
        <f>B8/'pag 24'!B$5*100</f>
        <v>0.24377991269096416</v>
      </c>
      <c r="D8" s="20">
        <v>43</v>
      </c>
      <c r="E8" s="24">
        <f>D8/'pag 24'!D$5*100</f>
        <v>0.5978034199916585</v>
      </c>
      <c r="F8" s="94">
        <v>89</v>
      </c>
      <c r="G8" s="24">
        <f>F8/'pag 24'!F$5*100</f>
        <v>0.5345666406390774</v>
      </c>
      <c r="H8" s="20">
        <v>208</v>
      </c>
      <c r="I8" s="24">
        <f>H8/'pag 24'!H$5*100</f>
        <v>0.3188961287849751</v>
      </c>
      <c r="J8" s="94">
        <v>142</v>
      </c>
      <c r="K8" s="79">
        <f>J8/'pag 24'!J$5*100</f>
        <v>0.19361348204303128</v>
      </c>
      <c r="L8" s="20">
        <v>144</v>
      </c>
      <c r="M8" s="49">
        <f>L8/'pag 24'!L$5*100</f>
        <v>0.15257469802924348</v>
      </c>
      <c r="N8" s="396"/>
      <c r="O8" s="396"/>
      <c r="P8" s="397"/>
      <c r="Q8" s="398"/>
      <c r="R8" s="398"/>
      <c r="S8" s="398"/>
      <c r="T8" s="398"/>
      <c r="U8" s="398"/>
    </row>
    <row r="9" spans="1:21" ht="15" customHeight="1">
      <c r="A9" s="6" t="s">
        <v>74</v>
      </c>
      <c r="B9">
        <v>2058</v>
      </c>
      <c r="C9" s="24">
        <f>B9/'pag 24'!B$5*100</f>
        <v>0.8014361985910611</v>
      </c>
      <c r="D9" s="20">
        <v>99</v>
      </c>
      <c r="E9" s="24">
        <f>D9/'pag 24'!D$5*100</f>
        <v>1.3763381064924232</v>
      </c>
      <c r="F9" s="94">
        <v>298</v>
      </c>
      <c r="G9" s="24">
        <f>F9/'pag 24'!F$5*100</f>
        <v>1.7898972911285962</v>
      </c>
      <c r="H9" s="20">
        <v>812</v>
      </c>
      <c r="I9" s="24">
        <f>H9/'pag 24'!H$5*100</f>
        <v>1.2449214258336527</v>
      </c>
      <c r="J9" s="94">
        <v>528</v>
      </c>
      <c r="K9" s="79">
        <f>J9/'pag 24'!J$5*100</f>
        <v>0.7199149191459192</v>
      </c>
      <c r="L9" s="20">
        <v>321</v>
      </c>
      <c r="M9" s="49">
        <f>L9/'pag 24'!L$5*100</f>
        <v>0.34011443102352196</v>
      </c>
      <c r="N9" s="396"/>
      <c r="O9" s="396"/>
      <c r="P9" s="397"/>
      <c r="Q9" s="398"/>
      <c r="R9" s="398"/>
      <c r="S9" s="398"/>
      <c r="T9" s="398"/>
      <c r="U9" s="398"/>
    </row>
    <row r="10" spans="1:21" ht="15" customHeight="1">
      <c r="A10" s="4" t="s">
        <v>75</v>
      </c>
      <c r="B10">
        <v>314</v>
      </c>
      <c r="C10" s="24">
        <f>B10/'pag 24'!B$5*100</f>
        <v>0.12227938112613858</v>
      </c>
      <c r="D10" s="20">
        <v>19</v>
      </c>
      <c r="E10" s="24">
        <f>D10/'pag 24'!D$5*100</f>
        <v>0.26414569720561654</v>
      </c>
      <c r="F10" s="94">
        <v>29</v>
      </c>
      <c r="G10" s="24">
        <f>F10/'pag 24'!F$5*100</f>
        <v>0.17418463571385667</v>
      </c>
      <c r="H10" s="20">
        <v>117</v>
      </c>
      <c r="I10" s="24">
        <f>H10/'pag 24'!H$5*100</f>
        <v>0.1793790724415485</v>
      </c>
      <c r="J10" s="94">
        <v>78</v>
      </c>
      <c r="K10" s="79">
        <f>J10/'pag 24'!J$5*100</f>
        <v>0.10635106760110169</v>
      </c>
      <c r="L10" s="20">
        <v>71</v>
      </c>
      <c r="M10" s="49">
        <f>L10/'pag 24'!L$5*100</f>
        <v>0.07522780250052978</v>
      </c>
      <c r="N10" s="396"/>
      <c r="O10" s="396"/>
      <c r="P10" s="397"/>
      <c r="Q10" s="398"/>
      <c r="R10" s="398"/>
      <c r="S10" s="398"/>
      <c r="T10" s="398"/>
      <c r="U10" s="398"/>
    </row>
    <row r="11" spans="1:21" ht="22.5" customHeight="1">
      <c r="A11" s="4" t="s">
        <v>76</v>
      </c>
      <c r="B11">
        <v>2756</v>
      </c>
      <c r="C11" s="24">
        <f>B11/'pag 24'!B$5*100</f>
        <v>1.0732546954892928</v>
      </c>
      <c r="D11" s="20">
        <v>134</v>
      </c>
      <c r="E11" s="24">
        <f>D11/'pag 24'!D$5*100</f>
        <v>1.862922285555401</v>
      </c>
      <c r="F11" s="94">
        <v>344</v>
      </c>
      <c r="G11" s="24">
        <f>F11/'pag 24'!F$5*100</f>
        <v>2.0661901615712654</v>
      </c>
      <c r="H11" s="20">
        <v>1105</v>
      </c>
      <c r="I11" s="24">
        <f>H11/'pag 24'!H$5*100</f>
        <v>1.6941356841701802</v>
      </c>
      <c r="J11" s="94">
        <v>644</v>
      </c>
      <c r="K11" s="79">
        <f>J11/'pag 24'!J$5*100</f>
        <v>0.8780780453219166</v>
      </c>
      <c r="L11" s="20">
        <v>529</v>
      </c>
      <c r="M11" s="49">
        <f>L11/'pag 24'!L$5*100</f>
        <v>0.5605001059546515</v>
      </c>
      <c r="N11" s="396"/>
      <c r="O11" s="396"/>
      <c r="P11" s="397"/>
      <c r="Q11" s="398"/>
      <c r="R11" s="398"/>
      <c r="S11" s="398"/>
      <c r="T11" s="398"/>
      <c r="U11" s="398"/>
    </row>
    <row r="12" spans="1:21" ht="15" customHeight="1">
      <c r="A12" s="4" t="s">
        <v>77</v>
      </c>
      <c r="B12">
        <v>2092</v>
      </c>
      <c r="C12" s="24">
        <f>B12/'pag 24'!B$5*100</f>
        <v>0.8146766411333819</v>
      </c>
      <c r="D12" s="20">
        <v>140</v>
      </c>
      <c r="E12" s="24">
        <f>D12/'pag 24'!D$5*100</f>
        <v>1.9463367162519114</v>
      </c>
      <c r="F12" s="94">
        <v>292</v>
      </c>
      <c r="G12" s="24">
        <f>F12/'pag 24'!F$5*100</f>
        <v>1.7538590906360743</v>
      </c>
      <c r="H12" s="20">
        <v>769</v>
      </c>
      <c r="I12" s="24">
        <f>H12/'pag 24'!H$5*100</f>
        <v>1.1789957838252203</v>
      </c>
      <c r="J12" s="94">
        <v>468</v>
      </c>
      <c r="K12" s="79">
        <f>J12/'pag 24'!J$5*100</f>
        <v>0.6381064056066101</v>
      </c>
      <c r="L12" s="20">
        <v>423</v>
      </c>
      <c r="M12" s="49">
        <f>L12/'pag 24'!L$5*100</f>
        <v>0.4481881754609027</v>
      </c>
      <c r="N12" s="396"/>
      <c r="O12" s="396"/>
      <c r="P12" s="397"/>
      <c r="Q12" s="398"/>
      <c r="R12" s="398"/>
      <c r="S12" s="398"/>
      <c r="T12" s="398"/>
      <c r="U12" s="398"/>
    </row>
    <row r="13" spans="1:21" ht="15" customHeight="1">
      <c r="A13" s="4" t="s">
        <v>78</v>
      </c>
      <c r="B13">
        <v>15022</v>
      </c>
      <c r="C13" s="24">
        <f>B13/'pag 24'!B$5*100</f>
        <v>5.849939055021827</v>
      </c>
      <c r="D13" s="20">
        <v>381</v>
      </c>
      <c r="E13" s="24">
        <f>D13/'pag 24'!D$5*100</f>
        <v>5.296816349228417</v>
      </c>
      <c r="F13" s="94">
        <v>859</v>
      </c>
      <c r="G13" s="24">
        <f>F13/'pag 24'!F$5*100</f>
        <v>5.15946903717941</v>
      </c>
      <c r="H13" s="20">
        <v>4217</v>
      </c>
      <c r="I13" s="24">
        <f>H13/'pag 24'!H$5*100</f>
        <v>6.465312380222307</v>
      </c>
      <c r="J13" s="94">
        <v>4586</v>
      </c>
      <c r="K13" s="79">
        <f>J13/'pag 24'!J$5*100</f>
        <v>6.252897384854517</v>
      </c>
      <c r="L13" s="20">
        <v>4979</v>
      </c>
      <c r="M13" s="49">
        <f>L13/'pag 24'!L$5*100</f>
        <v>5.275482093663912</v>
      </c>
      <c r="N13" s="396"/>
      <c r="O13" s="396"/>
      <c r="P13" s="397"/>
      <c r="Q13" s="398"/>
      <c r="R13" s="398"/>
      <c r="S13" s="398"/>
      <c r="T13" s="398"/>
      <c r="U13" s="398"/>
    </row>
    <row r="14" spans="1:21" ht="15" customHeight="1">
      <c r="A14" s="4" t="s">
        <v>79</v>
      </c>
      <c r="B14">
        <v>1158</v>
      </c>
      <c r="C14" s="24">
        <f>B14/'pag 24'!B$5*100</f>
        <v>0.45095389600021807</v>
      </c>
      <c r="D14" s="20">
        <v>72</v>
      </c>
      <c r="E14" s="24">
        <f>D14/'pag 24'!D$5*100</f>
        <v>1.000973168358126</v>
      </c>
      <c r="F14" s="94">
        <v>162</v>
      </c>
      <c r="G14" s="24">
        <f>F14/'pag 24'!F$5*100</f>
        <v>0.973031413298096</v>
      </c>
      <c r="H14" s="20">
        <v>486</v>
      </c>
      <c r="I14" s="24">
        <f>H14/'pag 24'!H$5*100</f>
        <v>0.7451130701418168</v>
      </c>
      <c r="J14" s="94">
        <v>261</v>
      </c>
      <c r="K14" s="79">
        <f>J14/'pag 24'!J$5*100</f>
        <v>0.3558670338959941</v>
      </c>
      <c r="L14" s="20">
        <v>177</v>
      </c>
      <c r="M14" s="49">
        <f>L14/'pag 24'!L$5*100</f>
        <v>0.18753973299427845</v>
      </c>
      <c r="N14" s="396"/>
      <c r="O14" s="396"/>
      <c r="P14" s="397"/>
      <c r="Q14" s="398"/>
      <c r="R14" s="398"/>
      <c r="S14" s="398"/>
      <c r="T14" s="398"/>
      <c r="U14" s="398"/>
    </row>
    <row r="15" spans="1:21" ht="15" customHeight="1">
      <c r="A15" s="4" t="s">
        <v>190</v>
      </c>
      <c r="B15">
        <v>27568</v>
      </c>
      <c r="C15" s="24">
        <f>B15/'pag 24'!B$5*100</f>
        <v>10.73566235313818</v>
      </c>
      <c r="D15" s="20">
        <v>525</v>
      </c>
      <c r="E15" s="24">
        <f>D15/'pag 24'!D$5*100</f>
        <v>7.298762685944668</v>
      </c>
      <c r="F15" s="94">
        <v>1414</v>
      </c>
      <c r="G15" s="24">
        <f>F15/'pag 24'!F$5*100</f>
        <v>8.493002582737702</v>
      </c>
      <c r="H15" s="20">
        <v>6178</v>
      </c>
      <c r="I15" s="24">
        <f>H15/'pag 24'!H$5*100</f>
        <v>9.471828286699886</v>
      </c>
      <c r="J15" s="94">
        <v>8191</v>
      </c>
      <c r="K15" s="79">
        <f>J15/'pag 24'!J$5*100</f>
        <v>11.168225573341333</v>
      </c>
      <c r="L15" s="20">
        <v>11260</v>
      </c>
      <c r="M15" s="49">
        <f>L15/'pag 24'!L$5*100</f>
        <v>11.930493748675566</v>
      </c>
      <c r="N15" s="396"/>
      <c r="O15" s="396"/>
      <c r="P15" s="397"/>
      <c r="Q15" s="398"/>
      <c r="R15" s="398"/>
      <c r="S15" s="398"/>
      <c r="T15" s="398"/>
      <c r="U15" s="398"/>
    </row>
    <row r="16" spans="1:21" ht="15" customHeight="1">
      <c r="A16" s="4" t="s">
        <v>81</v>
      </c>
      <c r="B16">
        <v>1377</v>
      </c>
      <c r="C16" s="24">
        <f>B16/'pag 24'!B$5*100</f>
        <v>0.5362379229639899</v>
      </c>
      <c r="D16" s="20">
        <v>85</v>
      </c>
      <c r="E16" s="24">
        <f>D16/'pag 24'!D$5*100</f>
        <v>1.181704434867232</v>
      </c>
      <c r="F16" s="94">
        <v>137</v>
      </c>
      <c r="G16" s="24">
        <f>F16/'pag 24'!F$5*100</f>
        <v>0.8228722445792541</v>
      </c>
      <c r="H16" s="20">
        <v>451</v>
      </c>
      <c r="I16" s="24">
        <f>H16/'pag 24'!H$5*100</f>
        <v>0.6914526638558836</v>
      </c>
      <c r="J16" s="94">
        <v>377</v>
      </c>
      <c r="K16" s="79">
        <f>J16/'pag 24'!J$5*100</f>
        <v>0.5140301600719914</v>
      </c>
      <c r="L16" s="20">
        <v>327</v>
      </c>
      <c r="M16" s="49">
        <f>L16/'pag 24'!L$5*100</f>
        <v>0.34647171010807376</v>
      </c>
      <c r="N16" s="396"/>
      <c r="O16" s="396"/>
      <c r="P16" s="397"/>
      <c r="Q16" s="398"/>
      <c r="R16" s="398"/>
      <c r="S16" s="398"/>
      <c r="T16" s="398"/>
      <c r="U16" s="398"/>
    </row>
    <row r="17" spans="1:21" ht="22.5" customHeight="1">
      <c r="A17" s="4" t="s">
        <v>82</v>
      </c>
      <c r="B17">
        <v>3039</v>
      </c>
      <c r="C17" s="24">
        <f>B17/'pag 24'!B$5*100</f>
        <v>1.18346190841508</v>
      </c>
      <c r="D17" s="20">
        <v>71</v>
      </c>
      <c r="E17" s="24">
        <f>D17/'pag 24'!D$5*100</f>
        <v>0.9870707632420409</v>
      </c>
      <c r="F17" s="94">
        <v>177</v>
      </c>
      <c r="G17" s="24">
        <f>F17/'pag 24'!F$5*100</f>
        <v>1.0631269145294011</v>
      </c>
      <c r="H17" s="20">
        <v>650</v>
      </c>
      <c r="I17" s="24">
        <f>H17/'pag 24'!H$5*100</f>
        <v>0.9965504024530472</v>
      </c>
      <c r="J17" s="94">
        <v>950</v>
      </c>
      <c r="K17" s="79">
        <f>J17/'pag 24'!J$5*100</f>
        <v>1.2953014643723924</v>
      </c>
      <c r="L17" s="20">
        <v>1191</v>
      </c>
      <c r="M17" s="49">
        <f>L17/'pag 24'!L$5*100</f>
        <v>1.2619198982835347</v>
      </c>
      <c r="N17" s="396"/>
      <c r="O17" s="396"/>
      <c r="P17" s="397"/>
      <c r="Q17" s="398"/>
      <c r="R17" s="398"/>
      <c r="S17" s="398"/>
      <c r="T17" s="398"/>
      <c r="U17" s="398"/>
    </row>
    <row r="18" spans="1:13" ht="15" customHeight="1">
      <c r="A18" s="8" t="s">
        <v>83</v>
      </c>
      <c r="B18" s="8">
        <v>299</v>
      </c>
      <c r="C18" s="28">
        <f>B18/'pag 24'!B$5*100</f>
        <v>0.11643800941629119</v>
      </c>
      <c r="D18" s="60">
        <v>20</v>
      </c>
      <c r="E18" s="28">
        <f>D18/'pag 24'!D$5*100</f>
        <v>0.27804810232170163</v>
      </c>
      <c r="F18" s="27">
        <v>35</v>
      </c>
      <c r="G18" s="28">
        <f>F18/'pag 24'!F$5*100</f>
        <v>0.21022283620637877</v>
      </c>
      <c r="H18" s="60">
        <v>90</v>
      </c>
      <c r="I18" s="28">
        <f>H18/'pag 24'!H$5*100</f>
        <v>0.1379839018781142</v>
      </c>
      <c r="J18" s="27">
        <v>59</v>
      </c>
      <c r="K18" s="81">
        <f>J18/'pag 24'!J$5*100</f>
        <v>0.08044503831365384</v>
      </c>
      <c r="L18" s="60">
        <v>95</v>
      </c>
      <c r="M18" s="28">
        <f>L18/'pag 24'!L$5*100</f>
        <v>0.10065691883873702</v>
      </c>
    </row>
    <row r="19" spans="1:29" s="10" customFormat="1" ht="15" customHeight="1">
      <c r="A19" s="4"/>
      <c r="B19" s="22"/>
      <c r="C19" s="9"/>
      <c r="D19" s="22"/>
      <c r="E19" s="9"/>
      <c r="F19" s="23"/>
      <c r="G19" s="24"/>
      <c r="H19" s="23"/>
      <c r="I19" s="79"/>
      <c r="J19" s="36"/>
      <c r="K19" s="80"/>
      <c r="L19" s="36"/>
      <c r="M19" s="80"/>
      <c r="N19" s="158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</row>
    <row r="20" spans="2:7" ht="15" customHeight="1">
      <c r="B20" s="22"/>
      <c r="C20" s="9"/>
      <c r="D20" s="22"/>
      <c r="E20" s="9"/>
      <c r="F20" s="23"/>
      <c r="G20" s="24"/>
    </row>
    <row r="21" spans="2:7" ht="15" customHeight="1">
      <c r="B21" s="22"/>
      <c r="C21" s="9"/>
      <c r="D21" s="22"/>
      <c r="E21" s="9"/>
      <c r="F21" s="23"/>
      <c r="G21" s="24"/>
    </row>
    <row r="22" spans="2:8" ht="15" customHeight="1">
      <c r="B22" s="22"/>
      <c r="C22" s="9"/>
      <c r="D22" s="22"/>
      <c r="E22" s="9"/>
      <c r="F22" s="23"/>
      <c r="G22" s="24"/>
      <c r="H22" s="94"/>
    </row>
    <row r="23" spans="1:13" ht="15" customHeight="1">
      <c r="A23" s="4"/>
      <c r="B23" s="22"/>
      <c r="C23" s="9"/>
      <c r="D23" s="22"/>
      <c r="E23" s="9"/>
      <c r="F23" s="94"/>
      <c r="G23" s="49"/>
      <c r="H23" s="94"/>
      <c r="I23" s="95"/>
      <c r="J23" s="96"/>
      <c r="K23" s="85"/>
      <c r="L23" s="96"/>
      <c r="M23" s="85"/>
    </row>
    <row r="24" spans="1:13" ht="15" customHeight="1">
      <c r="A24" s="4"/>
      <c r="B24" s="4"/>
      <c r="C24" s="4"/>
      <c r="D24" s="4"/>
      <c r="E24" s="4"/>
      <c r="F24" s="4"/>
      <c r="G24" s="4"/>
      <c r="I24" s="95"/>
      <c r="J24" s="96"/>
      <c r="K24" s="85"/>
      <c r="L24" s="96"/>
      <c r="M24" s="85"/>
    </row>
    <row r="25" ht="15" customHeight="1"/>
    <row r="26" ht="15" customHeight="1"/>
    <row r="27" ht="15" customHeight="1">
      <c r="K27" s="84"/>
    </row>
    <row r="28" ht="15" customHeight="1">
      <c r="K28" s="84"/>
    </row>
    <row r="29" ht="15" customHeight="1">
      <c r="K29" s="84"/>
    </row>
    <row r="30" ht="15" customHeight="1">
      <c r="K30" s="84"/>
    </row>
    <row r="31" ht="15" customHeight="1">
      <c r="K31" s="84"/>
    </row>
    <row r="32" ht="15" customHeight="1">
      <c r="K32" s="85"/>
    </row>
    <row r="33" ht="15" customHeight="1">
      <c r="K33" s="85"/>
    </row>
    <row r="34" ht="15" customHeight="1">
      <c r="K34" s="85"/>
    </row>
    <row r="35" ht="15" customHeight="1">
      <c r="K35" s="85"/>
    </row>
    <row r="36" ht="15" customHeight="1">
      <c r="K36" s="85"/>
    </row>
    <row r="37" ht="15" customHeight="1">
      <c r="K37" s="85"/>
    </row>
    <row r="38" ht="15" customHeight="1">
      <c r="K38" s="85"/>
    </row>
    <row r="39" ht="15" customHeight="1">
      <c r="K39" s="85"/>
    </row>
    <row r="40" ht="15" customHeight="1">
      <c r="K40" s="85"/>
    </row>
    <row r="41" ht="15" customHeight="1"/>
    <row r="42" ht="15" customHeight="1"/>
    <row r="43" ht="15" customHeight="1"/>
    <row r="44" ht="15" customHeight="1">
      <c r="K44" s="85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M2" location="'pag 24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Normal="75" zoomScaleSheetLayoutView="100" workbookViewId="0" topLeftCell="A1">
      <selection activeCell="A1" sqref="A1:M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23" customWidth="1"/>
    <col min="9" max="9" width="6.66015625" style="79" customWidth="1"/>
    <col min="10" max="10" width="8" style="36" customWidth="1"/>
    <col min="11" max="11" width="6.66015625" style="80" customWidth="1"/>
    <col min="12" max="12" width="8" style="36" customWidth="1"/>
    <col min="13" max="13" width="6.66015625" style="80" customWidth="1"/>
  </cols>
  <sheetData>
    <row r="1" spans="1:13" s="1" customFormat="1" ht="39.75" customHeight="1">
      <c r="A1" s="432" t="s">
        <v>178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</row>
    <row r="2" spans="1:13" s="2" customFormat="1" ht="18" customHeight="1">
      <c r="A2" s="3" t="s">
        <v>40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163"/>
      <c r="B3" s="427" t="s">
        <v>1</v>
      </c>
      <c r="C3" s="427"/>
      <c r="D3" s="427" t="s">
        <v>160</v>
      </c>
      <c r="E3" s="427"/>
      <c r="F3" s="427" t="s">
        <v>161</v>
      </c>
      <c r="G3" s="427"/>
      <c r="H3" s="427" t="s">
        <v>163</v>
      </c>
      <c r="I3" s="427"/>
      <c r="J3" s="427" t="s">
        <v>162</v>
      </c>
      <c r="K3" s="427"/>
      <c r="L3" s="427" t="s">
        <v>86</v>
      </c>
      <c r="M3" s="427"/>
    </row>
    <row r="4" spans="1:13" s="14" customFormat="1" ht="19.5" customHeight="1">
      <c r="A4" s="210" t="s">
        <v>159</v>
      </c>
      <c r="B4" s="18" t="s">
        <v>88</v>
      </c>
      <c r="C4" s="19" t="s">
        <v>87</v>
      </c>
      <c r="D4" s="18" t="s">
        <v>88</v>
      </c>
      <c r="E4" s="19" t="s">
        <v>87</v>
      </c>
      <c r="F4" s="18" t="s">
        <v>88</v>
      </c>
      <c r="G4" s="19" t="s">
        <v>87</v>
      </c>
      <c r="H4" s="18" t="s">
        <v>88</v>
      </c>
      <c r="I4" s="19" t="s">
        <v>87</v>
      </c>
      <c r="J4" s="18" t="s">
        <v>88</v>
      </c>
      <c r="K4" s="19" t="s">
        <v>87</v>
      </c>
      <c r="L4" s="18" t="s">
        <v>88</v>
      </c>
      <c r="M4" s="19" t="s">
        <v>87</v>
      </c>
    </row>
    <row r="5" spans="1:13" s="5" customFormat="1" ht="15" customHeight="1">
      <c r="A5" s="31" t="s">
        <v>23</v>
      </c>
      <c r="B5" s="160">
        <v>256789</v>
      </c>
      <c r="C5" s="30">
        <f>B5/$B5*100</f>
        <v>100</v>
      </c>
      <c r="D5" s="30">
        <v>7193</v>
      </c>
      <c r="E5" s="44">
        <f>D5/$B5*100</f>
        <v>2.801132447262149</v>
      </c>
      <c r="F5" s="30">
        <v>16649</v>
      </c>
      <c r="G5" s="44">
        <f>F5/$B5*100</f>
        <v>6.48353317314994</v>
      </c>
      <c r="H5" s="30">
        <v>65225</v>
      </c>
      <c r="I5" s="44">
        <f>H5/$B5*100</f>
        <v>25.40023131831971</v>
      </c>
      <c r="J5" s="30">
        <v>73342</v>
      </c>
      <c r="K5" s="44">
        <f>J5/$B5*100</f>
        <v>28.56119226290846</v>
      </c>
      <c r="L5" s="30">
        <v>94380</v>
      </c>
      <c r="M5" s="44">
        <f>L5/$B5*100</f>
        <v>36.75391079835974</v>
      </c>
    </row>
    <row r="6" spans="1:13" ht="15" customHeight="1">
      <c r="A6" s="6" t="s">
        <v>41</v>
      </c>
      <c r="B6" s="23">
        <v>1135</v>
      </c>
      <c r="C6">
        <f aca="true" t="shared" si="0" ref="C6:C40">B6/$B6*100</f>
        <v>100</v>
      </c>
      <c r="D6" s="20">
        <v>40</v>
      </c>
      <c r="E6" s="49">
        <f aca="true" t="shared" si="1" ref="E6:E40">D6/$B6*100</f>
        <v>3.524229074889868</v>
      </c>
      <c r="F6" s="94">
        <v>78</v>
      </c>
      <c r="G6">
        <f aca="true" t="shared" si="2" ref="G6:G40">F6/$B6*100</f>
        <v>6.8722466960352415</v>
      </c>
      <c r="H6" s="20">
        <v>340</v>
      </c>
      <c r="I6">
        <f aca="true" t="shared" si="3" ref="I6:I40">H6/$B6*100</f>
        <v>29.955947136563875</v>
      </c>
      <c r="J6" s="94">
        <v>373</v>
      </c>
      <c r="K6" s="79">
        <f aca="true" t="shared" si="4" ref="K6:K40">J6/$B6*100</f>
        <v>32.863436123348016</v>
      </c>
      <c r="L6" s="20">
        <v>304</v>
      </c>
      <c r="M6" s="49">
        <f aca="true" t="shared" si="5" ref="M6:M40">L6/$B6*100</f>
        <v>26.784140969162994</v>
      </c>
    </row>
    <row r="7" spans="1:13" ht="15" customHeight="1">
      <c r="A7" s="6" t="s">
        <v>42</v>
      </c>
      <c r="B7" s="23">
        <v>659</v>
      </c>
      <c r="C7">
        <f t="shared" si="0"/>
        <v>100</v>
      </c>
      <c r="D7" s="20">
        <v>39</v>
      </c>
      <c r="E7" s="49">
        <f t="shared" si="1"/>
        <v>5.918057663125948</v>
      </c>
      <c r="F7" s="94">
        <v>100</v>
      </c>
      <c r="G7">
        <f t="shared" si="2"/>
        <v>15.174506828528072</v>
      </c>
      <c r="H7" s="20">
        <v>250</v>
      </c>
      <c r="I7">
        <f t="shared" si="3"/>
        <v>37.93626707132019</v>
      </c>
      <c r="J7" s="94">
        <v>147</v>
      </c>
      <c r="K7" s="79">
        <f t="shared" si="4"/>
        <v>22.306525037936268</v>
      </c>
      <c r="L7" s="20">
        <v>123</v>
      </c>
      <c r="M7" s="49">
        <f t="shared" si="5"/>
        <v>18.664643399089528</v>
      </c>
    </row>
    <row r="8" spans="1:13" ht="15" customHeight="1">
      <c r="A8" s="6" t="s">
        <v>188</v>
      </c>
      <c r="B8" s="23">
        <v>5303</v>
      </c>
      <c r="C8">
        <f t="shared" si="0"/>
        <v>100</v>
      </c>
      <c r="D8" s="20">
        <v>213</v>
      </c>
      <c r="E8" s="49">
        <f t="shared" si="1"/>
        <v>4.016594380539317</v>
      </c>
      <c r="F8" s="94">
        <v>479</v>
      </c>
      <c r="G8">
        <f t="shared" si="2"/>
        <v>9.03262304356025</v>
      </c>
      <c r="H8" s="20">
        <v>1621</v>
      </c>
      <c r="I8">
        <f t="shared" si="3"/>
        <v>30.567603243447106</v>
      </c>
      <c r="J8" s="94">
        <v>1515</v>
      </c>
      <c r="K8" s="79">
        <f t="shared" si="4"/>
        <v>28.568734678483874</v>
      </c>
      <c r="L8" s="20">
        <v>1475</v>
      </c>
      <c r="M8" s="49">
        <f t="shared" si="5"/>
        <v>27.81444465396945</v>
      </c>
    </row>
    <row r="9" spans="1:13" ht="15" customHeight="1">
      <c r="A9" s="6" t="s">
        <v>43</v>
      </c>
      <c r="B9" s="23">
        <v>974</v>
      </c>
      <c r="C9">
        <f t="shared" si="0"/>
        <v>100</v>
      </c>
      <c r="D9" s="20">
        <v>60</v>
      </c>
      <c r="E9" s="49">
        <f t="shared" si="1"/>
        <v>6.160164271047227</v>
      </c>
      <c r="F9" s="94">
        <v>144</v>
      </c>
      <c r="G9">
        <f t="shared" si="2"/>
        <v>14.784394250513348</v>
      </c>
      <c r="H9" s="20">
        <v>354</v>
      </c>
      <c r="I9">
        <f t="shared" si="3"/>
        <v>36.34496919917864</v>
      </c>
      <c r="J9" s="94">
        <v>259</v>
      </c>
      <c r="K9" s="79">
        <f t="shared" si="4"/>
        <v>26.591375770020537</v>
      </c>
      <c r="L9" s="20">
        <v>157</v>
      </c>
      <c r="M9" s="49">
        <f t="shared" si="5"/>
        <v>16.119096509240247</v>
      </c>
    </row>
    <row r="10" spans="1:13" ht="15" customHeight="1">
      <c r="A10" s="6" t="s">
        <v>69</v>
      </c>
      <c r="B10" s="23">
        <v>1637</v>
      </c>
      <c r="C10">
        <f t="shared" si="0"/>
        <v>100</v>
      </c>
      <c r="D10" s="20">
        <v>98</v>
      </c>
      <c r="E10" s="49">
        <f t="shared" si="1"/>
        <v>5.9865607819181434</v>
      </c>
      <c r="F10" s="94">
        <v>169</v>
      </c>
      <c r="G10">
        <f t="shared" si="2"/>
        <v>10.32376298106292</v>
      </c>
      <c r="H10" s="20">
        <v>522</v>
      </c>
      <c r="I10">
        <f t="shared" si="3"/>
        <v>31.88759926695174</v>
      </c>
      <c r="J10" s="94">
        <v>467</v>
      </c>
      <c r="K10" s="79">
        <f t="shared" si="4"/>
        <v>28.52779474648748</v>
      </c>
      <c r="L10" s="20">
        <v>381</v>
      </c>
      <c r="M10" s="49">
        <f t="shared" si="5"/>
        <v>23.27428222357972</v>
      </c>
    </row>
    <row r="11" spans="1:13" ht="22.5" customHeight="1">
      <c r="A11" s="4" t="s">
        <v>44</v>
      </c>
      <c r="B11" s="23">
        <v>264</v>
      </c>
      <c r="C11">
        <f t="shared" si="0"/>
        <v>100</v>
      </c>
      <c r="D11" s="20">
        <v>15</v>
      </c>
      <c r="E11" s="49">
        <f t="shared" si="1"/>
        <v>5.681818181818182</v>
      </c>
      <c r="F11" s="94">
        <v>28</v>
      </c>
      <c r="G11">
        <f t="shared" si="2"/>
        <v>10.606060606060606</v>
      </c>
      <c r="H11" s="20">
        <v>101</v>
      </c>
      <c r="I11">
        <f t="shared" si="3"/>
        <v>38.25757575757576</v>
      </c>
      <c r="J11" s="94">
        <v>63</v>
      </c>
      <c r="K11" s="79">
        <f t="shared" si="4"/>
        <v>23.863636363636363</v>
      </c>
      <c r="L11" s="20">
        <v>57</v>
      </c>
      <c r="M11" s="49">
        <f t="shared" si="5"/>
        <v>21.59090909090909</v>
      </c>
    </row>
    <row r="12" spans="1:13" ht="15" customHeight="1">
      <c r="A12" s="4" t="s">
        <v>45</v>
      </c>
      <c r="B12" s="23">
        <v>904</v>
      </c>
      <c r="C12">
        <f t="shared" si="0"/>
        <v>100</v>
      </c>
      <c r="D12" s="20">
        <v>81</v>
      </c>
      <c r="E12" s="49">
        <f t="shared" si="1"/>
        <v>8.960176991150442</v>
      </c>
      <c r="F12" s="94">
        <v>143</v>
      </c>
      <c r="G12">
        <f t="shared" si="2"/>
        <v>15.81858407079646</v>
      </c>
      <c r="H12" s="20">
        <v>401</v>
      </c>
      <c r="I12">
        <f t="shared" si="3"/>
        <v>44.358407079646014</v>
      </c>
      <c r="J12" s="94">
        <v>148</v>
      </c>
      <c r="K12" s="79">
        <f t="shared" si="4"/>
        <v>16.371681415929203</v>
      </c>
      <c r="L12" s="20">
        <v>131</v>
      </c>
      <c r="M12" s="49">
        <f t="shared" si="5"/>
        <v>14.491150442477876</v>
      </c>
    </row>
    <row r="13" spans="1:13" ht="15" customHeight="1">
      <c r="A13" s="4" t="s">
        <v>46</v>
      </c>
      <c r="B13" s="23">
        <v>4439</v>
      </c>
      <c r="C13">
        <f t="shared" si="0"/>
        <v>100</v>
      </c>
      <c r="D13" s="20">
        <v>140</v>
      </c>
      <c r="E13" s="49">
        <f t="shared" si="1"/>
        <v>3.153863482766389</v>
      </c>
      <c r="F13" s="94">
        <v>500</v>
      </c>
      <c r="G13">
        <f t="shared" si="2"/>
        <v>11.263798152737102</v>
      </c>
      <c r="H13" s="20">
        <v>1681</v>
      </c>
      <c r="I13">
        <f t="shared" si="3"/>
        <v>37.868889389502144</v>
      </c>
      <c r="J13" s="94">
        <v>1262</v>
      </c>
      <c r="K13" s="79">
        <f t="shared" si="4"/>
        <v>28.429826537508447</v>
      </c>
      <c r="L13" s="20">
        <v>856</v>
      </c>
      <c r="M13" s="49">
        <f t="shared" si="5"/>
        <v>19.28362243748592</v>
      </c>
    </row>
    <row r="14" spans="1:13" ht="15" customHeight="1">
      <c r="A14" s="4" t="s">
        <v>47</v>
      </c>
      <c r="B14" s="23">
        <v>82977</v>
      </c>
      <c r="C14">
        <f t="shared" si="0"/>
        <v>100</v>
      </c>
      <c r="D14" s="20">
        <v>693</v>
      </c>
      <c r="E14" s="49">
        <f t="shared" si="1"/>
        <v>0.8351711920170649</v>
      </c>
      <c r="F14" s="94">
        <v>2117</v>
      </c>
      <c r="G14">
        <f t="shared" si="2"/>
        <v>2.5513093989900817</v>
      </c>
      <c r="H14" s="20">
        <v>13056</v>
      </c>
      <c r="I14">
        <f t="shared" si="3"/>
        <v>15.734480639213274</v>
      </c>
      <c r="J14" s="94">
        <v>25395</v>
      </c>
      <c r="K14" s="79">
        <f t="shared" si="4"/>
        <v>30.604866408763876</v>
      </c>
      <c r="L14" s="20">
        <v>41716</v>
      </c>
      <c r="M14" s="49">
        <f t="shared" si="5"/>
        <v>50.2741723610157</v>
      </c>
    </row>
    <row r="15" spans="1:13" ht="15" customHeight="1">
      <c r="A15" s="4" t="s">
        <v>48</v>
      </c>
      <c r="B15" s="23">
        <v>1163</v>
      </c>
      <c r="C15">
        <f t="shared" si="0"/>
        <v>100</v>
      </c>
      <c r="D15" s="20">
        <v>62</v>
      </c>
      <c r="E15" s="49">
        <f t="shared" si="1"/>
        <v>5.331040412725709</v>
      </c>
      <c r="F15" s="94">
        <v>125</v>
      </c>
      <c r="G15">
        <f t="shared" si="2"/>
        <v>10.748065348237319</v>
      </c>
      <c r="H15" s="20">
        <v>392</v>
      </c>
      <c r="I15">
        <f t="shared" si="3"/>
        <v>33.70593293207222</v>
      </c>
      <c r="J15" s="94">
        <v>300</v>
      </c>
      <c r="K15" s="79">
        <f t="shared" si="4"/>
        <v>25.79535683576956</v>
      </c>
      <c r="L15" s="20">
        <v>284</v>
      </c>
      <c r="M15" s="49">
        <f t="shared" si="5"/>
        <v>24.419604471195186</v>
      </c>
    </row>
    <row r="16" spans="1:13" ht="15" customHeight="1">
      <c r="A16" s="4" t="s">
        <v>49</v>
      </c>
      <c r="B16" s="23">
        <v>608</v>
      </c>
      <c r="C16">
        <f t="shared" si="0"/>
        <v>100</v>
      </c>
      <c r="D16" s="20">
        <v>66</v>
      </c>
      <c r="E16" s="49">
        <f t="shared" si="1"/>
        <v>10.855263157894738</v>
      </c>
      <c r="F16" s="94">
        <v>105</v>
      </c>
      <c r="G16">
        <f t="shared" si="2"/>
        <v>17.269736842105264</v>
      </c>
      <c r="H16" s="20">
        <v>237</v>
      </c>
      <c r="I16">
        <f t="shared" si="3"/>
        <v>38.98026315789473</v>
      </c>
      <c r="J16" s="94">
        <v>122</v>
      </c>
      <c r="K16" s="79">
        <f t="shared" si="4"/>
        <v>20.065789473684212</v>
      </c>
      <c r="L16" s="20">
        <v>78</v>
      </c>
      <c r="M16" s="49">
        <f t="shared" si="5"/>
        <v>12.828947368421053</v>
      </c>
    </row>
    <row r="17" spans="1:13" ht="22.5" customHeight="1">
      <c r="A17" s="4" t="s">
        <v>50</v>
      </c>
      <c r="B17" s="23">
        <v>1566</v>
      </c>
      <c r="C17">
        <f t="shared" si="0"/>
        <v>100</v>
      </c>
      <c r="D17" s="20">
        <v>96</v>
      </c>
      <c r="E17" s="49">
        <f t="shared" si="1"/>
        <v>6.130268199233716</v>
      </c>
      <c r="F17" s="94">
        <v>181</v>
      </c>
      <c r="G17">
        <f t="shared" si="2"/>
        <v>11.558109833971903</v>
      </c>
      <c r="H17" s="20">
        <v>609</v>
      </c>
      <c r="I17">
        <f t="shared" si="3"/>
        <v>38.88888888888889</v>
      </c>
      <c r="J17" s="94">
        <v>365</v>
      </c>
      <c r="K17" s="79">
        <f t="shared" si="4"/>
        <v>23.30779054916986</v>
      </c>
      <c r="L17" s="20">
        <v>315</v>
      </c>
      <c r="M17" s="49">
        <f t="shared" si="5"/>
        <v>20.114942528735632</v>
      </c>
    </row>
    <row r="18" spans="1:13" ht="15" customHeight="1">
      <c r="A18" s="4" t="s">
        <v>26</v>
      </c>
      <c r="B18" s="23">
        <v>1432</v>
      </c>
      <c r="C18">
        <f t="shared" si="0"/>
        <v>100</v>
      </c>
      <c r="D18" s="20">
        <v>98</v>
      </c>
      <c r="E18" s="49">
        <f t="shared" si="1"/>
        <v>6.843575418994413</v>
      </c>
      <c r="F18" s="94">
        <v>167</v>
      </c>
      <c r="G18">
        <f t="shared" si="2"/>
        <v>11.662011173184357</v>
      </c>
      <c r="H18" s="20">
        <v>453</v>
      </c>
      <c r="I18">
        <f t="shared" si="3"/>
        <v>31.6340782122905</v>
      </c>
      <c r="J18" s="94">
        <v>388</v>
      </c>
      <c r="K18" s="79">
        <f t="shared" si="4"/>
        <v>27.09497206703911</v>
      </c>
      <c r="L18" s="20">
        <v>326</v>
      </c>
      <c r="M18" s="49">
        <f t="shared" si="5"/>
        <v>22.765363128491618</v>
      </c>
    </row>
    <row r="19" spans="1:13" ht="15" customHeight="1">
      <c r="A19" s="4" t="s">
        <v>189</v>
      </c>
      <c r="B19" s="23">
        <v>12053</v>
      </c>
      <c r="C19">
        <f t="shared" si="0"/>
        <v>100</v>
      </c>
      <c r="D19" s="20">
        <v>290</v>
      </c>
      <c r="E19" s="49">
        <f t="shared" si="1"/>
        <v>2.4060399900439724</v>
      </c>
      <c r="F19" s="94">
        <v>696</v>
      </c>
      <c r="G19">
        <f t="shared" si="2"/>
        <v>5.774495976105534</v>
      </c>
      <c r="H19" s="20">
        <v>3076</v>
      </c>
      <c r="I19">
        <f t="shared" si="3"/>
        <v>25.520617273707792</v>
      </c>
      <c r="J19" s="94">
        <v>3747</v>
      </c>
      <c r="K19" s="79">
        <f t="shared" si="4"/>
        <v>31.087696009292294</v>
      </c>
      <c r="L19" s="20">
        <v>4244</v>
      </c>
      <c r="M19" s="49">
        <f t="shared" si="5"/>
        <v>35.211150750850415</v>
      </c>
    </row>
    <row r="20" spans="1:13" ht="15" customHeight="1">
      <c r="A20" s="4" t="s">
        <v>35</v>
      </c>
      <c r="B20" s="23">
        <v>262</v>
      </c>
      <c r="C20">
        <f t="shared" si="0"/>
        <v>100</v>
      </c>
      <c r="D20" s="20">
        <v>36</v>
      </c>
      <c r="E20" s="49">
        <f t="shared" si="1"/>
        <v>13.740458015267176</v>
      </c>
      <c r="F20" s="94">
        <v>50</v>
      </c>
      <c r="G20">
        <f t="shared" si="2"/>
        <v>19.083969465648856</v>
      </c>
      <c r="H20" s="20">
        <v>100</v>
      </c>
      <c r="I20">
        <f t="shared" si="3"/>
        <v>38.16793893129771</v>
      </c>
      <c r="J20" s="94">
        <v>41</v>
      </c>
      <c r="K20" s="79">
        <f t="shared" si="4"/>
        <v>15.648854961832063</v>
      </c>
      <c r="L20" s="20">
        <v>35</v>
      </c>
      <c r="M20" s="49">
        <f t="shared" si="5"/>
        <v>13.358778625954198</v>
      </c>
    </row>
    <row r="21" spans="1:13" ht="15" customHeight="1">
      <c r="A21" s="4" t="s">
        <v>51</v>
      </c>
      <c r="B21" s="23">
        <v>733</v>
      </c>
      <c r="C21">
        <f t="shared" si="0"/>
        <v>100</v>
      </c>
      <c r="D21" s="20">
        <v>71</v>
      </c>
      <c r="E21" s="49">
        <f t="shared" si="1"/>
        <v>9.686221009549795</v>
      </c>
      <c r="F21" s="94">
        <v>114</v>
      </c>
      <c r="G21">
        <f t="shared" si="2"/>
        <v>15.552523874488402</v>
      </c>
      <c r="H21" s="20">
        <v>285</v>
      </c>
      <c r="I21">
        <f t="shared" si="3"/>
        <v>38.88130968622101</v>
      </c>
      <c r="J21" s="94">
        <v>137</v>
      </c>
      <c r="K21" s="79">
        <f t="shared" si="4"/>
        <v>18.69031377899045</v>
      </c>
      <c r="L21" s="20">
        <v>126</v>
      </c>
      <c r="M21" s="49">
        <f t="shared" si="5"/>
        <v>17.189631650750343</v>
      </c>
    </row>
    <row r="22" spans="1:13" ht="15" customHeight="1">
      <c r="A22" s="4" t="s">
        <v>52</v>
      </c>
      <c r="B22" s="23">
        <v>1053</v>
      </c>
      <c r="C22">
        <f t="shared" si="0"/>
        <v>100</v>
      </c>
      <c r="D22" s="20">
        <v>93</v>
      </c>
      <c r="E22" s="49">
        <f t="shared" si="1"/>
        <v>8.831908831908832</v>
      </c>
      <c r="F22" s="94">
        <v>167</v>
      </c>
      <c r="G22">
        <f t="shared" si="2"/>
        <v>15.859449192782527</v>
      </c>
      <c r="H22" s="20">
        <v>379</v>
      </c>
      <c r="I22">
        <f t="shared" si="3"/>
        <v>35.99240265906933</v>
      </c>
      <c r="J22" s="94">
        <v>231</v>
      </c>
      <c r="K22" s="79">
        <f t="shared" si="4"/>
        <v>21.937321937321936</v>
      </c>
      <c r="L22" s="20">
        <v>183</v>
      </c>
      <c r="M22" s="49">
        <f t="shared" si="5"/>
        <v>17.37891737891738</v>
      </c>
    </row>
    <row r="23" spans="1:13" ht="22.5" customHeight="1">
      <c r="A23" s="4" t="s">
        <v>53</v>
      </c>
      <c r="B23" s="23">
        <v>1259</v>
      </c>
      <c r="C23">
        <f t="shared" si="0"/>
        <v>100</v>
      </c>
      <c r="D23" s="20">
        <v>88</v>
      </c>
      <c r="E23" s="49">
        <f t="shared" si="1"/>
        <v>6.98967434471803</v>
      </c>
      <c r="F23" s="94">
        <v>142</v>
      </c>
      <c r="G23">
        <f t="shared" si="2"/>
        <v>11.278792692613186</v>
      </c>
      <c r="H23" s="20">
        <v>447</v>
      </c>
      <c r="I23">
        <f t="shared" si="3"/>
        <v>35.50436854646545</v>
      </c>
      <c r="J23" s="94">
        <v>318</v>
      </c>
      <c r="K23" s="79">
        <f t="shared" si="4"/>
        <v>25.258141382049242</v>
      </c>
      <c r="L23" s="20">
        <v>264</v>
      </c>
      <c r="M23" s="49">
        <f t="shared" si="5"/>
        <v>20.96902303415409</v>
      </c>
    </row>
    <row r="24" spans="1:13" ht="15" customHeight="1">
      <c r="A24" s="4" t="s">
        <v>54</v>
      </c>
      <c r="B24" s="23">
        <v>569</v>
      </c>
      <c r="C24">
        <f t="shared" si="0"/>
        <v>100</v>
      </c>
      <c r="D24" s="20">
        <v>30</v>
      </c>
      <c r="E24" s="49">
        <f t="shared" si="1"/>
        <v>5.272407732864675</v>
      </c>
      <c r="F24" s="94">
        <v>74</v>
      </c>
      <c r="G24">
        <f t="shared" si="2"/>
        <v>13.005272407732866</v>
      </c>
      <c r="H24" s="20">
        <v>195</v>
      </c>
      <c r="I24">
        <f t="shared" si="3"/>
        <v>34.27065026362039</v>
      </c>
      <c r="J24" s="94">
        <v>139</v>
      </c>
      <c r="K24" s="79">
        <f t="shared" si="4"/>
        <v>24.42882249560633</v>
      </c>
      <c r="L24" s="20">
        <v>131</v>
      </c>
      <c r="M24" s="49">
        <f t="shared" si="5"/>
        <v>23.022847100175746</v>
      </c>
    </row>
    <row r="25" spans="1:13" ht="15" customHeight="1">
      <c r="A25" s="4" t="s">
        <v>55</v>
      </c>
      <c r="B25" s="23">
        <v>4199</v>
      </c>
      <c r="C25">
        <f t="shared" si="0"/>
        <v>100</v>
      </c>
      <c r="D25" s="20">
        <v>100</v>
      </c>
      <c r="E25" s="49">
        <f t="shared" si="1"/>
        <v>2.3815194093831864</v>
      </c>
      <c r="F25" s="94">
        <v>213</v>
      </c>
      <c r="G25">
        <f t="shared" si="2"/>
        <v>5.072636341986187</v>
      </c>
      <c r="H25" s="20">
        <v>1106</v>
      </c>
      <c r="I25">
        <f t="shared" si="3"/>
        <v>26.339604667778044</v>
      </c>
      <c r="J25" s="94">
        <v>1404</v>
      </c>
      <c r="K25" s="79">
        <f t="shared" si="4"/>
        <v>33.43653250773993</v>
      </c>
      <c r="L25" s="20">
        <v>1376</v>
      </c>
      <c r="M25" s="49">
        <f t="shared" si="5"/>
        <v>32.76970707311265</v>
      </c>
    </row>
    <row r="26" spans="1:13" ht="15" customHeight="1">
      <c r="A26" s="4" t="s">
        <v>56</v>
      </c>
      <c r="B26" s="23">
        <v>1301</v>
      </c>
      <c r="C26">
        <f t="shared" si="0"/>
        <v>100</v>
      </c>
      <c r="D26" s="20">
        <v>85</v>
      </c>
      <c r="E26" s="49">
        <f t="shared" si="1"/>
        <v>6.533435818601076</v>
      </c>
      <c r="F26" s="94">
        <v>233</v>
      </c>
      <c r="G26">
        <f t="shared" si="2"/>
        <v>17.909300538047656</v>
      </c>
      <c r="H26" s="20">
        <v>478</v>
      </c>
      <c r="I26">
        <f t="shared" si="3"/>
        <v>36.740968485780165</v>
      </c>
      <c r="J26" s="94">
        <v>282</v>
      </c>
      <c r="K26" s="79">
        <f t="shared" si="4"/>
        <v>21.675634127594158</v>
      </c>
      <c r="L26" s="20">
        <v>223</v>
      </c>
      <c r="M26" s="49">
        <f t="shared" si="5"/>
        <v>17.140661029976943</v>
      </c>
    </row>
    <row r="27" spans="1:13" ht="15" customHeight="1">
      <c r="A27" s="4" t="s">
        <v>57</v>
      </c>
      <c r="B27" s="23">
        <v>2295</v>
      </c>
      <c r="C27">
        <f t="shared" si="0"/>
        <v>100</v>
      </c>
      <c r="D27" s="20">
        <v>164</v>
      </c>
      <c r="E27" s="49">
        <f t="shared" si="1"/>
        <v>7.1459694989106755</v>
      </c>
      <c r="F27" s="94">
        <v>354</v>
      </c>
      <c r="G27">
        <f t="shared" si="2"/>
        <v>15.42483660130719</v>
      </c>
      <c r="H27" s="20">
        <v>900</v>
      </c>
      <c r="I27">
        <f t="shared" si="3"/>
        <v>39.21568627450981</v>
      </c>
      <c r="J27" s="94">
        <v>460</v>
      </c>
      <c r="K27" s="79">
        <f t="shared" si="4"/>
        <v>20.043572984749456</v>
      </c>
      <c r="L27" s="20">
        <v>417</v>
      </c>
      <c r="M27" s="49">
        <f t="shared" si="5"/>
        <v>18.169934640522875</v>
      </c>
    </row>
    <row r="28" spans="1:13" ht="15" customHeight="1">
      <c r="A28" s="4" t="s">
        <v>58</v>
      </c>
      <c r="B28" s="23">
        <v>2463</v>
      </c>
      <c r="C28">
        <f t="shared" si="0"/>
        <v>100</v>
      </c>
      <c r="D28" s="20">
        <v>70</v>
      </c>
      <c r="E28" s="49">
        <f t="shared" si="1"/>
        <v>2.8420625253755585</v>
      </c>
      <c r="F28" s="94">
        <v>165</v>
      </c>
      <c r="G28">
        <f t="shared" si="2"/>
        <v>6.699147381242387</v>
      </c>
      <c r="H28" s="20">
        <v>555</v>
      </c>
      <c r="I28">
        <f t="shared" si="3"/>
        <v>22.53349573690621</v>
      </c>
      <c r="J28" s="94">
        <v>728</v>
      </c>
      <c r="K28" s="79">
        <f t="shared" si="4"/>
        <v>29.557450263905803</v>
      </c>
      <c r="L28" s="20">
        <v>945</v>
      </c>
      <c r="M28" s="49">
        <f t="shared" si="5"/>
        <v>38.36784409257004</v>
      </c>
    </row>
    <row r="29" spans="1:13" ht="22.5" customHeight="1">
      <c r="A29" s="4" t="s">
        <v>59</v>
      </c>
      <c r="B29" s="23">
        <v>538</v>
      </c>
      <c r="C29">
        <f t="shared" si="0"/>
        <v>100</v>
      </c>
      <c r="D29" s="20">
        <v>37</v>
      </c>
      <c r="E29" s="49">
        <f t="shared" si="1"/>
        <v>6.877323420074349</v>
      </c>
      <c r="F29" s="94">
        <v>65</v>
      </c>
      <c r="G29">
        <f t="shared" si="2"/>
        <v>12.0817843866171</v>
      </c>
      <c r="H29" s="20">
        <v>223</v>
      </c>
      <c r="I29">
        <f t="shared" si="3"/>
        <v>41.44981412639405</v>
      </c>
      <c r="J29" s="94">
        <v>139</v>
      </c>
      <c r="K29" s="79">
        <f t="shared" si="4"/>
        <v>25.8364312267658</v>
      </c>
      <c r="L29" s="20">
        <v>74</v>
      </c>
      <c r="M29" s="49">
        <f t="shared" si="5"/>
        <v>13.754646840148698</v>
      </c>
    </row>
    <row r="30" spans="1:13" ht="15" customHeight="1">
      <c r="A30" s="4" t="s">
        <v>60</v>
      </c>
      <c r="B30" s="23">
        <v>743</v>
      </c>
      <c r="C30">
        <f t="shared" si="0"/>
        <v>100</v>
      </c>
      <c r="D30" s="20">
        <v>75</v>
      </c>
      <c r="E30" s="49">
        <f t="shared" si="1"/>
        <v>10.094212651413189</v>
      </c>
      <c r="F30" s="94">
        <v>161</v>
      </c>
      <c r="G30">
        <f t="shared" si="2"/>
        <v>21.668909825033648</v>
      </c>
      <c r="H30" s="20">
        <v>274</v>
      </c>
      <c r="I30">
        <f t="shared" si="3"/>
        <v>36.87752355316285</v>
      </c>
      <c r="J30" s="94">
        <v>123</v>
      </c>
      <c r="K30" s="79">
        <f t="shared" si="4"/>
        <v>16.55450874831763</v>
      </c>
      <c r="L30" s="20">
        <v>110</v>
      </c>
      <c r="M30" s="49">
        <f t="shared" si="5"/>
        <v>14.804845222072679</v>
      </c>
    </row>
    <row r="31" spans="1:13" ht="15" customHeight="1">
      <c r="A31" s="4" t="s">
        <v>61</v>
      </c>
      <c r="B31" s="23">
        <v>901</v>
      </c>
      <c r="C31">
        <f t="shared" si="0"/>
        <v>100</v>
      </c>
      <c r="D31" s="20">
        <v>84</v>
      </c>
      <c r="E31" s="49">
        <f t="shared" si="1"/>
        <v>9.32297447280799</v>
      </c>
      <c r="F31" s="94">
        <v>132</v>
      </c>
      <c r="G31">
        <f t="shared" si="2"/>
        <v>14.6503884572697</v>
      </c>
      <c r="H31" s="20">
        <v>271</v>
      </c>
      <c r="I31">
        <f t="shared" si="3"/>
        <v>30.077691453940066</v>
      </c>
      <c r="J31" s="94">
        <v>203</v>
      </c>
      <c r="K31" s="79">
        <f t="shared" si="4"/>
        <v>22.530521642619313</v>
      </c>
      <c r="L31" s="20">
        <v>211</v>
      </c>
      <c r="M31" s="49">
        <f t="shared" si="5"/>
        <v>23.41842397336293</v>
      </c>
    </row>
    <row r="32" spans="1:13" ht="15" customHeight="1">
      <c r="A32" s="4" t="s">
        <v>64</v>
      </c>
      <c r="B32" s="23">
        <v>282</v>
      </c>
      <c r="C32">
        <f t="shared" si="0"/>
        <v>100</v>
      </c>
      <c r="D32" s="20">
        <v>24</v>
      </c>
      <c r="E32" s="49">
        <f t="shared" si="1"/>
        <v>8.51063829787234</v>
      </c>
      <c r="F32" s="94">
        <v>38</v>
      </c>
      <c r="G32">
        <f t="shared" si="2"/>
        <v>13.47517730496454</v>
      </c>
      <c r="H32" s="20">
        <v>94</v>
      </c>
      <c r="I32">
        <f t="shared" si="3"/>
        <v>33.33333333333333</v>
      </c>
      <c r="J32" s="94">
        <v>66</v>
      </c>
      <c r="K32" s="79">
        <f t="shared" si="4"/>
        <v>23.404255319148938</v>
      </c>
      <c r="L32" s="20">
        <v>60</v>
      </c>
      <c r="M32" s="49">
        <f t="shared" si="5"/>
        <v>21.27659574468085</v>
      </c>
    </row>
    <row r="33" spans="1:13" ht="15" customHeight="1">
      <c r="A33" s="4" t="s">
        <v>62</v>
      </c>
      <c r="B33" s="23">
        <v>12353</v>
      </c>
      <c r="C33">
        <f t="shared" si="0"/>
        <v>100</v>
      </c>
      <c r="D33" s="20">
        <v>355</v>
      </c>
      <c r="E33" s="49">
        <f t="shared" si="1"/>
        <v>2.873795839067433</v>
      </c>
      <c r="F33" s="94">
        <v>685</v>
      </c>
      <c r="G33">
        <f t="shared" si="2"/>
        <v>5.545211689468146</v>
      </c>
      <c r="H33" s="20">
        <v>3078</v>
      </c>
      <c r="I33">
        <f t="shared" si="3"/>
        <v>24.917024204646644</v>
      </c>
      <c r="J33" s="94">
        <v>3482</v>
      </c>
      <c r="K33" s="79">
        <f t="shared" si="4"/>
        <v>28.187484821500853</v>
      </c>
      <c r="L33" s="20">
        <v>4753</v>
      </c>
      <c r="M33" s="49">
        <f t="shared" si="5"/>
        <v>38.47648344531693</v>
      </c>
    </row>
    <row r="34" spans="1:13" ht="15" customHeight="1">
      <c r="A34" s="4" t="s">
        <v>65</v>
      </c>
      <c r="B34" s="23">
        <v>32385</v>
      </c>
      <c r="C34">
        <f t="shared" si="0"/>
        <v>100</v>
      </c>
      <c r="D34" s="20">
        <v>960</v>
      </c>
      <c r="E34" s="49">
        <f t="shared" si="1"/>
        <v>2.9643353404353867</v>
      </c>
      <c r="F34" s="94">
        <v>2497</v>
      </c>
      <c r="G34">
        <f t="shared" si="2"/>
        <v>7.710359734444959</v>
      </c>
      <c r="H34" s="20">
        <v>10601</v>
      </c>
      <c r="I34">
        <f t="shared" si="3"/>
        <v>32.73429056662035</v>
      </c>
      <c r="J34" s="94">
        <v>8512</v>
      </c>
      <c r="K34" s="79">
        <f t="shared" si="4"/>
        <v>26.28377335186043</v>
      </c>
      <c r="L34" s="20">
        <v>9815</v>
      </c>
      <c r="M34" s="49">
        <f t="shared" si="5"/>
        <v>30.307241006638876</v>
      </c>
    </row>
    <row r="35" spans="1:13" ht="22.5" customHeight="1">
      <c r="A35" s="4" t="s">
        <v>66</v>
      </c>
      <c r="B35" s="23">
        <v>2670</v>
      </c>
      <c r="C35">
        <f t="shared" si="0"/>
        <v>100</v>
      </c>
      <c r="D35" s="20">
        <v>161</v>
      </c>
      <c r="E35" s="49">
        <f t="shared" si="1"/>
        <v>6.0299625468164795</v>
      </c>
      <c r="F35" s="94">
        <v>306</v>
      </c>
      <c r="G35">
        <f t="shared" si="2"/>
        <v>11.46067415730337</v>
      </c>
      <c r="H35" s="20">
        <v>973</v>
      </c>
      <c r="I35">
        <f t="shared" si="3"/>
        <v>36.44194756554307</v>
      </c>
      <c r="J35" s="94">
        <v>685</v>
      </c>
      <c r="K35" s="79">
        <f t="shared" si="4"/>
        <v>25.65543071161049</v>
      </c>
      <c r="L35" s="20">
        <v>545</v>
      </c>
      <c r="M35" s="49">
        <f t="shared" si="5"/>
        <v>20.411985018726593</v>
      </c>
    </row>
    <row r="36" spans="1:13" ht="15" customHeight="1">
      <c r="A36" s="4" t="s">
        <v>36</v>
      </c>
      <c r="B36" s="23">
        <v>254</v>
      </c>
      <c r="C36">
        <f t="shared" si="0"/>
        <v>100</v>
      </c>
      <c r="D36" s="20">
        <v>26</v>
      </c>
      <c r="E36" s="49">
        <f t="shared" si="1"/>
        <v>10.236220472440944</v>
      </c>
      <c r="F36" s="94">
        <v>44</v>
      </c>
      <c r="G36">
        <f t="shared" si="2"/>
        <v>17.322834645669293</v>
      </c>
      <c r="H36" s="20">
        <v>90</v>
      </c>
      <c r="I36">
        <f t="shared" si="3"/>
        <v>35.43307086614173</v>
      </c>
      <c r="J36" s="94">
        <v>55</v>
      </c>
      <c r="K36" s="79">
        <f t="shared" si="4"/>
        <v>21.653543307086615</v>
      </c>
      <c r="L36" s="20">
        <v>39</v>
      </c>
      <c r="M36" s="49">
        <f t="shared" si="5"/>
        <v>15.354330708661418</v>
      </c>
    </row>
    <row r="37" spans="1:13" ht="15" customHeight="1">
      <c r="A37" s="4" t="s">
        <v>67</v>
      </c>
      <c r="B37" s="23">
        <v>2103</v>
      </c>
      <c r="C37">
        <f t="shared" si="0"/>
        <v>100</v>
      </c>
      <c r="D37" s="20">
        <v>150</v>
      </c>
      <c r="E37" s="49">
        <f t="shared" si="1"/>
        <v>7.132667617689016</v>
      </c>
      <c r="F37" s="94">
        <v>257</v>
      </c>
      <c r="G37">
        <f t="shared" si="2"/>
        <v>12.220637184973846</v>
      </c>
      <c r="H37" s="20">
        <v>675</v>
      </c>
      <c r="I37">
        <f t="shared" si="3"/>
        <v>32.09700427960057</v>
      </c>
      <c r="J37" s="94">
        <v>535</v>
      </c>
      <c r="K37" s="79">
        <f t="shared" si="4"/>
        <v>25.439847836424157</v>
      </c>
      <c r="L37" s="20">
        <v>486</v>
      </c>
      <c r="M37" s="49">
        <f t="shared" si="5"/>
        <v>23.109843081312412</v>
      </c>
    </row>
    <row r="38" spans="1:13" ht="15" customHeight="1">
      <c r="A38" s="4" t="s">
        <v>32</v>
      </c>
      <c r="B38" s="23">
        <v>11463</v>
      </c>
      <c r="C38">
        <f t="shared" si="0"/>
        <v>100</v>
      </c>
      <c r="D38" s="20">
        <v>451</v>
      </c>
      <c r="E38" s="49">
        <f t="shared" si="1"/>
        <v>3.9343976271482157</v>
      </c>
      <c r="F38" s="94">
        <v>1104</v>
      </c>
      <c r="G38">
        <f t="shared" si="2"/>
        <v>9.630986652708714</v>
      </c>
      <c r="H38" s="20">
        <v>3499</v>
      </c>
      <c r="I38">
        <f t="shared" si="3"/>
        <v>30.524295559626623</v>
      </c>
      <c r="J38" s="94">
        <v>3076</v>
      </c>
      <c r="K38" s="79">
        <f t="shared" si="4"/>
        <v>26.834162086713775</v>
      </c>
      <c r="L38" s="20">
        <v>3333</v>
      </c>
      <c r="M38" s="49">
        <f t="shared" si="5"/>
        <v>29.07615807380267</v>
      </c>
    </row>
    <row r="39" spans="1:13" ht="15" customHeight="1">
      <c r="A39" s="4" t="s">
        <v>68</v>
      </c>
      <c r="B39" s="23">
        <v>276</v>
      </c>
      <c r="C39">
        <f t="shared" si="0"/>
        <v>100</v>
      </c>
      <c r="D39" s="20">
        <v>25</v>
      </c>
      <c r="E39" s="49">
        <f t="shared" si="1"/>
        <v>9.057971014492754</v>
      </c>
      <c r="F39" s="94">
        <v>31</v>
      </c>
      <c r="G39">
        <f t="shared" si="2"/>
        <v>11.231884057971014</v>
      </c>
      <c r="H39" s="20">
        <v>65</v>
      </c>
      <c r="I39">
        <f t="shared" si="3"/>
        <v>23.55072463768116</v>
      </c>
      <c r="J39" s="94">
        <v>87</v>
      </c>
      <c r="K39" s="79">
        <f t="shared" si="4"/>
        <v>31.521739130434785</v>
      </c>
      <c r="L39" s="20">
        <v>68</v>
      </c>
      <c r="M39" s="49">
        <f t="shared" si="5"/>
        <v>24.637681159420293</v>
      </c>
    </row>
    <row r="40" spans="1:13" ht="15" customHeight="1">
      <c r="A40" s="57" t="s">
        <v>70</v>
      </c>
      <c r="B40" s="140">
        <v>355</v>
      </c>
      <c r="C40" s="57">
        <f t="shared" si="0"/>
        <v>100</v>
      </c>
      <c r="D40" s="58">
        <v>26</v>
      </c>
      <c r="E40" s="59">
        <f t="shared" si="1"/>
        <v>7.323943661971831</v>
      </c>
      <c r="F40" s="140">
        <v>32</v>
      </c>
      <c r="G40" s="57">
        <f t="shared" si="2"/>
        <v>9.014084507042254</v>
      </c>
      <c r="H40" s="58">
        <v>95</v>
      </c>
      <c r="I40" s="57">
        <f t="shared" si="3"/>
        <v>26.76056338028169</v>
      </c>
      <c r="J40" s="140">
        <v>110</v>
      </c>
      <c r="K40" s="280">
        <f t="shared" si="4"/>
        <v>30.985915492957744</v>
      </c>
      <c r="L40" s="58">
        <v>92</v>
      </c>
      <c r="M40" s="59">
        <f t="shared" si="5"/>
        <v>25.915492957746476</v>
      </c>
    </row>
    <row r="41" spans="1:13" ht="15" customHeight="1">
      <c r="A41" s="4"/>
      <c r="B41" s="94"/>
      <c r="C41" s="4"/>
      <c r="D41" s="4"/>
      <c r="E41" s="4"/>
      <c r="F41" s="94"/>
      <c r="G41" s="68"/>
      <c r="H41" s="94"/>
      <c r="I41" s="4"/>
      <c r="J41" s="94"/>
      <c r="K41" s="4"/>
      <c r="L41" s="94"/>
      <c r="M41" s="388" t="s">
        <v>84</v>
      </c>
    </row>
    <row r="42" spans="1:12" s="5" customFormat="1" ht="15" customHeight="1">
      <c r="A42" s="50"/>
      <c r="B42" s="51"/>
      <c r="C42" s="51"/>
      <c r="D42" s="51"/>
      <c r="E42" s="93"/>
      <c r="F42" s="51"/>
      <c r="G42" s="93"/>
      <c r="H42" s="94"/>
      <c r="I42" s="4"/>
      <c r="J42" s="141"/>
      <c r="K42" s="52"/>
      <c r="L42" s="52"/>
    </row>
    <row r="43" spans="1:13" ht="15" customHeight="1">
      <c r="A43" s="6"/>
      <c r="B43" s="20"/>
      <c r="C43" s="87"/>
      <c r="D43" s="20"/>
      <c r="E43" s="49"/>
      <c r="F43" s="20"/>
      <c r="G43" s="49"/>
      <c r="H43" s="94"/>
      <c r="I43" s="4"/>
      <c r="J43" s="94"/>
      <c r="K43" s="4"/>
      <c r="L43" s="4"/>
      <c r="M43"/>
    </row>
    <row r="44" spans="1:13" ht="15" customHeight="1">
      <c r="A44" s="6"/>
      <c r="B44" s="20"/>
      <c r="C44" s="87"/>
      <c r="D44" s="20"/>
      <c r="E44" s="49"/>
      <c r="F44" s="20"/>
      <c r="G44" s="49"/>
      <c r="H44" s="4"/>
      <c r="I44" s="4"/>
      <c r="J44" s="94"/>
      <c r="K44" s="4"/>
      <c r="L44" s="4"/>
      <c r="M44"/>
    </row>
    <row r="45" spans="1:12" ht="15" customHeight="1">
      <c r="A45" s="4"/>
      <c r="B45" s="94"/>
      <c r="C45" s="4"/>
      <c r="D45" s="4"/>
      <c r="E45" s="4"/>
      <c r="F45" s="94"/>
      <c r="G45" s="4"/>
      <c r="H45" s="94"/>
      <c r="I45" s="95"/>
      <c r="J45" s="96"/>
      <c r="K45" s="86"/>
      <c r="L45" s="96"/>
    </row>
    <row r="46" spans="2:6" ht="15" customHeight="1">
      <c r="B46" s="23"/>
      <c r="F46" s="23"/>
    </row>
    <row r="47" spans="2:6" ht="15" customHeight="1">
      <c r="B47" s="23"/>
      <c r="F47" s="23"/>
    </row>
    <row r="48" ht="11.25">
      <c r="F48" s="23"/>
    </row>
    <row r="49" ht="11.25">
      <c r="F49" s="23"/>
    </row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28" display="Índice"/>
    <hyperlink ref="M41" location="'pag 27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1" sqref="A1:M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23" customWidth="1"/>
    <col min="9" max="9" width="6.66015625" style="79" customWidth="1"/>
    <col min="10" max="10" width="8" style="36" customWidth="1"/>
    <col min="11" max="11" width="6.66015625" style="80" customWidth="1"/>
    <col min="12" max="12" width="8" style="36" customWidth="1"/>
    <col min="13" max="13" width="6.66015625" style="80" customWidth="1"/>
  </cols>
  <sheetData>
    <row r="1" spans="1:13" s="1" customFormat="1" ht="39.75" customHeight="1">
      <c r="A1" s="432" t="s">
        <v>178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</row>
    <row r="2" spans="1:13" s="2" customFormat="1" ht="18" customHeight="1">
      <c r="A2" s="3" t="s">
        <v>40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389" t="s">
        <v>85</v>
      </c>
    </row>
    <row r="3" spans="1:13" s="17" customFormat="1" ht="36" customHeight="1">
      <c r="A3" s="163"/>
      <c r="B3" s="427" t="s">
        <v>1</v>
      </c>
      <c r="C3" s="427"/>
      <c r="D3" s="427" t="s">
        <v>160</v>
      </c>
      <c r="E3" s="427"/>
      <c r="F3" s="427" t="s">
        <v>161</v>
      </c>
      <c r="G3" s="427"/>
      <c r="H3" s="427" t="s">
        <v>163</v>
      </c>
      <c r="I3" s="427"/>
      <c r="J3" s="427" t="s">
        <v>162</v>
      </c>
      <c r="K3" s="427"/>
      <c r="L3" s="427" t="s">
        <v>86</v>
      </c>
      <c r="M3" s="427"/>
    </row>
    <row r="4" spans="1:13" s="14" customFormat="1" ht="19.5" customHeight="1">
      <c r="A4" s="65"/>
      <c r="B4" s="66" t="s">
        <v>88</v>
      </c>
      <c r="C4" s="62" t="s">
        <v>87</v>
      </c>
      <c r="D4" s="61" t="s">
        <v>88</v>
      </c>
      <c r="E4" s="62" t="s">
        <v>87</v>
      </c>
      <c r="F4" s="61" t="s">
        <v>88</v>
      </c>
      <c r="G4" s="62" t="s">
        <v>87</v>
      </c>
      <c r="H4" s="61" t="s">
        <v>88</v>
      </c>
      <c r="I4" s="62" t="s">
        <v>87</v>
      </c>
      <c r="J4" s="61" t="s">
        <v>88</v>
      </c>
      <c r="K4" s="62" t="s">
        <v>87</v>
      </c>
      <c r="L4" s="61" t="s">
        <v>88</v>
      </c>
      <c r="M4" s="62" t="s">
        <v>87</v>
      </c>
    </row>
    <row r="5" spans="1:13" ht="15" customHeight="1">
      <c r="A5" s="4" t="s">
        <v>71</v>
      </c>
      <c r="B5" s="23">
        <v>2087</v>
      </c>
      <c r="C5">
        <f>B5/$B5*100</f>
        <v>100</v>
      </c>
      <c r="D5" s="63">
        <v>120</v>
      </c>
      <c r="E5" s="24">
        <f>D5/$B5*100</f>
        <v>5.749880210828941</v>
      </c>
      <c r="F5" s="279">
        <v>277</v>
      </c>
      <c r="G5">
        <f>F5/$B5*100</f>
        <v>13.27264015333014</v>
      </c>
      <c r="H5" s="63">
        <v>850</v>
      </c>
      <c r="I5">
        <f>H5/$B5*100</f>
        <v>40.728318160038334</v>
      </c>
      <c r="J5" s="279">
        <v>531</v>
      </c>
      <c r="K5" s="79">
        <f>J5/$B5*100</f>
        <v>25.443219932918065</v>
      </c>
      <c r="L5" s="63">
        <v>309</v>
      </c>
      <c r="M5" s="64">
        <f>L5/$B5*100</f>
        <v>14.805941542884524</v>
      </c>
    </row>
    <row r="6" spans="1:13" ht="15" customHeight="1">
      <c r="A6" s="6" t="s">
        <v>72</v>
      </c>
      <c r="B6">
        <v>855</v>
      </c>
      <c r="C6">
        <f aca="true" t="shared" si="0" ref="C6:C18">B6/$B6*100</f>
        <v>100</v>
      </c>
      <c r="D6" s="20">
        <v>62</v>
      </c>
      <c r="E6" s="24">
        <f aca="true" t="shared" si="1" ref="E6:E18">D6/$B6*100</f>
        <v>7.251461988304094</v>
      </c>
      <c r="F6" s="94">
        <v>79</v>
      </c>
      <c r="G6">
        <f aca="true" t="shared" si="2" ref="G6:G18">F6/$B6*100</f>
        <v>9.239766081871345</v>
      </c>
      <c r="H6" s="20">
        <v>263</v>
      </c>
      <c r="I6">
        <f aca="true" t="shared" si="3" ref="I6:I18">H6/$B6*100</f>
        <v>30.760233918128655</v>
      </c>
      <c r="J6" s="94">
        <v>253</v>
      </c>
      <c r="K6" s="79">
        <f aca="true" t="shared" si="4" ref="K6:K18">J6/$B6*100</f>
        <v>29.5906432748538</v>
      </c>
      <c r="L6" s="20">
        <v>198</v>
      </c>
      <c r="M6" s="64">
        <f aca="true" t="shared" si="5" ref="M6:M18">L6/$B6*100</f>
        <v>23.157894736842106</v>
      </c>
    </row>
    <row r="7" spans="1:13" ht="15" customHeight="1">
      <c r="A7" s="6" t="s">
        <v>63</v>
      </c>
      <c r="B7">
        <v>3967</v>
      </c>
      <c r="C7">
        <f t="shared" si="0"/>
        <v>100</v>
      </c>
      <c r="D7" s="20">
        <v>320</v>
      </c>
      <c r="E7" s="24">
        <f t="shared" si="1"/>
        <v>8.06654902949332</v>
      </c>
      <c r="F7" s="94">
        <v>561</v>
      </c>
      <c r="G7">
        <f t="shared" si="2"/>
        <v>14.141668767330476</v>
      </c>
      <c r="H7" s="20">
        <v>1553</v>
      </c>
      <c r="I7">
        <f t="shared" si="3"/>
        <v>39.14797075875977</v>
      </c>
      <c r="J7" s="94">
        <v>910</v>
      </c>
      <c r="K7" s="79">
        <f t="shared" si="4"/>
        <v>22.939248802621627</v>
      </c>
      <c r="L7" s="20">
        <v>623</v>
      </c>
      <c r="M7" s="64">
        <f t="shared" si="5"/>
        <v>15.704562641794805</v>
      </c>
    </row>
    <row r="8" spans="1:13" ht="15" customHeight="1">
      <c r="A8" s="6" t="s">
        <v>73</v>
      </c>
      <c r="B8">
        <v>626</v>
      </c>
      <c r="C8">
        <f t="shared" si="0"/>
        <v>100</v>
      </c>
      <c r="D8" s="20">
        <v>43</v>
      </c>
      <c r="E8" s="24">
        <f t="shared" si="1"/>
        <v>6.869009584664537</v>
      </c>
      <c r="F8" s="94">
        <v>89</v>
      </c>
      <c r="G8">
        <f t="shared" si="2"/>
        <v>14.217252396166133</v>
      </c>
      <c r="H8" s="20">
        <v>208</v>
      </c>
      <c r="I8">
        <f t="shared" si="3"/>
        <v>33.22683706070288</v>
      </c>
      <c r="J8" s="94">
        <v>142</v>
      </c>
      <c r="K8" s="79">
        <f t="shared" si="4"/>
        <v>22.683706070287542</v>
      </c>
      <c r="L8" s="20">
        <v>144</v>
      </c>
      <c r="M8" s="64">
        <f t="shared" si="5"/>
        <v>23.003194888178914</v>
      </c>
    </row>
    <row r="9" spans="1:13" ht="15" customHeight="1">
      <c r="A9" s="6" t="s">
        <v>74</v>
      </c>
      <c r="B9">
        <v>2058</v>
      </c>
      <c r="C9">
        <f t="shared" si="0"/>
        <v>100</v>
      </c>
      <c r="D9" s="20">
        <v>99</v>
      </c>
      <c r="E9" s="24">
        <f t="shared" si="1"/>
        <v>4.810495626822157</v>
      </c>
      <c r="F9" s="94">
        <v>298</v>
      </c>
      <c r="G9">
        <f t="shared" si="2"/>
        <v>14.480077745383868</v>
      </c>
      <c r="H9" s="20">
        <v>812</v>
      </c>
      <c r="I9">
        <f t="shared" si="3"/>
        <v>39.455782312925166</v>
      </c>
      <c r="J9" s="94">
        <v>528</v>
      </c>
      <c r="K9" s="79">
        <f t="shared" si="4"/>
        <v>25.65597667638484</v>
      </c>
      <c r="L9" s="20">
        <v>321</v>
      </c>
      <c r="M9" s="64">
        <f t="shared" si="5"/>
        <v>15.597667638483964</v>
      </c>
    </row>
    <row r="10" spans="1:13" ht="15" customHeight="1">
      <c r="A10" s="4" t="s">
        <v>75</v>
      </c>
      <c r="B10">
        <v>314</v>
      </c>
      <c r="C10">
        <f t="shared" si="0"/>
        <v>100</v>
      </c>
      <c r="D10" s="20">
        <v>19</v>
      </c>
      <c r="E10" s="24">
        <f t="shared" si="1"/>
        <v>6.050955414012739</v>
      </c>
      <c r="F10" s="94">
        <v>29</v>
      </c>
      <c r="G10">
        <f t="shared" si="2"/>
        <v>9.235668789808917</v>
      </c>
      <c r="H10" s="20">
        <v>117</v>
      </c>
      <c r="I10">
        <f t="shared" si="3"/>
        <v>37.261146496815286</v>
      </c>
      <c r="J10" s="94">
        <v>78</v>
      </c>
      <c r="K10" s="79">
        <f t="shared" si="4"/>
        <v>24.840764331210192</v>
      </c>
      <c r="L10" s="20">
        <v>71</v>
      </c>
      <c r="M10" s="64">
        <f t="shared" si="5"/>
        <v>22.611464968152866</v>
      </c>
    </row>
    <row r="11" spans="1:13" ht="22.5" customHeight="1">
      <c r="A11" s="4" t="s">
        <v>76</v>
      </c>
      <c r="B11">
        <v>2756</v>
      </c>
      <c r="C11">
        <f t="shared" si="0"/>
        <v>100</v>
      </c>
      <c r="D11" s="20">
        <v>134</v>
      </c>
      <c r="E11" s="24">
        <f t="shared" si="1"/>
        <v>4.862119013062409</v>
      </c>
      <c r="F11" s="94">
        <v>344</v>
      </c>
      <c r="G11">
        <f t="shared" si="2"/>
        <v>12.481857764876633</v>
      </c>
      <c r="H11" s="20">
        <v>1105</v>
      </c>
      <c r="I11">
        <f t="shared" si="3"/>
        <v>40.09433962264151</v>
      </c>
      <c r="J11" s="94">
        <v>644</v>
      </c>
      <c r="K11" s="79">
        <f t="shared" si="4"/>
        <v>23.367198838896954</v>
      </c>
      <c r="L11" s="20">
        <v>529</v>
      </c>
      <c r="M11" s="64">
        <f t="shared" si="5"/>
        <v>19.194484760522496</v>
      </c>
    </row>
    <row r="12" spans="1:13" ht="15" customHeight="1">
      <c r="A12" s="4" t="s">
        <v>77</v>
      </c>
      <c r="B12">
        <v>2092</v>
      </c>
      <c r="C12">
        <f t="shared" si="0"/>
        <v>100</v>
      </c>
      <c r="D12" s="20">
        <v>140</v>
      </c>
      <c r="E12" s="24">
        <f t="shared" si="1"/>
        <v>6.692160611854685</v>
      </c>
      <c r="F12" s="94">
        <v>292</v>
      </c>
      <c r="G12">
        <f t="shared" si="2"/>
        <v>13.957934990439771</v>
      </c>
      <c r="H12" s="20">
        <v>769</v>
      </c>
      <c r="I12">
        <f t="shared" si="3"/>
        <v>36.75908221797323</v>
      </c>
      <c r="J12" s="94">
        <v>468</v>
      </c>
      <c r="K12" s="79">
        <f t="shared" si="4"/>
        <v>22.37093690248566</v>
      </c>
      <c r="L12" s="20">
        <v>423</v>
      </c>
      <c r="M12" s="64">
        <f t="shared" si="5"/>
        <v>20.219885277246654</v>
      </c>
    </row>
    <row r="13" spans="1:13" ht="15" customHeight="1">
      <c r="A13" s="4" t="s">
        <v>78</v>
      </c>
      <c r="B13">
        <v>15022</v>
      </c>
      <c r="C13">
        <f t="shared" si="0"/>
        <v>100</v>
      </c>
      <c r="D13" s="20">
        <v>381</v>
      </c>
      <c r="E13" s="24">
        <f t="shared" si="1"/>
        <v>2.536280122487019</v>
      </c>
      <c r="F13" s="94">
        <v>859</v>
      </c>
      <c r="G13">
        <f t="shared" si="2"/>
        <v>5.7182798562108905</v>
      </c>
      <c r="H13" s="20">
        <v>4217</v>
      </c>
      <c r="I13">
        <f t="shared" si="3"/>
        <v>28.072160830781524</v>
      </c>
      <c r="J13" s="94">
        <v>4586</v>
      </c>
      <c r="K13" s="79">
        <f t="shared" si="4"/>
        <v>30.52855811476501</v>
      </c>
      <c r="L13" s="20">
        <v>4979</v>
      </c>
      <c r="M13" s="64">
        <f t="shared" si="5"/>
        <v>33.144721075755555</v>
      </c>
    </row>
    <row r="14" spans="1:13" ht="15" customHeight="1">
      <c r="A14" s="4" t="s">
        <v>79</v>
      </c>
      <c r="B14">
        <v>1158</v>
      </c>
      <c r="C14">
        <f t="shared" si="0"/>
        <v>100</v>
      </c>
      <c r="D14" s="20">
        <v>72</v>
      </c>
      <c r="E14" s="24">
        <f t="shared" si="1"/>
        <v>6.217616580310881</v>
      </c>
      <c r="F14" s="94">
        <v>162</v>
      </c>
      <c r="G14">
        <f t="shared" si="2"/>
        <v>13.989637305699482</v>
      </c>
      <c r="H14" s="20">
        <v>486</v>
      </c>
      <c r="I14">
        <f t="shared" si="3"/>
        <v>41.968911917098445</v>
      </c>
      <c r="J14" s="94">
        <v>261</v>
      </c>
      <c r="K14" s="79">
        <f t="shared" si="4"/>
        <v>22.53886010362694</v>
      </c>
      <c r="L14" s="20">
        <v>177</v>
      </c>
      <c r="M14" s="64">
        <f t="shared" si="5"/>
        <v>15.284974093264248</v>
      </c>
    </row>
    <row r="15" spans="1:13" ht="15" customHeight="1">
      <c r="A15" s="4" t="s">
        <v>190</v>
      </c>
      <c r="B15">
        <v>27568</v>
      </c>
      <c r="C15">
        <f t="shared" si="0"/>
        <v>100</v>
      </c>
      <c r="D15" s="20">
        <v>525</v>
      </c>
      <c r="E15" s="24">
        <f t="shared" si="1"/>
        <v>1.904381892048752</v>
      </c>
      <c r="F15" s="94">
        <v>1414</v>
      </c>
      <c r="G15">
        <f t="shared" si="2"/>
        <v>5.129135229251306</v>
      </c>
      <c r="H15" s="20">
        <v>6178</v>
      </c>
      <c r="I15">
        <f t="shared" si="3"/>
        <v>22.410040626813696</v>
      </c>
      <c r="J15" s="94">
        <v>8191</v>
      </c>
      <c r="K15" s="79">
        <f t="shared" si="4"/>
        <v>29.711984910040627</v>
      </c>
      <c r="L15" s="20">
        <v>11260</v>
      </c>
      <c r="M15" s="64">
        <f t="shared" si="5"/>
        <v>40.84445734184562</v>
      </c>
    </row>
    <row r="16" spans="1:13" ht="15" customHeight="1">
      <c r="A16" s="4" t="s">
        <v>81</v>
      </c>
      <c r="B16">
        <v>1377</v>
      </c>
      <c r="C16">
        <f t="shared" si="0"/>
        <v>100</v>
      </c>
      <c r="D16" s="20">
        <v>85</v>
      </c>
      <c r="E16" s="24">
        <f t="shared" si="1"/>
        <v>6.172839506172839</v>
      </c>
      <c r="F16" s="94">
        <v>137</v>
      </c>
      <c r="G16">
        <f t="shared" si="2"/>
        <v>9.949164851125635</v>
      </c>
      <c r="H16" s="20">
        <v>451</v>
      </c>
      <c r="I16">
        <f t="shared" si="3"/>
        <v>32.752360203340594</v>
      </c>
      <c r="J16" s="94">
        <v>377</v>
      </c>
      <c r="K16" s="79">
        <f t="shared" si="4"/>
        <v>27.378358750907772</v>
      </c>
      <c r="L16" s="20">
        <v>327</v>
      </c>
      <c r="M16" s="64">
        <f t="shared" si="5"/>
        <v>23.74727668845316</v>
      </c>
    </row>
    <row r="17" spans="1:13" ht="22.5" customHeight="1">
      <c r="A17" s="4" t="s">
        <v>82</v>
      </c>
      <c r="B17" s="4">
        <v>3039</v>
      </c>
      <c r="C17" s="4">
        <f t="shared" si="0"/>
        <v>100</v>
      </c>
      <c r="D17" s="20">
        <v>71</v>
      </c>
      <c r="E17" s="49">
        <f t="shared" si="1"/>
        <v>2.336294833826917</v>
      </c>
      <c r="F17" s="94">
        <v>177</v>
      </c>
      <c r="G17" s="4">
        <f t="shared" si="2"/>
        <v>5.824284304047384</v>
      </c>
      <c r="H17" s="20">
        <v>650</v>
      </c>
      <c r="I17" s="4">
        <f t="shared" si="3"/>
        <v>21.388614675880223</v>
      </c>
      <c r="J17" s="94">
        <v>950</v>
      </c>
      <c r="K17" s="95">
        <f t="shared" si="4"/>
        <v>31.260282987824944</v>
      </c>
      <c r="L17" s="20">
        <v>1191</v>
      </c>
      <c r="M17" s="64">
        <f t="shared" si="5"/>
        <v>39.190523198420536</v>
      </c>
    </row>
    <row r="18" spans="1:13" ht="15" customHeight="1">
      <c r="A18" s="8" t="s">
        <v>83</v>
      </c>
      <c r="B18" s="8">
        <v>299</v>
      </c>
      <c r="C18" s="8">
        <f t="shared" si="0"/>
        <v>100</v>
      </c>
      <c r="D18" s="60">
        <v>20</v>
      </c>
      <c r="E18" s="28">
        <f t="shared" si="1"/>
        <v>6.688963210702341</v>
      </c>
      <c r="F18" s="27">
        <v>35</v>
      </c>
      <c r="G18" s="8">
        <f t="shared" si="2"/>
        <v>11.705685618729097</v>
      </c>
      <c r="H18" s="60">
        <v>90</v>
      </c>
      <c r="I18" s="8">
        <f t="shared" si="3"/>
        <v>30.100334448160538</v>
      </c>
      <c r="J18" s="27">
        <v>59</v>
      </c>
      <c r="K18" s="81">
        <f t="shared" si="4"/>
        <v>19.732441471571907</v>
      </c>
      <c r="L18" s="60">
        <v>95</v>
      </c>
      <c r="M18" s="281">
        <f t="shared" si="5"/>
        <v>31.77257525083612</v>
      </c>
    </row>
    <row r="19" spans="1:13" s="10" customFormat="1" ht="15" customHeight="1">
      <c r="A19" s="4"/>
      <c r="B19" s="22"/>
      <c r="C19" s="9"/>
      <c r="D19" s="22"/>
      <c r="E19" s="9"/>
      <c r="F19" s="23"/>
      <c r="G19" s="24"/>
      <c r="H19" s="23"/>
      <c r="I19" s="79"/>
      <c r="J19" s="36"/>
      <c r="K19" s="80"/>
      <c r="L19" s="36"/>
      <c r="M19" s="80"/>
    </row>
    <row r="20" spans="2:7" ht="15" customHeight="1">
      <c r="B20" s="22"/>
      <c r="C20" s="9"/>
      <c r="D20" s="22"/>
      <c r="E20" s="9"/>
      <c r="F20" s="23"/>
      <c r="G20" s="24"/>
    </row>
    <row r="21" spans="2:7" ht="15" customHeight="1">
      <c r="B21" s="22"/>
      <c r="C21" s="9"/>
      <c r="D21" s="22"/>
      <c r="E21" s="9"/>
      <c r="F21" s="23"/>
      <c r="G21" s="24"/>
    </row>
    <row r="22" spans="2:7" ht="15" customHeight="1">
      <c r="B22" s="22"/>
      <c r="C22" s="9"/>
      <c r="D22" s="22"/>
      <c r="E22" s="9"/>
      <c r="F22" s="23"/>
      <c r="G22" s="24"/>
    </row>
    <row r="23" spans="1:13" ht="15" customHeight="1">
      <c r="A23" s="4"/>
      <c r="B23" s="22"/>
      <c r="C23" s="9"/>
      <c r="D23" s="22"/>
      <c r="E23" s="9"/>
      <c r="F23" s="94"/>
      <c r="G23" s="49"/>
      <c r="H23" s="94"/>
      <c r="I23" s="95"/>
      <c r="J23" s="96"/>
      <c r="K23" s="85"/>
      <c r="L23" s="96"/>
      <c r="M23" s="85"/>
    </row>
    <row r="24" spans="1:13" ht="15" customHeight="1">
      <c r="A24" s="4"/>
      <c r="B24" s="4"/>
      <c r="C24" s="4"/>
      <c r="D24" s="4"/>
      <c r="E24" s="4"/>
      <c r="F24" s="4"/>
      <c r="G24" s="4"/>
      <c r="H24" s="94"/>
      <c r="I24" s="95"/>
      <c r="J24" s="96"/>
      <c r="K24" s="85"/>
      <c r="L24" s="96"/>
      <c r="M24" s="85"/>
    </row>
    <row r="25" ht="15" customHeight="1"/>
    <row r="26" ht="15" customHeight="1"/>
    <row r="27" spans="11:14" ht="15" customHeight="1">
      <c r="K27" s="84"/>
      <c r="N27" s="23"/>
    </row>
    <row r="28" spans="11:14" ht="15" customHeight="1">
      <c r="K28" s="84"/>
      <c r="N28" s="23"/>
    </row>
    <row r="29" spans="11:14" ht="15" customHeight="1">
      <c r="K29" s="84"/>
      <c r="N29" s="23"/>
    </row>
    <row r="30" spans="11:14" ht="15" customHeight="1">
      <c r="K30" s="84"/>
      <c r="N30" s="23"/>
    </row>
    <row r="31" spans="11:14" ht="15" customHeight="1">
      <c r="K31" s="84"/>
      <c r="N31" s="23"/>
    </row>
    <row r="32" spans="11:14" ht="15" customHeight="1">
      <c r="K32" s="85"/>
      <c r="N32" s="23"/>
    </row>
    <row r="33" spans="11:14" ht="15" customHeight="1">
      <c r="K33" s="85"/>
      <c r="N33" s="23"/>
    </row>
    <row r="34" spans="11:14" ht="15" customHeight="1">
      <c r="K34" s="85"/>
      <c r="N34" s="23"/>
    </row>
    <row r="35" spans="11:14" ht="15" customHeight="1">
      <c r="K35" s="85"/>
      <c r="N35" s="23"/>
    </row>
    <row r="36" spans="11:14" ht="15" customHeight="1">
      <c r="K36" s="85"/>
      <c r="N36" s="23"/>
    </row>
    <row r="37" spans="11:14" ht="15" customHeight="1">
      <c r="K37" s="85"/>
      <c r="N37" s="23"/>
    </row>
    <row r="38" spans="11:14" ht="15" customHeight="1">
      <c r="K38" s="85"/>
      <c r="N38" s="23"/>
    </row>
    <row r="39" spans="11:14" ht="15" customHeight="1">
      <c r="K39" s="85"/>
      <c r="N39" s="23"/>
    </row>
    <row r="40" spans="11:14" ht="15" customHeight="1">
      <c r="K40" s="85"/>
      <c r="N40" s="23"/>
    </row>
    <row r="41" ht="15" customHeight="1">
      <c r="N41" s="23"/>
    </row>
    <row r="42" ht="15" customHeight="1">
      <c r="N42" s="23"/>
    </row>
    <row r="43" ht="15" customHeight="1">
      <c r="N43" s="23"/>
    </row>
    <row r="44" spans="11:14" ht="15" customHeight="1">
      <c r="K44" s="85"/>
      <c r="N44" s="23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M2" location="'pag 26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CS45"/>
  <sheetViews>
    <sheetView view="pageBreakPreview" zoomScaleNormal="75" zoomScaleSheetLayoutView="100" workbookViewId="0" topLeftCell="A1">
      <selection activeCell="A1" sqref="A1:M1"/>
    </sheetView>
  </sheetViews>
  <sheetFormatPr defaultColWidth="12" defaultRowHeight="11.25"/>
  <cols>
    <col min="1" max="1" width="19.66015625" style="179" customWidth="1"/>
    <col min="2" max="2" width="8.5" style="179" customWidth="1"/>
    <col min="3" max="3" width="6.33203125" style="179" customWidth="1"/>
    <col min="4" max="4" width="7.83203125" style="179" customWidth="1"/>
    <col min="5" max="5" width="6.33203125" style="179" customWidth="1"/>
    <col min="6" max="6" width="7.83203125" style="179" customWidth="1"/>
    <col min="7" max="7" width="6.33203125" style="179" customWidth="1"/>
    <col min="8" max="8" width="7.83203125" style="301" customWidth="1"/>
    <col min="9" max="9" width="6.33203125" style="316" customWidth="1"/>
    <col min="10" max="10" width="7.83203125" style="317" customWidth="1"/>
    <col min="11" max="11" width="6.33203125" style="315" customWidth="1"/>
    <col min="12" max="12" width="9.33203125" style="317" customWidth="1"/>
    <col min="13" max="13" width="7.5" style="315" customWidth="1"/>
    <col min="14" max="14" width="15.33203125" style="179" bestFit="1" customWidth="1"/>
    <col min="24" max="28" width="6.33203125" style="179" customWidth="1"/>
    <col min="29" max="16384" width="12" style="179" customWidth="1"/>
  </cols>
  <sheetData>
    <row r="1" spans="1:13" s="175" customFormat="1" ht="39.75" customHeight="1">
      <c r="A1" s="441" t="s">
        <v>177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13" s="297" customFormat="1" ht="18" customHeight="1">
      <c r="A2" s="292" t="s">
        <v>39</v>
      </c>
      <c r="B2" s="158"/>
      <c r="C2" s="158"/>
      <c r="D2" s="158"/>
      <c r="E2" s="158"/>
      <c r="F2" s="158"/>
      <c r="G2" s="158"/>
      <c r="H2" s="293"/>
      <c r="I2" s="294"/>
      <c r="J2" s="295"/>
      <c r="K2" s="296"/>
      <c r="L2" s="295"/>
      <c r="M2" s="296"/>
    </row>
    <row r="3" spans="1:13" s="298" customFormat="1" ht="36" customHeight="1">
      <c r="A3" s="166"/>
      <c r="B3" s="440" t="s">
        <v>1</v>
      </c>
      <c r="C3" s="440"/>
      <c r="D3" s="440" t="s">
        <v>126</v>
      </c>
      <c r="E3" s="440"/>
      <c r="F3" s="442" t="s">
        <v>127</v>
      </c>
      <c r="G3" s="442"/>
      <c r="H3" s="442" t="s">
        <v>128</v>
      </c>
      <c r="I3" s="442"/>
      <c r="J3" s="442" t="s">
        <v>129</v>
      </c>
      <c r="K3" s="442"/>
      <c r="L3" s="442" t="s">
        <v>130</v>
      </c>
      <c r="M3" s="442"/>
    </row>
    <row r="4" spans="1:13" s="282" customFormat="1" ht="19.5" customHeight="1">
      <c r="A4" s="299" t="s">
        <v>159</v>
      </c>
      <c r="B4" s="169" t="s">
        <v>88</v>
      </c>
      <c r="C4" s="300" t="s">
        <v>87</v>
      </c>
      <c r="D4" s="169" t="s">
        <v>88</v>
      </c>
      <c r="E4" s="300" t="s">
        <v>87</v>
      </c>
      <c r="F4" s="169" t="s">
        <v>88</v>
      </c>
      <c r="G4" s="300" t="s">
        <v>87</v>
      </c>
      <c r="H4" s="169" t="s">
        <v>88</v>
      </c>
      <c r="I4" s="300" t="s">
        <v>87</v>
      </c>
      <c r="J4" s="169" t="s">
        <v>88</v>
      </c>
      <c r="K4" s="300" t="s">
        <v>87</v>
      </c>
      <c r="L4" s="169" t="s">
        <v>88</v>
      </c>
      <c r="M4" s="300" t="s">
        <v>87</v>
      </c>
    </row>
    <row r="5" spans="1:97" s="180" customFormat="1" ht="15" customHeight="1">
      <c r="A5" s="171" t="s">
        <v>23</v>
      </c>
      <c r="B5" s="160">
        <v>256789</v>
      </c>
      <c r="C5" s="160">
        <f>B5/$B$5*100</f>
        <v>100</v>
      </c>
      <c r="D5" s="160">
        <v>1999</v>
      </c>
      <c r="E5" s="160">
        <f aca="true" t="shared" si="0" ref="E5:E40">D5/D$5*100</f>
        <v>100</v>
      </c>
      <c r="F5" s="160">
        <v>7923</v>
      </c>
      <c r="G5" s="160">
        <f aca="true" t="shared" si="1" ref="G5:G40">F5/F$5*100</f>
        <v>100</v>
      </c>
      <c r="H5" s="160">
        <v>92349</v>
      </c>
      <c r="I5" s="160">
        <f aca="true" t="shared" si="2" ref="I5:I40">H5/H$5*100</f>
        <v>100</v>
      </c>
      <c r="J5" s="160">
        <v>62918</v>
      </c>
      <c r="K5" s="160">
        <f aca="true" t="shared" si="3" ref="K5:K40">J5/J$5*100</f>
        <v>100</v>
      </c>
      <c r="L5" s="160">
        <v>91600</v>
      </c>
      <c r="M5" s="160">
        <f aca="true" t="shared" si="4" ref="M5:M40">L5/L$5*100</f>
        <v>100</v>
      </c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</row>
    <row r="6" spans="1:13" ht="15" customHeight="1">
      <c r="A6" s="159" t="s">
        <v>41</v>
      </c>
      <c r="B6" s="301">
        <v>1135</v>
      </c>
      <c r="C6" s="181">
        <f aca="true" t="shared" si="5" ref="C6:C40">B6/$B$5*100</f>
        <v>0.44199712604511876</v>
      </c>
      <c r="D6" s="302">
        <v>0</v>
      </c>
      <c r="E6" s="303">
        <f t="shared" si="0"/>
        <v>0</v>
      </c>
      <c r="F6" s="302">
        <v>39</v>
      </c>
      <c r="G6" s="303">
        <f t="shared" si="1"/>
        <v>0.4922377887163953</v>
      </c>
      <c r="H6" s="302">
        <v>322</v>
      </c>
      <c r="I6" s="303">
        <f t="shared" si="2"/>
        <v>0.34867730024147525</v>
      </c>
      <c r="J6" s="301">
        <v>228</v>
      </c>
      <c r="K6" s="303">
        <f t="shared" si="3"/>
        <v>0.3623764264598366</v>
      </c>
      <c r="L6" s="301">
        <v>546</v>
      </c>
      <c r="M6" s="303">
        <f t="shared" si="4"/>
        <v>0.5960698689956332</v>
      </c>
    </row>
    <row r="7" spans="1:13" ht="15" customHeight="1">
      <c r="A7" s="159" t="s">
        <v>42</v>
      </c>
      <c r="B7" s="301">
        <v>659</v>
      </c>
      <c r="C7" s="181">
        <f t="shared" si="5"/>
        <v>0.2566309304526284</v>
      </c>
      <c r="D7" s="302">
        <v>8</v>
      </c>
      <c r="E7" s="303">
        <f t="shared" si="0"/>
        <v>0.400200100050025</v>
      </c>
      <c r="F7" s="302">
        <v>18</v>
      </c>
      <c r="G7" s="303">
        <f t="shared" si="1"/>
        <v>0.2271866717152594</v>
      </c>
      <c r="H7" s="302">
        <v>190</v>
      </c>
      <c r="I7" s="303">
        <f t="shared" si="2"/>
        <v>0.20574126411764068</v>
      </c>
      <c r="J7" s="301">
        <v>188</v>
      </c>
      <c r="K7" s="303">
        <f t="shared" si="3"/>
        <v>0.2988016148002161</v>
      </c>
      <c r="L7" s="301">
        <v>255</v>
      </c>
      <c r="M7" s="303">
        <f t="shared" si="4"/>
        <v>0.2783842794759825</v>
      </c>
    </row>
    <row r="8" spans="1:13" ht="15" customHeight="1">
      <c r="A8" s="159" t="s">
        <v>188</v>
      </c>
      <c r="B8" s="301">
        <v>5303</v>
      </c>
      <c r="C8" s="181">
        <f t="shared" si="5"/>
        <v>2.0651196118213786</v>
      </c>
      <c r="D8" s="302">
        <v>32</v>
      </c>
      <c r="E8" s="303">
        <f t="shared" si="0"/>
        <v>1.6008004002001</v>
      </c>
      <c r="F8" s="302">
        <v>154</v>
      </c>
      <c r="G8" s="303">
        <f t="shared" si="1"/>
        <v>1.9437081913416636</v>
      </c>
      <c r="H8" s="302">
        <v>1662</v>
      </c>
      <c r="I8" s="303">
        <f t="shared" si="2"/>
        <v>1.7996946366500992</v>
      </c>
      <c r="J8" s="301">
        <v>1554</v>
      </c>
      <c r="K8" s="303">
        <f t="shared" si="3"/>
        <v>2.469881432976255</v>
      </c>
      <c r="L8" s="301">
        <v>1901</v>
      </c>
      <c r="M8" s="303">
        <f t="shared" si="4"/>
        <v>2.0753275109170306</v>
      </c>
    </row>
    <row r="9" spans="1:13" ht="15" customHeight="1">
      <c r="A9" s="159" t="s">
        <v>43</v>
      </c>
      <c r="B9" s="301">
        <v>974</v>
      </c>
      <c r="C9" s="181">
        <f t="shared" si="5"/>
        <v>0.3792997363594235</v>
      </c>
      <c r="D9" s="302">
        <v>0</v>
      </c>
      <c r="E9" s="303">
        <f t="shared" si="0"/>
        <v>0</v>
      </c>
      <c r="F9" s="302">
        <v>38</v>
      </c>
      <c r="G9" s="303">
        <f t="shared" si="1"/>
        <v>0.4796163069544364</v>
      </c>
      <c r="H9" s="302">
        <v>302</v>
      </c>
      <c r="I9" s="303">
        <f t="shared" si="2"/>
        <v>0.3270203250711973</v>
      </c>
      <c r="J9" s="301">
        <v>290</v>
      </c>
      <c r="K9" s="303">
        <f t="shared" si="3"/>
        <v>0.46091738453224834</v>
      </c>
      <c r="L9" s="301">
        <v>344</v>
      </c>
      <c r="M9" s="303">
        <f t="shared" si="4"/>
        <v>0.37554585152838427</v>
      </c>
    </row>
    <row r="10" spans="1:13" ht="15" customHeight="1">
      <c r="A10" s="159" t="s">
        <v>69</v>
      </c>
      <c r="B10" s="301">
        <v>1637</v>
      </c>
      <c r="C10" s="181">
        <f t="shared" si="5"/>
        <v>0.637488365934678</v>
      </c>
      <c r="D10" s="302">
        <v>3</v>
      </c>
      <c r="E10" s="303">
        <f t="shared" si="0"/>
        <v>0.1500750375187594</v>
      </c>
      <c r="F10" s="302">
        <v>50</v>
      </c>
      <c r="G10" s="303">
        <f t="shared" si="1"/>
        <v>0.6310740880979427</v>
      </c>
      <c r="H10" s="302">
        <v>447</v>
      </c>
      <c r="I10" s="303">
        <f t="shared" si="2"/>
        <v>0.4840333950557126</v>
      </c>
      <c r="J10" s="301">
        <v>341</v>
      </c>
      <c r="K10" s="303">
        <f t="shared" si="3"/>
        <v>0.5419752693982643</v>
      </c>
      <c r="L10" s="301">
        <v>796</v>
      </c>
      <c r="M10" s="303">
        <f t="shared" si="4"/>
        <v>0.8689956331877728</v>
      </c>
    </row>
    <row r="11" spans="1:13" ht="22.5" customHeight="1">
      <c r="A11" s="158" t="s">
        <v>44</v>
      </c>
      <c r="B11" s="301">
        <v>264</v>
      </c>
      <c r="C11" s="181">
        <f t="shared" si="5"/>
        <v>0.10280814209331396</v>
      </c>
      <c r="D11" s="302">
        <v>3</v>
      </c>
      <c r="E11" s="303">
        <f t="shared" si="0"/>
        <v>0.1500750375187594</v>
      </c>
      <c r="F11" s="302">
        <v>6</v>
      </c>
      <c r="G11" s="303">
        <f t="shared" si="1"/>
        <v>0.07572889057175312</v>
      </c>
      <c r="H11" s="302">
        <v>64</v>
      </c>
      <c r="I11" s="303">
        <f t="shared" si="2"/>
        <v>0.0693023205448895</v>
      </c>
      <c r="J11" s="301">
        <v>71</v>
      </c>
      <c r="K11" s="303">
        <f t="shared" si="3"/>
        <v>0.11284529069582631</v>
      </c>
      <c r="L11" s="301">
        <v>120</v>
      </c>
      <c r="M11" s="303">
        <f t="shared" si="4"/>
        <v>0.13100436681222707</v>
      </c>
    </row>
    <row r="12" spans="1:13" ht="15" customHeight="1">
      <c r="A12" s="158" t="s">
        <v>45</v>
      </c>
      <c r="B12" s="301">
        <v>904</v>
      </c>
      <c r="C12" s="181">
        <f t="shared" si="5"/>
        <v>0.35204000171346905</v>
      </c>
      <c r="D12" s="302">
        <v>20</v>
      </c>
      <c r="E12" s="303">
        <f t="shared" si="0"/>
        <v>1.0005002501250626</v>
      </c>
      <c r="F12" s="302">
        <v>45</v>
      </c>
      <c r="G12" s="303">
        <f t="shared" si="1"/>
        <v>0.5679666792881485</v>
      </c>
      <c r="H12" s="302">
        <v>273</v>
      </c>
      <c r="I12" s="303">
        <f t="shared" si="2"/>
        <v>0.29561771107429424</v>
      </c>
      <c r="J12" s="301">
        <v>205</v>
      </c>
      <c r="K12" s="303">
        <f t="shared" si="3"/>
        <v>0.32582090975555483</v>
      </c>
      <c r="L12" s="301">
        <v>361</v>
      </c>
      <c r="M12" s="303">
        <f t="shared" si="4"/>
        <v>0.3941048034934498</v>
      </c>
    </row>
    <row r="13" spans="1:13" ht="15" customHeight="1">
      <c r="A13" s="158" t="s">
        <v>46</v>
      </c>
      <c r="B13" s="301">
        <v>4439</v>
      </c>
      <c r="C13" s="181">
        <f t="shared" si="5"/>
        <v>1.728656601334169</v>
      </c>
      <c r="D13" s="302">
        <v>36</v>
      </c>
      <c r="E13" s="303">
        <f t="shared" si="0"/>
        <v>1.8009004502251125</v>
      </c>
      <c r="F13" s="302">
        <v>122</v>
      </c>
      <c r="G13" s="303">
        <f t="shared" si="1"/>
        <v>1.5398207749589803</v>
      </c>
      <c r="H13" s="302">
        <v>1006</v>
      </c>
      <c r="I13" s="303">
        <f t="shared" si="2"/>
        <v>1.0893458510649818</v>
      </c>
      <c r="J13" s="301">
        <v>1245</v>
      </c>
      <c r="K13" s="303">
        <f t="shared" si="3"/>
        <v>1.9787660129056868</v>
      </c>
      <c r="L13" s="301">
        <v>2030</v>
      </c>
      <c r="M13" s="303">
        <f t="shared" si="4"/>
        <v>2.2161572052401746</v>
      </c>
    </row>
    <row r="14" spans="1:13" ht="15" customHeight="1">
      <c r="A14" s="158" t="s">
        <v>47</v>
      </c>
      <c r="B14" s="301">
        <v>82977</v>
      </c>
      <c r="C14" s="181">
        <f t="shared" si="5"/>
        <v>32.31330002453376</v>
      </c>
      <c r="D14" s="302">
        <v>410</v>
      </c>
      <c r="E14" s="303">
        <f t="shared" si="0"/>
        <v>20.51025512756378</v>
      </c>
      <c r="F14" s="302">
        <v>2289</v>
      </c>
      <c r="G14" s="303">
        <f t="shared" si="1"/>
        <v>28.890571753123815</v>
      </c>
      <c r="H14" s="302">
        <v>39728</v>
      </c>
      <c r="I14" s="303">
        <f t="shared" si="2"/>
        <v>43.019415478240155</v>
      </c>
      <c r="J14" s="301">
        <v>17881</v>
      </c>
      <c r="K14" s="303">
        <f t="shared" si="3"/>
        <v>28.419530182141834</v>
      </c>
      <c r="L14" s="301">
        <v>22669</v>
      </c>
      <c r="M14" s="303">
        <f t="shared" si="4"/>
        <v>24.747816593886462</v>
      </c>
    </row>
    <row r="15" spans="1:13" ht="15" customHeight="1">
      <c r="A15" s="158" t="s">
        <v>48</v>
      </c>
      <c r="B15" s="301">
        <v>1163</v>
      </c>
      <c r="C15" s="181">
        <f t="shared" si="5"/>
        <v>0.45290101990350057</v>
      </c>
      <c r="D15" s="302">
        <v>4</v>
      </c>
      <c r="E15" s="303">
        <f t="shared" si="0"/>
        <v>0.2001000500250125</v>
      </c>
      <c r="F15" s="302">
        <v>136</v>
      </c>
      <c r="G15" s="303">
        <f t="shared" si="1"/>
        <v>1.716521519626404</v>
      </c>
      <c r="H15" s="302">
        <v>280</v>
      </c>
      <c r="I15" s="303">
        <f t="shared" si="2"/>
        <v>0.3031976523838915</v>
      </c>
      <c r="J15" s="301">
        <v>237</v>
      </c>
      <c r="K15" s="303">
        <f t="shared" si="3"/>
        <v>0.3766807590832512</v>
      </c>
      <c r="L15" s="301">
        <v>506</v>
      </c>
      <c r="M15" s="303">
        <f t="shared" si="4"/>
        <v>0.5524017467248908</v>
      </c>
    </row>
    <row r="16" spans="1:13" ht="15" customHeight="1">
      <c r="A16" s="158" t="s">
        <v>49</v>
      </c>
      <c r="B16" s="301">
        <v>608</v>
      </c>
      <c r="C16" s="181">
        <f t="shared" si="5"/>
        <v>0.2367702666391473</v>
      </c>
      <c r="D16" s="302">
        <v>17</v>
      </c>
      <c r="E16" s="303">
        <f t="shared" si="0"/>
        <v>0.8504252126063032</v>
      </c>
      <c r="F16" s="302">
        <v>48</v>
      </c>
      <c r="G16" s="303">
        <f t="shared" si="1"/>
        <v>0.605831124574025</v>
      </c>
      <c r="H16" s="302">
        <v>152</v>
      </c>
      <c r="I16" s="303">
        <f t="shared" si="2"/>
        <v>0.16459301129411255</v>
      </c>
      <c r="J16" s="301">
        <v>138</v>
      </c>
      <c r="K16" s="303">
        <f t="shared" si="3"/>
        <v>0.21933310022569058</v>
      </c>
      <c r="L16" s="301">
        <v>253</v>
      </c>
      <c r="M16" s="303">
        <f t="shared" si="4"/>
        <v>0.2762008733624454</v>
      </c>
    </row>
    <row r="17" spans="1:13" ht="22.5" customHeight="1">
      <c r="A17" s="158" t="s">
        <v>50</v>
      </c>
      <c r="B17" s="301">
        <v>1566</v>
      </c>
      <c r="C17" s="181">
        <f t="shared" si="5"/>
        <v>0.6098392065080669</v>
      </c>
      <c r="D17" s="302">
        <v>2</v>
      </c>
      <c r="E17" s="303">
        <f t="shared" si="0"/>
        <v>0.10005002501250625</v>
      </c>
      <c r="F17" s="302">
        <v>58</v>
      </c>
      <c r="G17" s="303">
        <f t="shared" si="1"/>
        <v>0.7320459421936135</v>
      </c>
      <c r="H17" s="302">
        <v>370</v>
      </c>
      <c r="I17" s="303">
        <f t="shared" si="2"/>
        <v>0.4006540406501424</v>
      </c>
      <c r="J17" s="301">
        <v>436</v>
      </c>
      <c r="K17" s="303">
        <f t="shared" si="3"/>
        <v>0.6929654470898631</v>
      </c>
      <c r="L17" s="301">
        <v>700</v>
      </c>
      <c r="M17" s="303">
        <f t="shared" si="4"/>
        <v>0.7641921397379913</v>
      </c>
    </row>
    <row r="18" spans="1:13" ht="15" customHeight="1">
      <c r="A18" s="158" t="s">
        <v>26</v>
      </c>
      <c r="B18" s="301">
        <v>1432</v>
      </c>
      <c r="C18" s="181">
        <f t="shared" si="5"/>
        <v>0.557656285900097</v>
      </c>
      <c r="D18" s="302">
        <v>14</v>
      </c>
      <c r="E18" s="303">
        <f t="shared" si="0"/>
        <v>0.7003501750875438</v>
      </c>
      <c r="F18" s="302">
        <v>37</v>
      </c>
      <c r="G18" s="303">
        <f t="shared" si="1"/>
        <v>0.46699482519247765</v>
      </c>
      <c r="H18" s="302">
        <v>352</v>
      </c>
      <c r="I18" s="303">
        <f t="shared" si="2"/>
        <v>0.3811627629968922</v>
      </c>
      <c r="J18" s="301">
        <v>334</v>
      </c>
      <c r="K18" s="303">
        <f t="shared" si="3"/>
        <v>0.5308496773578308</v>
      </c>
      <c r="L18" s="301">
        <v>695</v>
      </c>
      <c r="M18" s="303">
        <f t="shared" si="4"/>
        <v>0.7587336244541485</v>
      </c>
    </row>
    <row r="19" spans="1:13" ht="15" customHeight="1">
      <c r="A19" s="158" t="s">
        <v>189</v>
      </c>
      <c r="B19" s="301">
        <v>12053</v>
      </c>
      <c r="C19" s="181">
        <f t="shared" si="5"/>
        <v>4.693736881252701</v>
      </c>
      <c r="D19" s="302">
        <v>27</v>
      </c>
      <c r="E19" s="303">
        <f t="shared" si="0"/>
        <v>1.3506753376688343</v>
      </c>
      <c r="F19" s="302">
        <v>687</v>
      </c>
      <c r="G19" s="303">
        <f t="shared" si="1"/>
        <v>8.670957970465732</v>
      </c>
      <c r="H19" s="302">
        <v>6108</v>
      </c>
      <c r="I19" s="303">
        <f t="shared" si="2"/>
        <v>6.6140402170028905</v>
      </c>
      <c r="J19" s="301">
        <v>3102</v>
      </c>
      <c r="K19" s="303">
        <f t="shared" si="3"/>
        <v>4.930226644203566</v>
      </c>
      <c r="L19" s="301">
        <v>2129</v>
      </c>
      <c r="M19" s="303">
        <f t="shared" si="4"/>
        <v>2.324235807860262</v>
      </c>
    </row>
    <row r="20" spans="1:13" ht="15" customHeight="1">
      <c r="A20" s="158" t="s">
        <v>35</v>
      </c>
      <c r="B20" s="301">
        <v>262</v>
      </c>
      <c r="C20" s="181">
        <f t="shared" si="5"/>
        <v>0.10202929253200098</v>
      </c>
      <c r="D20" s="302">
        <v>0</v>
      </c>
      <c r="E20" s="303">
        <f t="shared" si="0"/>
        <v>0</v>
      </c>
      <c r="F20" s="302">
        <v>29</v>
      </c>
      <c r="G20" s="303">
        <f t="shared" si="1"/>
        <v>0.36602297109680676</v>
      </c>
      <c r="H20" s="302">
        <v>45</v>
      </c>
      <c r="I20" s="303">
        <f t="shared" si="2"/>
        <v>0.04872819413312543</v>
      </c>
      <c r="J20" s="301">
        <v>59</v>
      </c>
      <c r="K20" s="303">
        <f t="shared" si="3"/>
        <v>0.09377284719794017</v>
      </c>
      <c r="L20" s="301">
        <v>129</v>
      </c>
      <c r="M20" s="303">
        <f t="shared" si="4"/>
        <v>0.1408296943231441</v>
      </c>
    </row>
    <row r="21" spans="1:13" ht="15" customHeight="1">
      <c r="A21" s="158" t="s">
        <v>51</v>
      </c>
      <c r="B21" s="301">
        <v>733</v>
      </c>
      <c r="C21" s="181">
        <f t="shared" si="5"/>
        <v>0.2854483642212089</v>
      </c>
      <c r="D21" s="302">
        <v>11</v>
      </c>
      <c r="E21" s="303">
        <f t="shared" si="0"/>
        <v>0.5502751375687844</v>
      </c>
      <c r="F21" s="302">
        <v>52</v>
      </c>
      <c r="G21" s="303">
        <f t="shared" si="1"/>
        <v>0.6563170516218605</v>
      </c>
      <c r="H21" s="302">
        <v>211</v>
      </c>
      <c r="I21" s="303">
        <f t="shared" si="2"/>
        <v>0.22848108804643255</v>
      </c>
      <c r="J21" s="301">
        <v>208</v>
      </c>
      <c r="K21" s="303">
        <f t="shared" si="3"/>
        <v>0.3305890206300264</v>
      </c>
      <c r="L21" s="301">
        <v>251</v>
      </c>
      <c r="M21" s="303">
        <f t="shared" si="4"/>
        <v>0.2740174672489083</v>
      </c>
    </row>
    <row r="22" spans="1:13" ht="15" customHeight="1">
      <c r="A22" s="158" t="s">
        <v>52</v>
      </c>
      <c r="B22" s="301">
        <v>1053</v>
      </c>
      <c r="C22" s="181">
        <f t="shared" si="5"/>
        <v>0.4100642940312864</v>
      </c>
      <c r="D22" s="302">
        <v>9</v>
      </c>
      <c r="E22" s="303">
        <f t="shared" si="0"/>
        <v>0.4502251125562781</v>
      </c>
      <c r="F22" s="302">
        <v>60</v>
      </c>
      <c r="G22" s="303">
        <f t="shared" si="1"/>
        <v>0.7572889057175313</v>
      </c>
      <c r="H22" s="302">
        <v>297</v>
      </c>
      <c r="I22" s="303">
        <f t="shared" si="2"/>
        <v>0.32160608127862783</v>
      </c>
      <c r="J22" s="301">
        <v>298</v>
      </c>
      <c r="K22" s="303">
        <f t="shared" si="3"/>
        <v>0.47363234686417244</v>
      </c>
      <c r="L22" s="301">
        <v>389</v>
      </c>
      <c r="M22" s="303">
        <f t="shared" si="4"/>
        <v>0.4246724890829694</v>
      </c>
    </row>
    <row r="23" spans="1:21" ht="22.5" customHeight="1">
      <c r="A23" s="158" t="s">
        <v>53</v>
      </c>
      <c r="B23" s="301">
        <v>1259</v>
      </c>
      <c r="C23" s="181">
        <f t="shared" si="5"/>
        <v>0.4902857988465238</v>
      </c>
      <c r="D23" s="302">
        <v>1</v>
      </c>
      <c r="E23" s="303">
        <f t="shared" si="0"/>
        <v>0.05002501250625312</v>
      </c>
      <c r="F23" s="302">
        <v>40</v>
      </c>
      <c r="G23" s="303">
        <f t="shared" si="1"/>
        <v>0.5048592704783541</v>
      </c>
      <c r="H23" s="302">
        <v>212</v>
      </c>
      <c r="I23" s="303">
        <f t="shared" si="2"/>
        <v>0.22956393680494647</v>
      </c>
      <c r="J23" s="301">
        <v>358</v>
      </c>
      <c r="K23" s="303">
        <f t="shared" si="3"/>
        <v>0.5689945643536031</v>
      </c>
      <c r="L23" s="301">
        <v>648</v>
      </c>
      <c r="M23" s="303">
        <f t="shared" si="4"/>
        <v>0.7074235807860262</v>
      </c>
      <c r="U23">
        <v>0</v>
      </c>
    </row>
    <row r="24" spans="1:13" ht="15" customHeight="1">
      <c r="A24" s="158" t="s">
        <v>54</v>
      </c>
      <c r="B24" s="301">
        <v>569</v>
      </c>
      <c r="C24" s="181">
        <f t="shared" si="5"/>
        <v>0.2215827001935441</v>
      </c>
      <c r="D24" s="302">
        <v>6</v>
      </c>
      <c r="E24" s="303">
        <f t="shared" si="0"/>
        <v>0.3001500750375188</v>
      </c>
      <c r="F24" s="302">
        <v>27</v>
      </c>
      <c r="G24" s="303">
        <f t="shared" si="1"/>
        <v>0.34078000757288907</v>
      </c>
      <c r="H24" s="302">
        <v>186</v>
      </c>
      <c r="I24" s="303">
        <f t="shared" si="2"/>
        <v>0.2014098690835851</v>
      </c>
      <c r="J24" s="301">
        <v>130</v>
      </c>
      <c r="K24" s="303">
        <f t="shared" si="3"/>
        <v>0.20661813789376648</v>
      </c>
      <c r="L24" s="301">
        <v>220</v>
      </c>
      <c r="M24" s="303">
        <f t="shared" si="4"/>
        <v>0.24017467248908297</v>
      </c>
    </row>
    <row r="25" spans="1:13" ht="15" customHeight="1">
      <c r="A25" s="158" t="s">
        <v>55</v>
      </c>
      <c r="B25" s="301">
        <v>4199</v>
      </c>
      <c r="C25" s="181">
        <f t="shared" si="5"/>
        <v>1.6351946539766113</v>
      </c>
      <c r="D25" s="302">
        <v>34</v>
      </c>
      <c r="E25" s="303">
        <f t="shared" si="0"/>
        <v>1.7008504252126064</v>
      </c>
      <c r="F25" s="302">
        <v>162</v>
      </c>
      <c r="G25" s="303">
        <f t="shared" si="1"/>
        <v>2.0446800454373344</v>
      </c>
      <c r="H25" s="302">
        <v>1221</v>
      </c>
      <c r="I25" s="303">
        <f t="shared" si="2"/>
        <v>1.32215833414547</v>
      </c>
      <c r="J25" s="301">
        <v>1470</v>
      </c>
      <c r="K25" s="303">
        <f t="shared" si="3"/>
        <v>2.336374328491052</v>
      </c>
      <c r="L25" s="301">
        <v>1312</v>
      </c>
      <c r="M25" s="303">
        <f t="shared" si="4"/>
        <v>1.4323144104803494</v>
      </c>
    </row>
    <row r="26" spans="1:13" ht="15" customHeight="1">
      <c r="A26" s="158" t="s">
        <v>56</v>
      </c>
      <c r="B26" s="301">
        <v>1301</v>
      </c>
      <c r="C26" s="181">
        <f t="shared" si="5"/>
        <v>0.5066416396340965</v>
      </c>
      <c r="D26" s="302">
        <v>3</v>
      </c>
      <c r="E26" s="303">
        <f t="shared" si="0"/>
        <v>0.1500750375187594</v>
      </c>
      <c r="F26" s="302">
        <v>32</v>
      </c>
      <c r="G26" s="303">
        <f t="shared" si="1"/>
        <v>0.4038874163826834</v>
      </c>
      <c r="H26" s="302">
        <v>337</v>
      </c>
      <c r="I26" s="303">
        <f t="shared" si="2"/>
        <v>0.36492003161918374</v>
      </c>
      <c r="J26" s="301">
        <v>365</v>
      </c>
      <c r="K26" s="303">
        <f t="shared" si="3"/>
        <v>0.5801201563940367</v>
      </c>
      <c r="L26" s="301">
        <v>564</v>
      </c>
      <c r="M26" s="303">
        <f t="shared" si="4"/>
        <v>0.6157205240174672</v>
      </c>
    </row>
    <row r="27" spans="1:13" ht="15" customHeight="1">
      <c r="A27" s="158" t="s">
        <v>57</v>
      </c>
      <c r="B27" s="301">
        <v>2295</v>
      </c>
      <c r="C27" s="181">
        <f t="shared" si="5"/>
        <v>0.8937298716066497</v>
      </c>
      <c r="D27" s="302">
        <v>7</v>
      </c>
      <c r="E27" s="303">
        <f t="shared" si="0"/>
        <v>0.3501750875437719</v>
      </c>
      <c r="F27" s="302">
        <v>75</v>
      </c>
      <c r="G27" s="303">
        <f t="shared" si="1"/>
        <v>0.9466111321469141</v>
      </c>
      <c r="H27" s="302">
        <v>537</v>
      </c>
      <c r="I27" s="303">
        <f t="shared" si="2"/>
        <v>0.5814897833219634</v>
      </c>
      <c r="J27" s="301">
        <v>682</v>
      </c>
      <c r="K27" s="303">
        <f t="shared" si="3"/>
        <v>1.0839505387965287</v>
      </c>
      <c r="L27" s="301">
        <v>994</v>
      </c>
      <c r="M27" s="303">
        <f t="shared" si="4"/>
        <v>1.0851528384279476</v>
      </c>
    </row>
    <row r="28" spans="1:13" ht="15" customHeight="1">
      <c r="A28" s="158" t="s">
        <v>58</v>
      </c>
      <c r="B28" s="301">
        <v>2463</v>
      </c>
      <c r="C28" s="181">
        <f t="shared" si="5"/>
        <v>0.9591532347569406</v>
      </c>
      <c r="D28" s="302">
        <v>1</v>
      </c>
      <c r="E28" s="303">
        <f t="shared" si="0"/>
        <v>0.05002501250625312</v>
      </c>
      <c r="F28" s="302">
        <v>159</v>
      </c>
      <c r="G28" s="303">
        <f t="shared" si="1"/>
        <v>2.006815600151458</v>
      </c>
      <c r="H28" s="302">
        <v>801</v>
      </c>
      <c r="I28" s="303">
        <f t="shared" si="2"/>
        <v>0.8673618555696326</v>
      </c>
      <c r="J28" s="301">
        <v>509</v>
      </c>
      <c r="K28" s="303">
        <f t="shared" si="3"/>
        <v>0.8089894783686703</v>
      </c>
      <c r="L28" s="301">
        <v>993</v>
      </c>
      <c r="M28" s="303">
        <f t="shared" si="4"/>
        <v>1.084061135371179</v>
      </c>
    </row>
    <row r="29" spans="1:13" ht="22.5" customHeight="1">
      <c r="A29" s="158" t="s">
        <v>59</v>
      </c>
      <c r="B29" s="301">
        <v>538</v>
      </c>
      <c r="C29" s="181">
        <f t="shared" si="5"/>
        <v>0.20951053199319286</v>
      </c>
      <c r="D29" s="302">
        <v>15</v>
      </c>
      <c r="E29" s="303">
        <f t="shared" si="0"/>
        <v>0.750375187593797</v>
      </c>
      <c r="F29" s="302">
        <v>12</v>
      </c>
      <c r="G29" s="303">
        <f t="shared" si="1"/>
        <v>0.15145778114350625</v>
      </c>
      <c r="H29" s="302">
        <v>86</v>
      </c>
      <c r="I29" s="303">
        <f t="shared" si="2"/>
        <v>0.09312499323219525</v>
      </c>
      <c r="J29" s="301">
        <v>176</v>
      </c>
      <c r="K29" s="303">
        <f t="shared" si="3"/>
        <v>0.27972917130233</v>
      </c>
      <c r="L29" s="301">
        <v>249</v>
      </c>
      <c r="M29" s="303">
        <f t="shared" si="4"/>
        <v>0.2718340611353712</v>
      </c>
    </row>
    <row r="30" spans="1:13" ht="15" customHeight="1">
      <c r="A30" s="158" t="s">
        <v>60</v>
      </c>
      <c r="B30" s="301">
        <v>743</v>
      </c>
      <c r="C30" s="181">
        <f t="shared" si="5"/>
        <v>0.2893426120277738</v>
      </c>
      <c r="D30" s="302">
        <v>18</v>
      </c>
      <c r="E30" s="303">
        <f t="shared" si="0"/>
        <v>0.9004502251125562</v>
      </c>
      <c r="F30" s="302">
        <v>88</v>
      </c>
      <c r="G30" s="303">
        <f t="shared" si="1"/>
        <v>1.1106903950523792</v>
      </c>
      <c r="H30" s="302">
        <v>186</v>
      </c>
      <c r="I30" s="303">
        <f t="shared" si="2"/>
        <v>0.2014098690835851</v>
      </c>
      <c r="J30" s="301">
        <v>215</v>
      </c>
      <c r="K30" s="303">
        <f t="shared" si="3"/>
        <v>0.34171461267046</v>
      </c>
      <c r="L30" s="301">
        <v>236</v>
      </c>
      <c r="M30" s="303">
        <f t="shared" si="4"/>
        <v>0.2576419213973799</v>
      </c>
    </row>
    <row r="31" spans="1:13" ht="15" customHeight="1">
      <c r="A31" s="158" t="s">
        <v>61</v>
      </c>
      <c r="B31" s="301">
        <v>901</v>
      </c>
      <c r="C31" s="181">
        <f t="shared" si="5"/>
        <v>0.3508717273714996</v>
      </c>
      <c r="D31" s="302">
        <v>0</v>
      </c>
      <c r="E31" s="303">
        <f t="shared" si="0"/>
        <v>0</v>
      </c>
      <c r="F31" s="302">
        <v>40</v>
      </c>
      <c r="G31" s="303">
        <f t="shared" si="1"/>
        <v>0.5048592704783541</v>
      </c>
      <c r="H31" s="302">
        <v>197</v>
      </c>
      <c r="I31" s="303">
        <f t="shared" si="2"/>
        <v>0.21332120542723798</v>
      </c>
      <c r="J31" s="301">
        <v>231</v>
      </c>
      <c r="K31" s="303">
        <f t="shared" si="3"/>
        <v>0.36714453733430813</v>
      </c>
      <c r="L31" s="301">
        <v>433</v>
      </c>
      <c r="M31" s="303">
        <f t="shared" si="4"/>
        <v>0.47270742358078605</v>
      </c>
    </row>
    <row r="32" spans="1:13" ht="15" customHeight="1">
      <c r="A32" s="158" t="s">
        <v>64</v>
      </c>
      <c r="B32" s="301">
        <v>282</v>
      </c>
      <c r="C32" s="181">
        <f t="shared" si="5"/>
        <v>0.10981778814513082</v>
      </c>
      <c r="D32" s="302">
        <v>3</v>
      </c>
      <c r="E32" s="303">
        <f t="shared" si="0"/>
        <v>0.1500750375187594</v>
      </c>
      <c r="F32" s="302">
        <v>5</v>
      </c>
      <c r="G32" s="303">
        <f t="shared" si="1"/>
        <v>0.06310740880979426</v>
      </c>
      <c r="H32" s="302">
        <v>91</v>
      </c>
      <c r="I32" s="303">
        <f t="shared" si="2"/>
        <v>0.09853923702476475</v>
      </c>
      <c r="J32" s="301">
        <v>66</v>
      </c>
      <c r="K32" s="303">
        <f t="shared" si="3"/>
        <v>0.10489843923837375</v>
      </c>
      <c r="L32" s="301">
        <v>117</v>
      </c>
      <c r="M32" s="303">
        <f t="shared" si="4"/>
        <v>0.1277292576419214</v>
      </c>
    </row>
    <row r="33" spans="1:13" ht="15" customHeight="1">
      <c r="A33" s="158" t="s">
        <v>62</v>
      </c>
      <c r="B33" s="301">
        <v>12353</v>
      </c>
      <c r="C33" s="181">
        <f t="shared" si="5"/>
        <v>4.81056431544965</v>
      </c>
      <c r="D33" s="302">
        <v>56</v>
      </c>
      <c r="E33" s="303">
        <f t="shared" si="0"/>
        <v>2.8014007003501753</v>
      </c>
      <c r="F33" s="302">
        <v>418</v>
      </c>
      <c r="G33" s="303">
        <f t="shared" si="1"/>
        <v>5.275779376498801</v>
      </c>
      <c r="H33" s="302">
        <v>5881</v>
      </c>
      <c r="I33" s="303">
        <f t="shared" si="2"/>
        <v>6.368233548820236</v>
      </c>
      <c r="J33" s="301">
        <v>2469</v>
      </c>
      <c r="K33" s="303">
        <f t="shared" si="3"/>
        <v>3.924155249690073</v>
      </c>
      <c r="L33" s="301">
        <v>3529</v>
      </c>
      <c r="M33" s="303">
        <f t="shared" si="4"/>
        <v>3.852620087336245</v>
      </c>
    </row>
    <row r="34" spans="1:13" ht="15" customHeight="1">
      <c r="A34" s="158" t="s">
        <v>65</v>
      </c>
      <c r="B34" s="301">
        <v>32385</v>
      </c>
      <c r="C34" s="181">
        <f t="shared" si="5"/>
        <v>12.611521521560503</v>
      </c>
      <c r="D34" s="302">
        <v>656</v>
      </c>
      <c r="E34" s="303">
        <f t="shared" si="0"/>
        <v>32.816408204102046</v>
      </c>
      <c r="F34" s="302">
        <v>349</v>
      </c>
      <c r="G34" s="303">
        <f t="shared" si="1"/>
        <v>4.40489713492364</v>
      </c>
      <c r="H34" s="302">
        <v>5877</v>
      </c>
      <c r="I34" s="303">
        <f t="shared" si="2"/>
        <v>6.36390215378618</v>
      </c>
      <c r="J34" s="301">
        <v>5754</v>
      </c>
      <c r="K34" s="303">
        <f t="shared" si="3"/>
        <v>9.145236657236403</v>
      </c>
      <c r="L34" s="301">
        <v>19749</v>
      </c>
      <c r="M34" s="303">
        <f t="shared" si="4"/>
        <v>21.56004366812227</v>
      </c>
    </row>
    <row r="35" spans="1:13" ht="22.5" customHeight="1">
      <c r="A35" s="158" t="s">
        <v>66</v>
      </c>
      <c r="B35" s="301">
        <v>2670</v>
      </c>
      <c r="C35" s="181">
        <f t="shared" si="5"/>
        <v>1.0397641643528344</v>
      </c>
      <c r="D35" s="302">
        <v>56</v>
      </c>
      <c r="E35" s="303">
        <f t="shared" si="0"/>
        <v>2.8014007003501753</v>
      </c>
      <c r="F35" s="302">
        <v>117</v>
      </c>
      <c r="G35" s="303">
        <f t="shared" si="1"/>
        <v>1.476713366149186</v>
      </c>
      <c r="H35" s="302">
        <v>608</v>
      </c>
      <c r="I35" s="303">
        <f t="shared" si="2"/>
        <v>0.6583720451764502</v>
      </c>
      <c r="J35" s="301">
        <v>783</v>
      </c>
      <c r="K35" s="303">
        <f t="shared" si="3"/>
        <v>1.2444769382370704</v>
      </c>
      <c r="L35" s="301">
        <v>1106</v>
      </c>
      <c r="M35" s="303">
        <f t="shared" si="4"/>
        <v>1.2074235807860263</v>
      </c>
    </row>
    <row r="36" spans="1:13" ht="15" customHeight="1">
      <c r="A36" s="158" t="s">
        <v>36</v>
      </c>
      <c r="B36" s="301">
        <v>254</v>
      </c>
      <c r="C36" s="181">
        <f t="shared" si="5"/>
        <v>0.09891389428674903</v>
      </c>
      <c r="D36" s="302">
        <v>0</v>
      </c>
      <c r="E36" s="303">
        <f t="shared" si="0"/>
        <v>0</v>
      </c>
      <c r="F36" s="302">
        <v>10</v>
      </c>
      <c r="G36" s="303">
        <f t="shared" si="1"/>
        <v>0.12621481761958853</v>
      </c>
      <c r="H36" s="302">
        <v>64</v>
      </c>
      <c r="I36" s="303">
        <f t="shared" si="2"/>
        <v>0.0693023205448895</v>
      </c>
      <c r="J36" s="301">
        <v>56</v>
      </c>
      <c r="K36" s="303">
        <f t="shared" si="3"/>
        <v>0.08900473632346864</v>
      </c>
      <c r="L36" s="301">
        <v>124</v>
      </c>
      <c r="M36" s="303">
        <f t="shared" si="4"/>
        <v>0.1353711790393013</v>
      </c>
    </row>
    <row r="37" spans="1:13" ht="15" customHeight="1">
      <c r="A37" s="158" t="s">
        <v>67</v>
      </c>
      <c r="B37" s="301">
        <v>2103</v>
      </c>
      <c r="C37" s="181">
        <f t="shared" si="5"/>
        <v>0.8189603137206033</v>
      </c>
      <c r="D37" s="302">
        <v>8</v>
      </c>
      <c r="E37" s="303">
        <f t="shared" si="0"/>
        <v>0.400200100050025</v>
      </c>
      <c r="F37" s="302">
        <v>68</v>
      </c>
      <c r="G37" s="303">
        <f t="shared" si="1"/>
        <v>0.858260759813202</v>
      </c>
      <c r="H37" s="302">
        <v>568</v>
      </c>
      <c r="I37" s="303">
        <f t="shared" si="2"/>
        <v>0.6150580948358942</v>
      </c>
      <c r="J37" s="301">
        <v>565</v>
      </c>
      <c r="K37" s="303">
        <f t="shared" si="3"/>
        <v>0.8979942146921389</v>
      </c>
      <c r="L37" s="301">
        <v>894</v>
      </c>
      <c r="M37" s="303">
        <f t="shared" si="4"/>
        <v>0.9759825327510917</v>
      </c>
    </row>
    <row r="38" spans="1:13" ht="15" customHeight="1">
      <c r="A38" s="158" t="s">
        <v>32</v>
      </c>
      <c r="B38" s="301">
        <v>11463</v>
      </c>
      <c r="C38" s="181">
        <f t="shared" si="5"/>
        <v>4.463976260665372</v>
      </c>
      <c r="D38" s="302">
        <v>35</v>
      </c>
      <c r="E38" s="303">
        <f t="shared" si="0"/>
        <v>1.7508754377188593</v>
      </c>
      <c r="F38" s="302">
        <v>287</v>
      </c>
      <c r="G38" s="303">
        <f t="shared" si="1"/>
        <v>3.622365265682191</v>
      </c>
      <c r="H38" s="302">
        <v>2467</v>
      </c>
      <c r="I38" s="303">
        <f t="shared" si="2"/>
        <v>2.671387887253787</v>
      </c>
      <c r="J38" s="301">
        <v>4727</v>
      </c>
      <c r="K38" s="303">
        <f t="shared" si="3"/>
        <v>7.512953367875648</v>
      </c>
      <c r="L38" s="301">
        <v>3947</v>
      </c>
      <c r="M38" s="303">
        <f t="shared" si="4"/>
        <v>4.308951965065503</v>
      </c>
    </row>
    <row r="39" spans="1:13" ht="15" customHeight="1">
      <c r="A39" s="158" t="s">
        <v>68</v>
      </c>
      <c r="B39" s="301">
        <v>276</v>
      </c>
      <c r="C39" s="181">
        <f t="shared" si="5"/>
        <v>0.10748123946119187</v>
      </c>
      <c r="D39" s="302">
        <v>2</v>
      </c>
      <c r="E39" s="303">
        <f t="shared" si="0"/>
        <v>0.10005002501250625</v>
      </c>
      <c r="F39" s="302">
        <v>12</v>
      </c>
      <c r="G39" s="303">
        <f t="shared" si="1"/>
        <v>0.15145778114350625</v>
      </c>
      <c r="H39" s="302">
        <v>89</v>
      </c>
      <c r="I39" s="303">
        <f t="shared" si="2"/>
        <v>0.09637353950773696</v>
      </c>
      <c r="J39" s="301">
        <v>70</v>
      </c>
      <c r="K39" s="303">
        <f t="shared" si="3"/>
        <v>0.11125592040433581</v>
      </c>
      <c r="L39" s="301">
        <v>103</v>
      </c>
      <c r="M39" s="303">
        <f t="shared" si="4"/>
        <v>0.11244541484716156</v>
      </c>
    </row>
    <row r="40" spans="1:13" ht="15" customHeight="1">
      <c r="A40" s="304" t="s">
        <v>70</v>
      </c>
      <c r="B40" s="305">
        <v>355</v>
      </c>
      <c r="C40" s="306">
        <f t="shared" si="5"/>
        <v>0.13824579713305477</v>
      </c>
      <c r="D40" s="307">
        <v>0</v>
      </c>
      <c r="E40" s="306">
        <f t="shared" si="0"/>
        <v>0</v>
      </c>
      <c r="F40" s="307">
        <v>4</v>
      </c>
      <c r="G40" s="306">
        <f t="shared" si="1"/>
        <v>0.05048592704783542</v>
      </c>
      <c r="H40" s="307">
        <v>115</v>
      </c>
      <c r="I40" s="306">
        <f t="shared" si="2"/>
        <v>0.12452760722909831</v>
      </c>
      <c r="J40" s="305">
        <v>91</v>
      </c>
      <c r="K40" s="306">
        <f t="shared" si="3"/>
        <v>0.14463269652563654</v>
      </c>
      <c r="L40" s="305">
        <v>145</v>
      </c>
      <c r="M40" s="306">
        <f t="shared" si="4"/>
        <v>0.15829694323144106</v>
      </c>
    </row>
    <row r="41" spans="1:97" ht="15" customHeight="1">
      <c r="A41" s="158"/>
      <c r="B41" s="158"/>
      <c r="C41" s="158"/>
      <c r="D41" s="158"/>
      <c r="E41" s="158"/>
      <c r="F41" s="158"/>
      <c r="G41" s="308"/>
      <c r="H41" s="158"/>
      <c r="I41" s="158"/>
      <c r="J41" s="158"/>
      <c r="K41" s="158"/>
      <c r="L41" s="158"/>
      <c r="M41" s="408" t="s">
        <v>84</v>
      </c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</row>
    <row r="42" spans="1:97" s="180" customFormat="1" ht="15" customHeight="1">
      <c r="A42" s="309"/>
      <c r="B42" s="310"/>
      <c r="C42" s="310"/>
      <c r="D42" s="310"/>
      <c r="E42" s="311"/>
      <c r="F42" s="310"/>
      <c r="G42" s="311"/>
      <c r="H42" s="158"/>
      <c r="I42" s="158"/>
      <c r="J42" s="129"/>
      <c r="K42" s="129"/>
      <c r="L42" s="12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</row>
    <row r="43" spans="1:13" ht="15" customHeight="1">
      <c r="A43" s="159"/>
      <c r="B43" s="302"/>
      <c r="C43" s="312"/>
      <c r="D43" s="302"/>
      <c r="E43" s="303"/>
      <c r="F43" s="302"/>
      <c r="G43" s="303"/>
      <c r="H43" s="158"/>
      <c r="I43" s="158"/>
      <c r="J43" s="158"/>
      <c r="K43" s="158"/>
      <c r="L43" s="158"/>
      <c r="M43" s="179"/>
    </row>
    <row r="44" spans="1:13" ht="15" customHeight="1">
      <c r="A44" s="159"/>
      <c r="B44" s="302"/>
      <c r="C44" s="312"/>
      <c r="D44" s="302"/>
      <c r="E44" s="303"/>
      <c r="F44" s="302"/>
      <c r="G44" s="303"/>
      <c r="H44" s="158"/>
      <c r="I44" s="158"/>
      <c r="J44" s="158"/>
      <c r="K44" s="158"/>
      <c r="L44" s="158"/>
      <c r="M44" s="179"/>
    </row>
    <row r="45" spans="1:12" ht="15" customHeight="1">
      <c r="A45" s="158"/>
      <c r="B45" s="158"/>
      <c r="C45" s="158"/>
      <c r="D45" s="158"/>
      <c r="E45" s="158"/>
      <c r="F45" s="158"/>
      <c r="G45" s="158"/>
      <c r="H45" s="313"/>
      <c r="I45" s="314"/>
      <c r="J45" s="119"/>
      <c r="K45" s="86"/>
      <c r="L45" s="119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29" display="Índice"/>
    <hyperlink ref="M41" location="'pag 29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U45"/>
  <sheetViews>
    <sheetView view="pageBreakPreview" zoomScaleNormal="75" zoomScaleSheetLayoutView="100" workbookViewId="0" topLeftCell="A1">
      <selection activeCell="A1" sqref="A1:M1"/>
    </sheetView>
  </sheetViews>
  <sheetFormatPr defaultColWidth="12" defaultRowHeight="11.25"/>
  <cols>
    <col min="1" max="1" width="19.66015625" style="179" customWidth="1"/>
    <col min="2" max="2" width="8.5" style="179" customWidth="1"/>
    <col min="3" max="3" width="6.33203125" style="179" customWidth="1"/>
    <col min="4" max="4" width="7.83203125" style="179" customWidth="1"/>
    <col min="5" max="5" width="6.33203125" style="179" customWidth="1"/>
    <col min="6" max="6" width="7.83203125" style="179" customWidth="1"/>
    <col min="7" max="7" width="6.33203125" style="179" customWidth="1"/>
    <col min="8" max="8" width="7.83203125" style="301" customWidth="1"/>
    <col min="9" max="9" width="6.33203125" style="316" customWidth="1"/>
    <col min="10" max="10" width="7.83203125" style="317" customWidth="1"/>
    <col min="11" max="11" width="6.33203125" style="315" customWidth="1"/>
    <col min="12" max="12" width="9.33203125" style="317" customWidth="1"/>
    <col min="13" max="13" width="7.5" style="315" customWidth="1"/>
    <col min="14" max="14" width="12" style="179" customWidth="1"/>
    <col min="15" max="20" width="6.5" style="179" customWidth="1"/>
    <col min="21" max="21" width="6.33203125" style="179" customWidth="1"/>
    <col min="22" max="16384" width="12" style="179" customWidth="1"/>
  </cols>
  <sheetData>
    <row r="1" spans="1:13" s="175" customFormat="1" ht="39.75" customHeight="1">
      <c r="A1" s="441" t="s">
        <v>177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13" s="297" customFormat="1" ht="18" customHeight="1">
      <c r="A2" s="292" t="s">
        <v>39</v>
      </c>
      <c r="B2" s="158"/>
      <c r="C2" s="158"/>
      <c r="D2" s="158"/>
      <c r="E2" s="158"/>
      <c r="F2" s="158"/>
      <c r="G2" s="158"/>
      <c r="H2" s="293"/>
      <c r="I2" s="294"/>
      <c r="J2" s="295"/>
      <c r="K2" s="296"/>
      <c r="L2" s="295"/>
      <c r="M2" s="409" t="s">
        <v>85</v>
      </c>
    </row>
    <row r="3" spans="1:21" s="176" customFormat="1" ht="36" customHeight="1">
      <c r="A3" s="166"/>
      <c r="B3" s="440" t="s">
        <v>1</v>
      </c>
      <c r="C3" s="440"/>
      <c r="D3" s="440" t="s">
        <v>126</v>
      </c>
      <c r="E3" s="440"/>
      <c r="F3" s="442" t="s">
        <v>127</v>
      </c>
      <c r="G3" s="442"/>
      <c r="H3" s="442" t="s">
        <v>128</v>
      </c>
      <c r="I3" s="442"/>
      <c r="J3" s="442" t="s">
        <v>129</v>
      </c>
      <c r="K3" s="442"/>
      <c r="L3" s="442" t="s">
        <v>130</v>
      </c>
      <c r="M3" s="442"/>
      <c r="N3" s="282"/>
      <c r="O3" s="282"/>
      <c r="P3" s="282"/>
      <c r="Q3" s="282"/>
      <c r="R3" s="282"/>
      <c r="S3" s="282"/>
      <c r="T3" s="282"/>
      <c r="U3" s="298"/>
    </row>
    <row r="4" spans="1:20" s="282" customFormat="1" ht="19.5" customHeight="1">
      <c r="A4" s="318"/>
      <c r="B4" s="336" t="s">
        <v>88</v>
      </c>
      <c r="C4" s="320" t="s">
        <v>87</v>
      </c>
      <c r="D4" s="319" t="s">
        <v>88</v>
      </c>
      <c r="E4" s="320" t="s">
        <v>87</v>
      </c>
      <c r="F4" s="319" t="s">
        <v>88</v>
      </c>
      <c r="G4" s="320" t="s">
        <v>87</v>
      </c>
      <c r="H4" s="319" t="s">
        <v>88</v>
      </c>
      <c r="I4" s="320" t="s">
        <v>87</v>
      </c>
      <c r="J4" s="319" t="s">
        <v>88</v>
      </c>
      <c r="K4" s="320" t="s">
        <v>87</v>
      </c>
      <c r="L4" s="319" t="s">
        <v>88</v>
      </c>
      <c r="M4" s="320" t="s">
        <v>87</v>
      </c>
      <c r="N4" s="180"/>
      <c r="O4" s="180"/>
      <c r="P4" s="180"/>
      <c r="Q4" s="180"/>
      <c r="R4" s="180"/>
      <c r="S4" s="180"/>
      <c r="T4" s="180"/>
    </row>
    <row r="5" spans="1:21" ht="15" customHeight="1">
      <c r="A5" s="158" t="s">
        <v>71</v>
      </c>
      <c r="B5" s="321">
        <v>2087</v>
      </c>
      <c r="C5" s="324">
        <f>B5/'pag 28'!B$5*100</f>
        <v>0.8127295172300995</v>
      </c>
      <c r="D5" s="323">
        <v>91</v>
      </c>
      <c r="E5" s="324">
        <f>D5/'pag 28'!D$5*100</f>
        <v>4.552276138069034</v>
      </c>
      <c r="F5" s="321">
        <v>101</v>
      </c>
      <c r="G5" s="337">
        <f>F5/'pag 28'!F$5*100</f>
        <v>1.2747696579578442</v>
      </c>
      <c r="H5" s="301">
        <v>334</v>
      </c>
      <c r="I5" s="324">
        <f>H5/'pag 28'!H$5*100</f>
        <v>0.3616714853436421</v>
      </c>
      <c r="J5" s="301">
        <v>474</v>
      </c>
      <c r="K5" s="324">
        <f>J5/'pag 28'!J$5*100</f>
        <v>0.7533615181665024</v>
      </c>
      <c r="L5" s="301">
        <v>1087</v>
      </c>
      <c r="M5" s="324">
        <f>L5/'pag 28'!L$5*100</f>
        <v>1.1866812227074235</v>
      </c>
      <c r="O5" s="180"/>
      <c r="P5" s="180"/>
      <c r="Q5" s="180"/>
      <c r="R5" s="180"/>
      <c r="S5" s="180"/>
      <c r="T5" s="180"/>
      <c r="U5" s="180"/>
    </row>
    <row r="6" spans="1:20" ht="15" customHeight="1">
      <c r="A6" s="159" t="s">
        <v>72</v>
      </c>
      <c r="B6" s="302">
        <v>855</v>
      </c>
      <c r="C6" s="303">
        <f>B6/'pag 28'!B$5*100</f>
        <v>0.3329581874613009</v>
      </c>
      <c r="D6" s="179">
        <v>0</v>
      </c>
      <c r="E6" s="303">
        <f>D6/'pag 28'!D$5*100</f>
        <v>0</v>
      </c>
      <c r="F6" s="302">
        <v>11</v>
      </c>
      <c r="G6" s="303">
        <f>F6/'pag 28'!F$5*100</f>
        <v>0.1388362993815474</v>
      </c>
      <c r="H6" s="313">
        <v>272</v>
      </c>
      <c r="I6" s="303">
        <f>H6/'pag 28'!H$5*100</f>
        <v>0.29453486231578035</v>
      </c>
      <c r="J6" s="313">
        <v>183</v>
      </c>
      <c r="K6" s="303">
        <f>J6/'pag 28'!J$5*100</f>
        <v>0.2908547633427636</v>
      </c>
      <c r="L6" s="313">
        <v>389</v>
      </c>
      <c r="M6" s="303">
        <f>L6/'pag 28'!L$5*100</f>
        <v>0.4246724890829694</v>
      </c>
      <c r="O6"/>
      <c r="P6"/>
      <c r="Q6"/>
      <c r="R6"/>
      <c r="S6"/>
      <c r="T6"/>
    </row>
    <row r="7" spans="1:20" ht="15" customHeight="1">
      <c r="A7" s="159" t="s">
        <v>63</v>
      </c>
      <c r="B7" s="302">
        <v>3967</v>
      </c>
      <c r="C7" s="303">
        <f>B7/'pag 28'!B$5*100</f>
        <v>1.544848104864305</v>
      </c>
      <c r="D7" s="179">
        <v>14</v>
      </c>
      <c r="E7" s="303">
        <f>D7/'pag 28'!D$5*100</f>
        <v>0.7003501750875438</v>
      </c>
      <c r="F7" s="302">
        <v>153</v>
      </c>
      <c r="G7" s="303">
        <f>F7/'pag 28'!F$5*100</f>
        <v>1.9310867095797046</v>
      </c>
      <c r="H7" s="313">
        <v>681</v>
      </c>
      <c r="I7" s="303">
        <f>H7/'pag 28'!H$5*100</f>
        <v>0.7374200045479647</v>
      </c>
      <c r="J7" s="313">
        <v>1282</v>
      </c>
      <c r="K7" s="303">
        <f>J7/'pag 28'!J$5*100</f>
        <v>2.0375727136908357</v>
      </c>
      <c r="L7" s="313">
        <v>1837</v>
      </c>
      <c r="M7" s="303">
        <f>L7/'pag 28'!L$5*100</f>
        <v>2.005458515283843</v>
      </c>
      <c r="O7"/>
      <c r="P7"/>
      <c r="Q7"/>
      <c r="R7"/>
      <c r="S7"/>
      <c r="T7"/>
    </row>
    <row r="8" spans="1:20" ht="15" customHeight="1">
      <c r="A8" s="159" t="s">
        <v>73</v>
      </c>
      <c r="B8" s="302">
        <v>626</v>
      </c>
      <c r="C8" s="303">
        <f>B8/'pag 28'!B$5*100</f>
        <v>0.24377991269096416</v>
      </c>
      <c r="D8" s="179">
        <v>0</v>
      </c>
      <c r="E8" s="303">
        <f>D8/'pag 28'!D$5*100</f>
        <v>0</v>
      </c>
      <c r="F8" s="302">
        <v>27</v>
      </c>
      <c r="G8" s="303">
        <f>F8/'pag 28'!F$5*100</f>
        <v>0.34078000757288907</v>
      </c>
      <c r="H8" s="313">
        <v>145</v>
      </c>
      <c r="I8" s="303">
        <f>H8/'pag 28'!H$5*100</f>
        <v>0.15701306998451525</v>
      </c>
      <c r="J8" s="313">
        <v>131</v>
      </c>
      <c r="K8" s="303">
        <f>J8/'pag 28'!J$5*100</f>
        <v>0.208207508185257</v>
      </c>
      <c r="L8" s="313">
        <v>323</v>
      </c>
      <c r="M8" s="303">
        <f>L8/'pag 28'!L$5*100</f>
        <v>0.35262008733624456</v>
      </c>
      <c r="O8"/>
      <c r="P8"/>
      <c r="Q8"/>
      <c r="R8"/>
      <c r="S8"/>
      <c r="T8"/>
    </row>
    <row r="9" spans="1:20" ht="15" customHeight="1">
      <c r="A9" s="159" t="s">
        <v>74</v>
      </c>
      <c r="B9" s="302">
        <v>2058</v>
      </c>
      <c r="C9" s="303">
        <f>B9/'pag 28'!B$5*100</f>
        <v>0.8014361985910611</v>
      </c>
      <c r="D9" s="179">
        <v>17</v>
      </c>
      <c r="E9" s="303">
        <f>D9/'pag 28'!D$5*100</f>
        <v>0.8504252126063032</v>
      </c>
      <c r="F9" s="302">
        <v>101</v>
      </c>
      <c r="G9" s="303">
        <f>F9/'pag 28'!F$5*100</f>
        <v>1.2747696579578442</v>
      </c>
      <c r="H9" s="313">
        <v>358</v>
      </c>
      <c r="I9" s="303">
        <f>H9/'pag 28'!H$5*100</f>
        <v>0.3876598555479756</v>
      </c>
      <c r="J9" s="313">
        <v>580</v>
      </c>
      <c r="K9" s="303">
        <f>J9/'pag 28'!J$5*100</f>
        <v>0.9218347690644967</v>
      </c>
      <c r="L9" s="313">
        <v>1002</v>
      </c>
      <c r="M9" s="303">
        <f>L9/'pag 28'!L$5*100</f>
        <v>1.0938864628820961</v>
      </c>
      <c r="O9"/>
      <c r="P9"/>
      <c r="Q9"/>
      <c r="R9"/>
      <c r="S9"/>
      <c r="T9"/>
    </row>
    <row r="10" spans="1:20" ht="15" customHeight="1">
      <c r="A10" s="158" t="s">
        <v>75</v>
      </c>
      <c r="B10" s="302">
        <v>314</v>
      </c>
      <c r="C10" s="303">
        <f>B10/'pag 28'!B$5*100</f>
        <v>0.12227938112613858</v>
      </c>
      <c r="D10" s="179">
        <v>0</v>
      </c>
      <c r="E10" s="303">
        <f>D10/'pag 28'!D$5*100</f>
        <v>0</v>
      </c>
      <c r="F10" s="302">
        <v>6</v>
      </c>
      <c r="G10" s="303">
        <f>F10/'pag 28'!F$5*100</f>
        <v>0.07572889057175312</v>
      </c>
      <c r="H10" s="313">
        <v>66</v>
      </c>
      <c r="I10" s="303">
        <f>H10/'pag 28'!H$5*100</f>
        <v>0.0714680180619173</v>
      </c>
      <c r="J10" s="313">
        <v>78</v>
      </c>
      <c r="K10" s="303">
        <f>J10/'pag 28'!J$5*100</f>
        <v>0.12397088273625989</v>
      </c>
      <c r="L10" s="313">
        <v>164</v>
      </c>
      <c r="M10" s="303">
        <f>L10/'pag 28'!L$5*100</f>
        <v>0.17903930131004367</v>
      </c>
      <c r="O10"/>
      <c r="P10"/>
      <c r="Q10"/>
      <c r="R10"/>
      <c r="S10"/>
      <c r="T10"/>
    </row>
    <row r="11" spans="1:20" ht="22.5" customHeight="1">
      <c r="A11" s="158" t="s">
        <v>76</v>
      </c>
      <c r="B11" s="302">
        <v>2756</v>
      </c>
      <c r="C11" s="303">
        <f>B11/'pag 28'!B$5*100</f>
        <v>1.0732546954892928</v>
      </c>
      <c r="D11" s="179">
        <v>26</v>
      </c>
      <c r="E11" s="303">
        <f>D11/'pag 28'!D$5*100</f>
        <v>1.3006503251625814</v>
      </c>
      <c r="F11" s="302">
        <v>93</v>
      </c>
      <c r="G11" s="303">
        <f>F11/'pag 28'!F$5*100</f>
        <v>1.1737978038621735</v>
      </c>
      <c r="H11" s="313">
        <v>691</v>
      </c>
      <c r="I11" s="303">
        <f>H11/'pag 28'!H$5*100</f>
        <v>0.7482484921331037</v>
      </c>
      <c r="J11" s="313">
        <v>635</v>
      </c>
      <c r="K11" s="303">
        <f>J11/'pag 28'!J$5*100</f>
        <v>1.0092501350964747</v>
      </c>
      <c r="L11" s="313">
        <v>1311</v>
      </c>
      <c r="M11" s="303">
        <f>L11/'pag 28'!L$5*100</f>
        <v>1.4312227074235806</v>
      </c>
      <c r="O11"/>
      <c r="P11"/>
      <c r="Q11"/>
      <c r="R11"/>
      <c r="S11"/>
      <c r="T11"/>
    </row>
    <row r="12" spans="1:20" ht="15" customHeight="1">
      <c r="A12" s="158" t="s">
        <v>77</v>
      </c>
      <c r="B12" s="302">
        <v>2092</v>
      </c>
      <c r="C12" s="303">
        <f>B12/'pag 28'!B$5*100</f>
        <v>0.8146766411333819</v>
      </c>
      <c r="D12" s="179">
        <v>38</v>
      </c>
      <c r="E12" s="303">
        <f>D12/'pag 28'!D$5*100</f>
        <v>1.900950475237619</v>
      </c>
      <c r="F12" s="302">
        <v>73</v>
      </c>
      <c r="G12" s="303">
        <f>F12/'pag 28'!F$5*100</f>
        <v>0.9213681686229963</v>
      </c>
      <c r="H12" s="313">
        <v>569</v>
      </c>
      <c r="I12" s="303">
        <f>H12/'pag 28'!H$5*100</f>
        <v>0.6161409435944082</v>
      </c>
      <c r="J12" s="313">
        <v>619</v>
      </c>
      <c r="K12" s="303">
        <f>J12/'pag 28'!J$5*100</f>
        <v>0.9838202104326266</v>
      </c>
      <c r="L12" s="313">
        <v>793</v>
      </c>
      <c r="M12" s="303">
        <f>L12/'pag 28'!L$5*100</f>
        <v>0.8657205240174672</v>
      </c>
      <c r="O12"/>
      <c r="P12"/>
      <c r="Q12"/>
      <c r="R12"/>
      <c r="S12"/>
      <c r="T12"/>
    </row>
    <row r="13" spans="1:20" ht="15" customHeight="1">
      <c r="A13" s="158" t="s">
        <v>78</v>
      </c>
      <c r="B13" s="302">
        <v>15022</v>
      </c>
      <c r="C13" s="303">
        <f>B13/'pag 28'!B$5*100</f>
        <v>5.849939055021827</v>
      </c>
      <c r="D13" s="179">
        <v>46</v>
      </c>
      <c r="E13" s="303">
        <f>D13/'pag 28'!D$5*100</f>
        <v>2.301150575287644</v>
      </c>
      <c r="F13" s="302">
        <v>499</v>
      </c>
      <c r="G13" s="303">
        <f>F13/'pag 28'!F$5*100</f>
        <v>6.298119399217468</v>
      </c>
      <c r="H13" s="313">
        <v>5128</v>
      </c>
      <c r="I13" s="303">
        <f>H13/'pag 28'!H$5*100</f>
        <v>5.552848433659271</v>
      </c>
      <c r="J13" s="313">
        <v>4943</v>
      </c>
      <c r="K13" s="303">
        <f>J13/'pag 28'!J$5*100</f>
        <v>7.8562573508375975</v>
      </c>
      <c r="L13" s="313">
        <v>4406</v>
      </c>
      <c r="M13" s="303">
        <f>L13/'pag 28'!L$5*100</f>
        <v>4.810043668122271</v>
      </c>
      <c r="O13"/>
      <c r="P13"/>
      <c r="Q13"/>
      <c r="R13"/>
      <c r="S13"/>
      <c r="T13"/>
    </row>
    <row r="14" spans="1:20" ht="15" customHeight="1">
      <c r="A14" s="158" t="s">
        <v>79</v>
      </c>
      <c r="B14" s="302">
        <v>1158</v>
      </c>
      <c r="C14" s="303">
        <f>B14/'pag 28'!B$5*100</f>
        <v>0.45095389600021807</v>
      </c>
      <c r="D14" s="179">
        <v>37</v>
      </c>
      <c r="E14" s="303">
        <f>D14/'pag 28'!D$5*100</f>
        <v>1.8509254627313656</v>
      </c>
      <c r="F14" s="302">
        <v>21</v>
      </c>
      <c r="G14" s="303">
        <f>F14/'pag 28'!F$5*100</f>
        <v>0.2650511170011359</v>
      </c>
      <c r="H14" s="313">
        <v>273</v>
      </c>
      <c r="I14" s="303">
        <f>H14/'pag 28'!H$5*100</f>
        <v>0.29561771107429424</v>
      </c>
      <c r="J14" s="313">
        <v>295</v>
      </c>
      <c r="K14" s="303">
        <f>J14/'pag 28'!J$5*100</f>
        <v>0.4688642359897009</v>
      </c>
      <c r="L14" s="313">
        <v>532</v>
      </c>
      <c r="M14" s="303">
        <f>L14/'pag 28'!L$5*100</f>
        <v>0.5807860262008734</v>
      </c>
      <c r="O14"/>
      <c r="P14"/>
      <c r="Q14"/>
      <c r="R14"/>
      <c r="S14"/>
      <c r="T14"/>
    </row>
    <row r="15" spans="1:20" ht="15" customHeight="1">
      <c r="A15" s="158" t="s">
        <v>190</v>
      </c>
      <c r="B15" s="302">
        <v>27568</v>
      </c>
      <c r="C15" s="303">
        <f>B15/'pag 28'!B$5*100</f>
        <v>10.73566235313818</v>
      </c>
      <c r="D15" s="179">
        <v>220</v>
      </c>
      <c r="E15" s="303">
        <f>D15/'pag 28'!D$5*100</f>
        <v>11.005502751375689</v>
      </c>
      <c r="F15" s="302">
        <v>951</v>
      </c>
      <c r="G15" s="303">
        <f>F15/'pag 28'!F$5*100</f>
        <v>12.00302915562287</v>
      </c>
      <c r="H15" s="313">
        <v>11175</v>
      </c>
      <c r="I15" s="303">
        <f>H15/'pag 28'!H$5*100</f>
        <v>12.100834876392815</v>
      </c>
      <c r="J15" s="313">
        <v>6777</v>
      </c>
      <c r="K15" s="303">
        <f>J15/'pag 28'!J$5*100</f>
        <v>10.771162465431196</v>
      </c>
      <c r="L15" s="313">
        <v>8445</v>
      </c>
      <c r="M15" s="303">
        <f>L15/'pag 28'!L$5*100</f>
        <v>9.219432314410481</v>
      </c>
      <c r="O15"/>
      <c r="P15"/>
      <c r="Q15"/>
      <c r="R15"/>
      <c r="S15"/>
      <c r="T15"/>
    </row>
    <row r="16" spans="1:20" ht="15" customHeight="1">
      <c r="A16" s="158" t="s">
        <v>81</v>
      </c>
      <c r="B16" s="302">
        <v>1377</v>
      </c>
      <c r="C16" s="303">
        <f>B16/'pag 28'!B$5*100</f>
        <v>0.5362379229639899</v>
      </c>
      <c r="D16" s="179">
        <v>5</v>
      </c>
      <c r="E16" s="303">
        <f>D16/'pag 28'!D$5*100</f>
        <v>0.25012506253126565</v>
      </c>
      <c r="F16" s="302">
        <v>53</v>
      </c>
      <c r="G16" s="303">
        <f>F16/'pag 28'!F$5*100</f>
        <v>0.6689385333838193</v>
      </c>
      <c r="H16" s="313">
        <v>411</v>
      </c>
      <c r="I16" s="303">
        <f>H16/'pag 28'!H$5*100</f>
        <v>0.4450508397492122</v>
      </c>
      <c r="J16" s="313">
        <v>255</v>
      </c>
      <c r="K16" s="303">
        <f>J16/'pag 28'!J$5*100</f>
        <v>0.4052894243300804</v>
      </c>
      <c r="L16" s="313">
        <v>653</v>
      </c>
      <c r="M16" s="303">
        <f>L16/'pag 28'!L$5*100</f>
        <v>0.712882096069869</v>
      </c>
      <c r="O16"/>
      <c r="P16"/>
      <c r="Q16"/>
      <c r="R16"/>
      <c r="S16"/>
      <c r="T16"/>
    </row>
    <row r="17" spans="1:20" ht="22.5" customHeight="1">
      <c r="A17" s="158" t="s">
        <v>82</v>
      </c>
      <c r="B17" s="302">
        <v>3039</v>
      </c>
      <c r="C17" s="303">
        <f>B17/'pag 28'!B$5*100</f>
        <v>1.18346190841508</v>
      </c>
      <c r="D17" s="179">
        <v>4</v>
      </c>
      <c r="E17" s="303">
        <f>D17/'pag 28'!D$5*100</f>
        <v>0.2001000500250125</v>
      </c>
      <c r="F17" s="302">
        <v>56</v>
      </c>
      <c r="G17" s="303">
        <f>F17/'pag 28'!F$5*100</f>
        <v>0.7068029786696959</v>
      </c>
      <c r="H17" s="313">
        <v>796</v>
      </c>
      <c r="I17" s="303">
        <f>H17/'pag 28'!H$5*100</f>
        <v>0.8619476117770631</v>
      </c>
      <c r="J17" s="313">
        <v>1049</v>
      </c>
      <c r="K17" s="303">
        <f>J17/'pag 28'!J$5*100</f>
        <v>1.6672494357735466</v>
      </c>
      <c r="L17" s="313">
        <v>1134</v>
      </c>
      <c r="M17" s="303">
        <f>L17/'pag 28'!L$5*100</f>
        <v>1.237991266375546</v>
      </c>
      <c r="O17"/>
      <c r="P17"/>
      <c r="Q17"/>
      <c r="R17"/>
      <c r="S17"/>
      <c r="T17"/>
    </row>
    <row r="18" spans="1:20" ht="15" customHeight="1">
      <c r="A18" s="173" t="s">
        <v>83</v>
      </c>
      <c r="B18" s="326">
        <v>299</v>
      </c>
      <c r="C18" s="183">
        <f>B18/'pag 28'!B$5*100</f>
        <v>0.11643800941629119</v>
      </c>
      <c r="D18" s="173">
        <v>4</v>
      </c>
      <c r="E18" s="183">
        <f>D18/'pag 28'!D$5*100</f>
        <v>0.2001000500250125</v>
      </c>
      <c r="F18" s="326">
        <v>5</v>
      </c>
      <c r="G18" s="183">
        <f>F18/'pag 28'!F$5*100</f>
        <v>0.06310740880979426</v>
      </c>
      <c r="H18" s="327">
        <v>118</v>
      </c>
      <c r="I18" s="183">
        <f>H18/'pag 28'!H$5*100</f>
        <v>0.12777615350464</v>
      </c>
      <c r="J18" s="327">
        <v>85</v>
      </c>
      <c r="K18" s="183">
        <f>J18/'pag 28'!J$5*100</f>
        <v>0.13509647477669348</v>
      </c>
      <c r="L18" s="327">
        <v>87</v>
      </c>
      <c r="M18" s="183">
        <f>L18/'pag 28'!L$5*100</f>
        <v>0.09497816593886463</v>
      </c>
      <c r="O18"/>
      <c r="P18"/>
      <c r="Q18"/>
      <c r="R18"/>
      <c r="S18"/>
      <c r="T18"/>
    </row>
    <row r="19" spans="1:21" s="182" customFormat="1" ht="15" customHeight="1">
      <c r="A19" s="158"/>
      <c r="B19" s="328"/>
      <c r="C19" s="329"/>
      <c r="D19" s="328"/>
      <c r="E19" s="329"/>
      <c r="F19" s="301"/>
      <c r="G19" s="181"/>
      <c r="H19" s="301"/>
      <c r="I19" s="316"/>
      <c r="J19" s="317"/>
      <c r="K19" s="315"/>
      <c r="L19" s="317"/>
      <c r="M19" s="315"/>
      <c r="N19" s="179"/>
      <c r="O19" s="179"/>
      <c r="P19" s="179"/>
      <c r="Q19" s="179"/>
      <c r="R19" s="179"/>
      <c r="S19" s="179"/>
      <c r="T19" s="179"/>
      <c r="U19" s="179"/>
    </row>
    <row r="20" spans="2:7" ht="15" customHeight="1">
      <c r="B20" s="328"/>
      <c r="C20" s="329"/>
      <c r="D20" s="328"/>
      <c r="E20" s="329"/>
      <c r="F20" s="301"/>
      <c r="G20" s="181"/>
    </row>
    <row r="21" spans="2:7" ht="15" customHeight="1">
      <c r="B21" s="328"/>
      <c r="C21" s="329"/>
      <c r="D21" s="328"/>
      <c r="E21" s="329"/>
      <c r="F21" s="301"/>
      <c r="G21" s="181"/>
    </row>
    <row r="22" spans="2:7" ht="15" customHeight="1">
      <c r="B22" s="328"/>
      <c r="C22" s="329"/>
      <c r="D22" s="328"/>
      <c r="E22" s="329"/>
      <c r="F22" s="301"/>
      <c r="G22" s="181"/>
    </row>
    <row r="23" spans="1:13" ht="15" customHeight="1">
      <c r="A23" s="158"/>
      <c r="B23" s="328"/>
      <c r="C23" s="329"/>
      <c r="D23" s="328"/>
      <c r="E23" s="329"/>
      <c r="F23" s="313"/>
      <c r="G23" s="303"/>
      <c r="H23" s="313"/>
      <c r="I23" s="314"/>
      <c r="J23" s="119"/>
      <c r="K23" s="86"/>
      <c r="L23" s="119"/>
      <c r="M23" s="86"/>
    </row>
    <row r="24" spans="1:13" ht="15" customHeight="1">
      <c r="A24" s="158"/>
      <c r="B24" s="158"/>
      <c r="C24" s="158"/>
      <c r="D24" s="158"/>
      <c r="E24" s="158"/>
      <c r="F24" s="158"/>
      <c r="G24" s="158"/>
      <c r="H24" s="313"/>
      <c r="I24" s="314"/>
      <c r="J24" s="119"/>
      <c r="K24" s="86"/>
      <c r="L24" s="119"/>
      <c r="M24" s="86"/>
    </row>
    <row r="25" ht="15" customHeight="1"/>
    <row r="26" ht="15" customHeight="1"/>
    <row r="27" ht="15" customHeight="1">
      <c r="K27" s="330"/>
    </row>
    <row r="28" ht="15" customHeight="1">
      <c r="K28" s="330"/>
    </row>
    <row r="29" ht="15" customHeight="1">
      <c r="K29" s="330"/>
    </row>
    <row r="30" ht="15" customHeight="1">
      <c r="K30" s="330"/>
    </row>
    <row r="31" ht="15" customHeight="1">
      <c r="K31" s="330"/>
    </row>
    <row r="32" ht="15" customHeight="1">
      <c r="K32" s="86"/>
    </row>
    <row r="33" ht="15" customHeight="1">
      <c r="K33" s="86"/>
    </row>
    <row r="34" ht="15" customHeight="1">
      <c r="K34" s="86"/>
    </row>
    <row r="35" ht="15" customHeight="1">
      <c r="K35" s="86"/>
    </row>
    <row r="36" ht="15" customHeight="1">
      <c r="K36" s="86"/>
    </row>
    <row r="37" ht="15" customHeight="1">
      <c r="K37" s="86"/>
    </row>
    <row r="38" ht="15" customHeight="1">
      <c r="K38" s="86"/>
    </row>
    <row r="39" ht="15" customHeight="1">
      <c r="K39" s="86"/>
    </row>
    <row r="40" ht="15" customHeight="1">
      <c r="K40" s="86"/>
    </row>
    <row r="41" ht="15" customHeight="1">
      <c r="U41" s="180"/>
    </row>
    <row r="42" ht="15" customHeight="1"/>
    <row r="43" ht="15" customHeight="1"/>
    <row r="44" ht="15" customHeight="1">
      <c r="K44" s="86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M2" location="'pag 28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Normal="75" zoomScaleSheetLayoutView="100" workbookViewId="0" topLeftCell="A1">
      <selection activeCell="A1" sqref="A1:M1"/>
    </sheetView>
  </sheetViews>
  <sheetFormatPr defaultColWidth="12" defaultRowHeight="11.25"/>
  <cols>
    <col min="1" max="1" width="19.66015625" style="179" customWidth="1"/>
    <col min="2" max="2" width="8.5" style="179" customWidth="1"/>
    <col min="3" max="3" width="6.33203125" style="179" customWidth="1"/>
    <col min="4" max="4" width="7.83203125" style="179" customWidth="1"/>
    <col min="5" max="5" width="6.33203125" style="179" customWidth="1"/>
    <col min="6" max="6" width="7.83203125" style="179" customWidth="1"/>
    <col min="7" max="7" width="6.33203125" style="179" customWidth="1"/>
    <col min="8" max="8" width="7.83203125" style="301" customWidth="1"/>
    <col min="9" max="9" width="6.33203125" style="316" customWidth="1"/>
    <col min="10" max="10" width="7.83203125" style="317" customWidth="1"/>
    <col min="11" max="11" width="6.33203125" style="315" customWidth="1"/>
    <col min="12" max="12" width="9.33203125" style="317" customWidth="1"/>
    <col min="13" max="13" width="7.5" style="315" customWidth="1"/>
    <col min="14" max="16384" width="12" style="179" customWidth="1"/>
  </cols>
  <sheetData>
    <row r="1" spans="1:13" s="175" customFormat="1" ht="39.75" customHeight="1">
      <c r="A1" s="441" t="s">
        <v>177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13" s="297" customFormat="1" ht="18" customHeight="1">
      <c r="A2" s="292" t="s">
        <v>40</v>
      </c>
      <c r="B2" s="158"/>
      <c r="C2" s="158"/>
      <c r="D2" s="158"/>
      <c r="E2" s="158"/>
      <c r="F2" s="158"/>
      <c r="G2" s="158"/>
      <c r="H2" s="293"/>
      <c r="I2" s="294"/>
      <c r="J2" s="295"/>
      <c r="K2" s="296"/>
      <c r="L2" s="295"/>
      <c r="M2" s="296"/>
    </row>
    <row r="3" spans="1:13" s="298" customFormat="1" ht="36" customHeight="1">
      <c r="A3" s="166"/>
      <c r="B3" s="440" t="s">
        <v>1</v>
      </c>
      <c r="C3" s="440"/>
      <c r="D3" s="440" t="s">
        <v>126</v>
      </c>
      <c r="E3" s="440"/>
      <c r="F3" s="442" t="s">
        <v>127</v>
      </c>
      <c r="G3" s="442"/>
      <c r="H3" s="442" t="s">
        <v>128</v>
      </c>
      <c r="I3" s="442"/>
      <c r="J3" s="442" t="s">
        <v>129</v>
      </c>
      <c r="K3" s="442"/>
      <c r="L3" s="442" t="s">
        <v>130</v>
      </c>
      <c r="M3" s="442"/>
    </row>
    <row r="4" spans="1:13" s="282" customFormat="1" ht="19.5" customHeight="1">
      <c r="A4" s="299" t="s">
        <v>159</v>
      </c>
      <c r="B4" s="169" t="s">
        <v>88</v>
      </c>
      <c r="C4" s="300" t="s">
        <v>87</v>
      </c>
      <c r="D4" s="169" t="s">
        <v>88</v>
      </c>
      <c r="E4" s="300" t="s">
        <v>87</v>
      </c>
      <c r="F4" s="169" t="s">
        <v>88</v>
      </c>
      <c r="G4" s="300" t="s">
        <v>87</v>
      </c>
      <c r="H4" s="169" t="s">
        <v>88</v>
      </c>
      <c r="I4" s="300" t="s">
        <v>87</v>
      </c>
      <c r="J4" s="169" t="s">
        <v>88</v>
      </c>
      <c r="K4" s="300" t="s">
        <v>87</v>
      </c>
      <c r="L4" s="169" t="s">
        <v>88</v>
      </c>
      <c r="M4" s="300" t="s">
        <v>87</v>
      </c>
    </row>
    <row r="5" spans="1:13" s="180" customFormat="1" ht="15" customHeight="1">
      <c r="A5" s="171" t="s">
        <v>23</v>
      </c>
      <c r="B5" s="160">
        <v>256789</v>
      </c>
      <c r="C5" s="331">
        <f>B5/$B5*100</f>
        <v>100</v>
      </c>
      <c r="D5" s="160">
        <v>1999</v>
      </c>
      <c r="E5" s="172">
        <f>D5/$B5*100</f>
        <v>0.778460136532328</v>
      </c>
      <c r="F5" s="160">
        <v>7923</v>
      </c>
      <c r="G5" s="172">
        <f>F5/$B5*100</f>
        <v>3.0854125371413885</v>
      </c>
      <c r="H5" s="160">
        <v>92349</v>
      </c>
      <c r="I5" s="172">
        <f>H5/$B5*100</f>
        <v>35.962989068846404</v>
      </c>
      <c r="J5" s="160">
        <v>62918</v>
      </c>
      <c r="K5" s="172">
        <f>J5/$B5*100</f>
        <v>24.501828349345182</v>
      </c>
      <c r="L5" s="160">
        <v>91600</v>
      </c>
      <c r="M5" s="172">
        <f>L5/$B5*100</f>
        <v>35.671309908134695</v>
      </c>
    </row>
    <row r="6" spans="1:13" ht="15" customHeight="1">
      <c r="A6" s="159" t="s">
        <v>41</v>
      </c>
      <c r="B6" s="302">
        <v>1135</v>
      </c>
      <c r="C6" s="332">
        <f aca="true" t="shared" si="0" ref="C6:C40">B6/$B6*100</f>
        <v>100</v>
      </c>
      <c r="D6" s="302">
        <v>0</v>
      </c>
      <c r="E6" s="86">
        <f aca="true" t="shared" si="1" ref="E6:E40">D6/$B6*100</f>
        <v>0</v>
      </c>
      <c r="F6" s="333">
        <v>39</v>
      </c>
      <c r="G6" s="86">
        <f aca="true" t="shared" si="2" ref="G6:G40">F6/$B6*100</f>
        <v>3.4361233480176208</v>
      </c>
      <c r="H6" s="301">
        <v>322</v>
      </c>
      <c r="I6" s="86">
        <f aca="true" t="shared" si="3" ref="I6:I40">H6/$B6*100</f>
        <v>28.370044052863435</v>
      </c>
      <c r="J6" s="301">
        <v>228</v>
      </c>
      <c r="K6" s="86">
        <f aca="true" t="shared" si="4" ref="K6:K40">J6/$B6*100</f>
        <v>20.088105726872246</v>
      </c>
      <c r="L6" s="301">
        <v>546</v>
      </c>
      <c r="M6" s="86">
        <f aca="true" t="shared" si="5" ref="M6:M40">L6/$B6*100</f>
        <v>48.1057268722467</v>
      </c>
    </row>
    <row r="7" spans="1:13" ht="15" customHeight="1">
      <c r="A7" s="159" t="s">
        <v>42</v>
      </c>
      <c r="B7" s="302">
        <v>659</v>
      </c>
      <c r="C7" s="332">
        <f t="shared" si="0"/>
        <v>100</v>
      </c>
      <c r="D7" s="302">
        <v>8</v>
      </c>
      <c r="E7" s="86">
        <f t="shared" si="1"/>
        <v>1.2139605462822458</v>
      </c>
      <c r="F7" s="333">
        <v>18</v>
      </c>
      <c r="G7" s="86">
        <f t="shared" si="2"/>
        <v>2.731411229135053</v>
      </c>
      <c r="H7" s="301">
        <v>190</v>
      </c>
      <c r="I7" s="86">
        <f t="shared" si="3"/>
        <v>28.83156297420334</v>
      </c>
      <c r="J7" s="301">
        <v>188</v>
      </c>
      <c r="K7" s="86">
        <f t="shared" si="4"/>
        <v>28.528072837632777</v>
      </c>
      <c r="L7" s="301">
        <v>255</v>
      </c>
      <c r="M7" s="86">
        <f t="shared" si="5"/>
        <v>38.694992412746586</v>
      </c>
    </row>
    <row r="8" spans="1:13" ht="15" customHeight="1">
      <c r="A8" s="159" t="s">
        <v>188</v>
      </c>
      <c r="B8" s="302">
        <v>5303</v>
      </c>
      <c r="C8" s="332">
        <f t="shared" si="0"/>
        <v>100</v>
      </c>
      <c r="D8" s="302">
        <v>32</v>
      </c>
      <c r="E8" s="86">
        <f t="shared" si="1"/>
        <v>0.6034320196115406</v>
      </c>
      <c r="F8" s="333">
        <v>154</v>
      </c>
      <c r="G8" s="86">
        <f t="shared" si="2"/>
        <v>2.9040165943805394</v>
      </c>
      <c r="H8" s="301">
        <v>1662</v>
      </c>
      <c r="I8" s="86">
        <f t="shared" si="3"/>
        <v>31.34075051857439</v>
      </c>
      <c r="J8" s="301">
        <v>1554</v>
      </c>
      <c r="K8" s="86">
        <f t="shared" si="4"/>
        <v>29.304167452385443</v>
      </c>
      <c r="L8" s="301">
        <v>1901</v>
      </c>
      <c r="M8" s="86">
        <f t="shared" si="5"/>
        <v>35.84763341504809</v>
      </c>
    </row>
    <row r="9" spans="1:13" ht="15" customHeight="1">
      <c r="A9" s="159" t="s">
        <v>43</v>
      </c>
      <c r="B9" s="302">
        <v>974</v>
      </c>
      <c r="C9" s="332">
        <f t="shared" si="0"/>
        <v>100</v>
      </c>
      <c r="D9" s="302">
        <v>0</v>
      </c>
      <c r="E9" s="86">
        <f t="shared" si="1"/>
        <v>0</v>
      </c>
      <c r="F9" s="333">
        <v>38</v>
      </c>
      <c r="G9" s="86">
        <f t="shared" si="2"/>
        <v>3.9014373716632447</v>
      </c>
      <c r="H9" s="301">
        <v>302</v>
      </c>
      <c r="I9" s="86">
        <f t="shared" si="3"/>
        <v>31.006160164271044</v>
      </c>
      <c r="J9" s="301">
        <v>290</v>
      </c>
      <c r="K9" s="86">
        <f t="shared" si="4"/>
        <v>29.774127310061605</v>
      </c>
      <c r="L9" s="301">
        <v>344</v>
      </c>
      <c r="M9" s="86">
        <f t="shared" si="5"/>
        <v>35.318275154004105</v>
      </c>
    </row>
    <row r="10" spans="1:13" ht="15" customHeight="1">
      <c r="A10" s="159" t="s">
        <v>69</v>
      </c>
      <c r="B10" s="302">
        <v>1637</v>
      </c>
      <c r="C10" s="332">
        <f t="shared" si="0"/>
        <v>100</v>
      </c>
      <c r="D10" s="302">
        <v>3</v>
      </c>
      <c r="E10" s="86">
        <f t="shared" si="1"/>
        <v>0.1832620647525962</v>
      </c>
      <c r="F10" s="333">
        <v>50</v>
      </c>
      <c r="G10" s="86">
        <f t="shared" si="2"/>
        <v>3.054367745876603</v>
      </c>
      <c r="H10" s="301">
        <v>447</v>
      </c>
      <c r="I10" s="86">
        <f t="shared" si="3"/>
        <v>27.306047648136833</v>
      </c>
      <c r="J10" s="301">
        <v>341</v>
      </c>
      <c r="K10" s="86">
        <f t="shared" si="4"/>
        <v>20.830788026878437</v>
      </c>
      <c r="L10" s="301">
        <v>796</v>
      </c>
      <c r="M10" s="86">
        <f t="shared" si="5"/>
        <v>48.62553451435553</v>
      </c>
    </row>
    <row r="11" spans="1:13" ht="22.5" customHeight="1">
      <c r="A11" s="158" t="s">
        <v>44</v>
      </c>
      <c r="B11" s="302">
        <v>264</v>
      </c>
      <c r="C11" s="332">
        <f t="shared" si="0"/>
        <v>100</v>
      </c>
      <c r="D11" s="302">
        <v>3</v>
      </c>
      <c r="E11" s="86">
        <f t="shared" si="1"/>
        <v>1.1363636363636365</v>
      </c>
      <c r="F11" s="333">
        <v>6</v>
      </c>
      <c r="G11" s="86">
        <f t="shared" si="2"/>
        <v>2.272727272727273</v>
      </c>
      <c r="H11" s="301">
        <v>64</v>
      </c>
      <c r="I11" s="86">
        <f t="shared" si="3"/>
        <v>24.242424242424242</v>
      </c>
      <c r="J11" s="301">
        <v>71</v>
      </c>
      <c r="K11" s="86">
        <f t="shared" si="4"/>
        <v>26.89393939393939</v>
      </c>
      <c r="L11" s="301">
        <v>120</v>
      </c>
      <c r="M11" s="86">
        <f t="shared" si="5"/>
        <v>45.45454545454545</v>
      </c>
    </row>
    <row r="12" spans="1:13" ht="15" customHeight="1">
      <c r="A12" s="158" t="s">
        <v>45</v>
      </c>
      <c r="B12" s="302">
        <v>904</v>
      </c>
      <c r="C12" s="332">
        <f t="shared" si="0"/>
        <v>100</v>
      </c>
      <c r="D12" s="302">
        <v>20</v>
      </c>
      <c r="E12" s="86">
        <f t="shared" si="1"/>
        <v>2.2123893805309733</v>
      </c>
      <c r="F12" s="333">
        <v>45</v>
      </c>
      <c r="G12" s="86">
        <f t="shared" si="2"/>
        <v>4.977876106194691</v>
      </c>
      <c r="H12" s="301">
        <v>273</v>
      </c>
      <c r="I12" s="86">
        <f t="shared" si="3"/>
        <v>30.199115044247787</v>
      </c>
      <c r="J12" s="301">
        <v>205</v>
      </c>
      <c r="K12" s="86">
        <f t="shared" si="4"/>
        <v>22.676991150442475</v>
      </c>
      <c r="L12" s="301">
        <v>361</v>
      </c>
      <c r="M12" s="86">
        <f t="shared" si="5"/>
        <v>39.93362831858407</v>
      </c>
    </row>
    <row r="13" spans="1:13" ht="15" customHeight="1">
      <c r="A13" s="158" t="s">
        <v>46</v>
      </c>
      <c r="B13" s="302">
        <v>4439</v>
      </c>
      <c r="C13" s="332">
        <f t="shared" si="0"/>
        <v>100</v>
      </c>
      <c r="D13" s="302">
        <v>36</v>
      </c>
      <c r="E13" s="86">
        <f t="shared" si="1"/>
        <v>0.8109934669970713</v>
      </c>
      <c r="F13" s="333">
        <v>122</v>
      </c>
      <c r="G13" s="86">
        <f t="shared" si="2"/>
        <v>2.748366749267853</v>
      </c>
      <c r="H13" s="301">
        <v>1006</v>
      </c>
      <c r="I13" s="86">
        <f t="shared" si="3"/>
        <v>22.662761883307052</v>
      </c>
      <c r="J13" s="301">
        <v>1245</v>
      </c>
      <c r="K13" s="86">
        <f t="shared" si="4"/>
        <v>28.046857400315382</v>
      </c>
      <c r="L13" s="301">
        <v>2030</v>
      </c>
      <c r="M13" s="86">
        <f t="shared" si="5"/>
        <v>45.73102050011264</v>
      </c>
    </row>
    <row r="14" spans="1:13" ht="15" customHeight="1">
      <c r="A14" s="158" t="s">
        <v>47</v>
      </c>
      <c r="B14" s="302">
        <v>82977</v>
      </c>
      <c r="C14" s="332">
        <f t="shared" si="0"/>
        <v>100</v>
      </c>
      <c r="D14" s="302">
        <v>410</v>
      </c>
      <c r="E14" s="86">
        <f t="shared" si="1"/>
        <v>0.4941128264458826</v>
      </c>
      <c r="F14" s="333">
        <v>2289</v>
      </c>
      <c r="G14" s="86">
        <f t="shared" si="2"/>
        <v>2.7585957554503056</v>
      </c>
      <c r="H14" s="301">
        <v>39728</v>
      </c>
      <c r="I14" s="86">
        <f t="shared" si="3"/>
        <v>47.87832772937079</v>
      </c>
      <c r="J14" s="301">
        <v>17881</v>
      </c>
      <c r="K14" s="86">
        <f t="shared" si="4"/>
        <v>21.54934499921665</v>
      </c>
      <c r="L14" s="301">
        <v>22669</v>
      </c>
      <c r="M14" s="86">
        <f t="shared" si="5"/>
        <v>27.31961868951637</v>
      </c>
    </row>
    <row r="15" spans="1:13" ht="15" customHeight="1">
      <c r="A15" s="158" t="s">
        <v>48</v>
      </c>
      <c r="B15" s="302">
        <v>1163</v>
      </c>
      <c r="C15" s="332">
        <f t="shared" si="0"/>
        <v>100</v>
      </c>
      <c r="D15" s="302">
        <v>4</v>
      </c>
      <c r="E15" s="86">
        <f t="shared" si="1"/>
        <v>0.34393809114359414</v>
      </c>
      <c r="F15" s="333">
        <v>136</v>
      </c>
      <c r="G15" s="86">
        <f t="shared" si="2"/>
        <v>11.693895098882201</v>
      </c>
      <c r="H15" s="301">
        <v>280</v>
      </c>
      <c r="I15" s="86">
        <f t="shared" si="3"/>
        <v>24.07566638005159</v>
      </c>
      <c r="J15" s="301">
        <v>237</v>
      </c>
      <c r="K15" s="86">
        <f t="shared" si="4"/>
        <v>20.378331900257955</v>
      </c>
      <c r="L15" s="301">
        <v>506</v>
      </c>
      <c r="M15" s="86">
        <f t="shared" si="5"/>
        <v>43.50816852966466</v>
      </c>
    </row>
    <row r="16" spans="1:13" ht="15" customHeight="1">
      <c r="A16" s="158" t="s">
        <v>49</v>
      </c>
      <c r="B16" s="302">
        <v>608</v>
      </c>
      <c r="C16" s="332">
        <f t="shared" si="0"/>
        <v>100</v>
      </c>
      <c r="D16" s="302">
        <v>17</v>
      </c>
      <c r="E16" s="86">
        <f t="shared" si="1"/>
        <v>2.7960526315789473</v>
      </c>
      <c r="F16" s="333">
        <v>48</v>
      </c>
      <c r="G16" s="86">
        <f t="shared" si="2"/>
        <v>7.894736842105263</v>
      </c>
      <c r="H16" s="301">
        <v>152</v>
      </c>
      <c r="I16" s="86">
        <f t="shared" si="3"/>
        <v>25</v>
      </c>
      <c r="J16" s="301">
        <v>138</v>
      </c>
      <c r="K16" s="86">
        <f t="shared" si="4"/>
        <v>22.697368421052634</v>
      </c>
      <c r="L16" s="301">
        <v>253</v>
      </c>
      <c r="M16" s="86">
        <f t="shared" si="5"/>
        <v>41.61184210526316</v>
      </c>
    </row>
    <row r="17" spans="1:13" ht="22.5" customHeight="1">
      <c r="A17" s="158" t="s">
        <v>50</v>
      </c>
      <c r="B17" s="302">
        <v>1566</v>
      </c>
      <c r="C17" s="332">
        <f t="shared" si="0"/>
        <v>100</v>
      </c>
      <c r="D17" s="302">
        <v>2</v>
      </c>
      <c r="E17" s="86">
        <f t="shared" si="1"/>
        <v>0.1277139208173691</v>
      </c>
      <c r="F17" s="333">
        <v>58</v>
      </c>
      <c r="G17" s="86">
        <f t="shared" si="2"/>
        <v>3.7037037037037033</v>
      </c>
      <c r="H17" s="301">
        <v>370</v>
      </c>
      <c r="I17" s="86">
        <f t="shared" si="3"/>
        <v>23.627075351213282</v>
      </c>
      <c r="J17" s="301">
        <v>436</v>
      </c>
      <c r="K17" s="86">
        <f t="shared" si="4"/>
        <v>27.84163473818646</v>
      </c>
      <c r="L17" s="301">
        <v>700</v>
      </c>
      <c r="M17" s="86">
        <f t="shared" si="5"/>
        <v>44.699872286079184</v>
      </c>
    </row>
    <row r="18" spans="1:13" ht="15" customHeight="1">
      <c r="A18" s="158" t="s">
        <v>26</v>
      </c>
      <c r="B18" s="302">
        <v>1432</v>
      </c>
      <c r="C18" s="332">
        <f t="shared" si="0"/>
        <v>100</v>
      </c>
      <c r="D18" s="302">
        <v>14</v>
      </c>
      <c r="E18" s="86">
        <f t="shared" si="1"/>
        <v>0.9776536312849162</v>
      </c>
      <c r="F18" s="333">
        <v>37</v>
      </c>
      <c r="G18" s="86">
        <f t="shared" si="2"/>
        <v>2.583798882681564</v>
      </c>
      <c r="H18" s="301">
        <v>352</v>
      </c>
      <c r="I18" s="86">
        <f t="shared" si="3"/>
        <v>24.581005586592177</v>
      </c>
      <c r="J18" s="301">
        <v>334</v>
      </c>
      <c r="K18" s="86">
        <f t="shared" si="4"/>
        <v>23.324022346368714</v>
      </c>
      <c r="L18" s="301">
        <v>695</v>
      </c>
      <c r="M18" s="86">
        <f t="shared" si="5"/>
        <v>48.53351955307262</v>
      </c>
    </row>
    <row r="19" spans="1:13" ht="15" customHeight="1">
      <c r="A19" s="158" t="s">
        <v>189</v>
      </c>
      <c r="B19" s="302">
        <v>12053</v>
      </c>
      <c r="C19" s="332">
        <f t="shared" si="0"/>
        <v>100</v>
      </c>
      <c r="D19" s="302">
        <v>27</v>
      </c>
      <c r="E19" s="86">
        <f t="shared" si="1"/>
        <v>0.2240106197627147</v>
      </c>
      <c r="F19" s="333">
        <v>687</v>
      </c>
      <c r="G19" s="86">
        <f t="shared" si="2"/>
        <v>5.699825769517963</v>
      </c>
      <c r="H19" s="301">
        <v>6108</v>
      </c>
      <c r="I19" s="86">
        <f t="shared" si="3"/>
        <v>50.676180204098564</v>
      </c>
      <c r="J19" s="301">
        <v>3102</v>
      </c>
      <c r="K19" s="86">
        <f t="shared" si="4"/>
        <v>25.736331203849666</v>
      </c>
      <c r="L19" s="301">
        <v>2129</v>
      </c>
      <c r="M19" s="86">
        <f t="shared" si="5"/>
        <v>17.663652202771093</v>
      </c>
    </row>
    <row r="20" spans="1:13" ht="15" customHeight="1">
      <c r="A20" s="158" t="s">
        <v>35</v>
      </c>
      <c r="B20" s="302">
        <v>262</v>
      </c>
      <c r="C20" s="332">
        <f t="shared" si="0"/>
        <v>100</v>
      </c>
      <c r="D20" s="302">
        <v>0</v>
      </c>
      <c r="E20" s="86">
        <f t="shared" si="1"/>
        <v>0</v>
      </c>
      <c r="F20" s="333">
        <v>29</v>
      </c>
      <c r="G20" s="86">
        <f t="shared" si="2"/>
        <v>11.068702290076336</v>
      </c>
      <c r="H20" s="301">
        <v>45</v>
      </c>
      <c r="I20" s="86">
        <f t="shared" si="3"/>
        <v>17.17557251908397</v>
      </c>
      <c r="J20" s="301">
        <v>59</v>
      </c>
      <c r="K20" s="86">
        <f t="shared" si="4"/>
        <v>22.519083969465647</v>
      </c>
      <c r="L20" s="301">
        <v>129</v>
      </c>
      <c r="M20" s="86">
        <f t="shared" si="5"/>
        <v>49.23664122137404</v>
      </c>
    </row>
    <row r="21" spans="1:13" ht="15" customHeight="1">
      <c r="A21" s="158" t="s">
        <v>51</v>
      </c>
      <c r="B21" s="302">
        <v>733</v>
      </c>
      <c r="C21" s="332">
        <f t="shared" si="0"/>
        <v>100</v>
      </c>
      <c r="D21" s="302">
        <v>11</v>
      </c>
      <c r="E21" s="86">
        <f t="shared" si="1"/>
        <v>1.5006821282401093</v>
      </c>
      <c r="F21" s="333">
        <v>52</v>
      </c>
      <c r="G21" s="86">
        <f t="shared" si="2"/>
        <v>7.094133697135062</v>
      </c>
      <c r="H21" s="301">
        <v>211</v>
      </c>
      <c r="I21" s="86">
        <f t="shared" si="3"/>
        <v>28.785811732605733</v>
      </c>
      <c r="J21" s="301">
        <v>208</v>
      </c>
      <c r="K21" s="86">
        <f t="shared" si="4"/>
        <v>28.376534788540248</v>
      </c>
      <c r="L21" s="301">
        <v>251</v>
      </c>
      <c r="M21" s="86">
        <f t="shared" si="5"/>
        <v>34.24283765347885</v>
      </c>
    </row>
    <row r="22" spans="1:13" ht="15" customHeight="1">
      <c r="A22" s="158" t="s">
        <v>52</v>
      </c>
      <c r="B22" s="302">
        <v>1053</v>
      </c>
      <c r="C22" s="332">
        <f t="shared" si="0"/>
        <v>100</v>
      </c>
      <c r="D22" s="302">
        <v>9</v>
      </c>
      <c r="E22" s="86">
        <f t="shared" si="1"/>
        <v>0.8547008547008548</v>
      </c>
      <c r="F22" s="333">
        <v>60</v>
      </c>
      <c r="G22" s="86">
        <f t="shared" si="2"/>
        <v>5.698005698005698</v>
      </c>
      <c r="H22" s="301">
        <v>297</v>
      </c>
      <c r="I22" s="86">
        <f t="shared" si="3"/>
        <v>28.205128205128204</v>
      </c>
      <c r="J22" s="301">
        <v>298</v>
      </c>
      <c r="K22" s="86">
        <f t="shared" si="4"/>
        <v>28.300094966761634</v>
      </c>
      <c r="L22" s="301">
        <v>389</v>
      </c>
      <c r="M22" s="86">
        <f t="shared" si="5"/>
        <v>36.94207027540361</v>
      </c>
    </row>
    <row r="23" spans="1:13" ht="22.5" customHeight="1">
      <c r="A23" s="158" t="s">
        <v>53</v>
      </c>
      <c r="B23" s="302">
        <v>1259</v>
      </c>
      <c r="C23" s="332">
        <f t="shared" si="0"/>
        <v>100</v>
      </c>
      <c r="D23" s="302">
        <v>1</v>
      </c>
      <c r="E23" s="86">
        <f t="shared" si="1"/>
        <v>0.07942811755361398</v>
      </c>
      <c r="F23" s="333">
        <v>40</v>
      </c>
      <c r="G23" s="86">
        <f t="shared" si="2"/>
        <v>3.177124702144559</v>
      </c>
      <c r="H23" s="301">
        <v>212</v>
      </c>
      <c r="I23" s="86">
        <f t="shared" si="3"/>
        <v>16.838760921366163</v>
      </c>
      <c r="J23" s="301">
        <v>358</v>
      </c>
      <c r="K23" s="86">
        <f t="shared" si="4"/>
        <v>28.435266084193806</v>
      </c>
      <c r="L23" s="301">
        <v>648</v>
      </c>
      <c r="M23" s="86">
        <f t="shared" si="5"/>
        <v>51.469420174741856</v>
      </c>
    </row>
    <row r="24" spans="1:13" ht="15" customHeight="1">
      <c r="A24" s="158" t="s">
        <v>54</v>
      </c>
      <c r="B24" s="302">
        <v>569</v>
      </c>
      <c r="C24" s="332">
        <f t="shared" si="0"/>
        <v>100</v>
      </c>
      <c r="D24" s="302">
        <v>6</v>
      </c>
      <c r="E24" s="86">
        <f t="shared" si="1"/>
        <v>1.054481546572935</v>
      </c>
      <c r="F24" s="333">
        <v>27</v>
      </c>
      <c r="G24" s="86">
        <f t="shared" si="2"/>
        <v>4.745166959578207</v>
      </c>
      <c r="H24" s="301">
        <v>186</v>
      </c>
      <c r="I24" s="86">
        <f t="shared" si="3"/>
        <v>32.68892794376098</v>
      </c>
      <c r="J24" s="301">
        <v>130</v>
      </c>
      <c r="K24" s="86">
        <f t="shared" si="4"/>
        <v>22.847100175746924</v>
      </c>
      <c r="L24" s="301">
        <v>220</v>
      </c>
      <c r="M24" s="86">
        <f t="shared" si="5"/>
        <v>38.664323374340945</v>
      </c>
    </row>
    <row r="25" spans="1:13" ht="15" customHeight="1">
      <c r="A25" s="158" t="s">
        <v>55</v>
      </c>
      <c r="B25" s="302">
        <v>4199</v>
      </c>
      <c r="C25" s="332">
        <f t="shared" si="0"/>
        <v>100</v>
      </c>
      <c r="D25" s="302">
        <v>34</v>
      </c>
      <c r="E25" s="86">
        <f t="shared" si="1"/>
        <v>0.8097165991902834</v>
      </c>
      <c r="F25" s="333">
        <v>162</v>
      </c>
      <c r="G25" s="86">
        <f t="shared" si="2"/>
        <v>3.8580614432007625</v>
      </c>
      <c r="H25" s="301">
        <v>1221</v>
      </c>
      <c r="I25" s="86">
        <f t="shared" si="3"/>
        <v>29.078351988568706</v>
      </c>
      <c r="J25" s="301">
        <v>1470</v>
      </c>
      <c r="K25" s="86">
        <f t="shared" si="4"/>
        <v>35.00833531793284</v>
      </c>
      <c r="L25" s="301">
        <v>1312</v>
      </c>
      <c r="M25" s="86">
        <f t="shared" si="5"/>
        <v>31.245534651107405</v>
      </c>
    </row>
    <row r="26" spans="1:13" ht="15" customHeight="1">
      <c r="A26" s="158" t="s">
        <v>56</v>
      </c>
      <c r="B26" s="302">
        <v>1301</v>
      </c>
      <c r="C26" s="332">
        <f t="shared" si="0"/>
        <v>100</v>
      </c>
      <c r="D26" s="302">
        <v>3</v>
      </c>
      <c r="E26" s="86">
        <f t="shared" si="1"/>
        <v>0.23059185242121444</v>
      </c>
      <c r="F26" s="333">
        <v>32</v>
      </c>
      <c r="G26" s="86">
        <f t="shared" si="2"/>
        <v>2.4596464258262873</v>
      </c>
      <c r="H26" s="301">
        <v>337</v>
      </c>
      <c r="I26" s="86">
        <f t="shared" si="3"/>
        <v>25.90315142198309</v>
      </c>
      <c r="J26" s="301">
        <v>365</v>
      </c>
      <c r="K26" s="86">
        <f t="shared" si="4"/>
        <v>28.055342044581096</v>
      </c>
      <c r="L26" s="301">
        <v>564</v>
      </c>
      <c r="M26" s="86">
        <f t="shared" si="5"/>
        <v>43.351268255188316</v>
      </c>
    </row>
    <row r="27" spans="1:13" ht="15" customHeight="1">
      <c r="A27" s="158" t="s">
        <v>57</v>
      </c>
      <c r="B27" s="302">
        <v>2295</v>
      </c>
      <c r="C27" s="332">
        <f t="shared" si="0"/>
        <v>100</v>
      </c>
      <c r="D27" s="302">
        <v>7</v>
      </c>
      <c r="E27" s="86">
        <f t="shared" si="1"/>
        <v>0.30501089324618735</v>
      </c>
      <c r="F27" s="333">
        <v>75</v>
      </c>
      <c r="G27" s="86">
        <f t="shared" si="2"/>
        <v>3.2679738562091507</v>
      </c>
      <c r="H27" s="301">
        <v>537</v>
      </c>
      <c r="I27" s="86">
        <f t="shared" si="3"/>
        <v>23.398692810457515</v>
      </c>
      <c r="J27" s="301">
        <v>682</v>
      </c>
      <c r="K27" s="86">
        <f t="shared" si="4"/>
        <v>29.716775599128542</v>
      </c>
      <c r="L27" s="301">
        <v>994</v>
      </c>
      <c r="M27" s="86">
        <f t="shared" si="5"/>
        <v>43.311546840958606</v>
      </c>
    </row>
    <row r="28" spans="1:13" ht="15" customHeight="1">
      <c r="A28" s="158" t="s">
        <v>58</v>
      </c>
      <c r="B28" s="302">
        <v>2463</v>
      </c>
      <c r="C28" s="332">
        <f t="shared" si="0"/>
        <v>100</v>
      </c>
      <c r="D28" s="302">
        <v>1</v>
      </c>
      <c r="E28" s="86">
        <f t="shared" si="1"/>
        <v>0.04060089321965083</v>
      </c>
      <c r="F28" s="333">
        <v>159</v>
      </c>
      <c r="G28" s="86">
        <f t="shared" si="2"/>
        <v>6.455542021924482</v>
      </c>
      <c r="H28" s="301">
        <v>801</v>
      </c>
      <c r="I28" s="86">
        <f t="shared" si="3"/>
        <v>32.521315468940315</v>
      </c>
      <c r="J28" s="301">
        <v>509</v>
      </c>
      <c r="K28" s="86">
        <f t="shared" si="4"/>
        <v>20.665854648802274</v>
      </c>
      <c r="L28" s="301">
        <v>993</v>
      </c>
      <c r="M28" s="86">
        <f t="shared" si="5"/>
        <v>40.31668696711328</v>
      </c>
    </row>
    <row r="29" spans="1:13" ht="22.5" customHeight="1">
      <c r="A29" s="158" t="s">
        <v>59</v>
      </c>
      <c r="B29" s="302">
        <v>538</v>
      </c>
      <c r="C29" s="332">
        <f t="shared" si="0"/>
        <v>100</v>
      </c>
      <c r="D29" s="302">
        <v>15</v>
      </c>
      <c r="E29" s="86">
        <f t="shared" si="1"/>
        <v>2.7881040892193307</v>
      </c>
      <c r="F29" s="333">
        <v>12</v>
      </c>
      <c r="G29" s="86">
        <f t="shared" si="2"/>
        <v>2.2304832713754648</v>
      </c>
      <c r="H29" s="301">
        <v>86</v>
      </c>
      <c r="I29" s="86">
        <f t="shared" si="3"/>
        <v>15.985130111524162</v>
      </c>
      <c r="J29" s="301">
        <v>176</v>
      </c>
      <c r="K29" s="86">
        <f t="shared" si="4"/>
        <v>32.71375464684015</v>
      </c>
      <c r="L29" s="301">
        <v>249</v>
      </c>
      <c r="M29" s="86">
        <f t="shared" si="5"/>
        <v>46.28252788104089</v>
      </c>
    </row>
    <row r="30" spans="1:13" ht="15" customHeight="1">
      <c r="A30" s="158" t="s">
        <v>60</v>
      </c>
      <c r="B30" s="302">
        <v>743</v>
      </c>
      <c r="C30" s="332">
        <f t="shared" si="0"/>
        <v>100</v>
      </c>
      <c r="D30" s="302">
        <v>18</v>
      </c>
      <c r="E30" s="86">
        <f t="shared" si="1"/>
        <v>2.4226110363391657</v>
      </c>
      <c r="F30" s="333">
        <v>88</v>
      </c>
      <c r="G30" s="86">
        <f t="shared" si="2"/>
        <v>11.843876177658142</v>
      </c>
      <c r="H30" s="301">
        <v>186</v>
      </c>
      <c r="I30" s="86">
        <f t="shared" si="3"/>
        <v>25.033647375504707</v>
      </c>
      <c r="J30" s="301">
        <v>215</v>
      </c>
      <c r="K30" s="86">
        <f t="shared" si="4"/>
        <v>28.936742934051146</v>
      </c>
      <c r="L30" s="301">
        <v>236</v>
      </c>
      <c r="M30" s="86">
        <f t="shared" si="5"/>
        <v>31.76312247644684</v>
      </c>
    </row>
    <row r="31" spans="1:13" ht="15" customHeight="1">
      <c r="A31" s="158" t="s">
        <v>61</v>
      </c>
      <c r="B31" s="302">
        <v>901</v>
      </c>
      <c r="C31" s="332">
        <f t="shared" si="0"/>
        <v>100</v>
      </c>
      <c r="D31" s="302">
        <v>0</v>
      </c>
      <c r="E31" s="86">
        <f t="shared" si="1"/>
        <v>0</v>
      </c>
      <c r="F31" s="333">
        <v>40</v>
      </c>
      <c r="G31" s="86">
        <f t="shared" si="2"/>
        <v>4.439511653718091</v>
      </c>
      <c r="H31" s="301">
        <v>197</v>
      </c>
      <c r="I31" s="86">
        <f t="shared" si="3"/>
        <v>21.8645948945616</v>
      </c>
      <c r="J31" s="301">
        <v>231</v>
      </c>
      <c r="K31" s="86">
        <f t="shared" si="4"/>
        <v>25.638179800221977</v>
      </c>
      <c r="L31" s="301">
        <v>433</v>
      </c>
      <c r="M31" s="86">
        <f t="shared" si="5"/>
        <v>48.05771365149833</v>
      </c>
    </row>
    <row r="32" spans="1:13" ht="15" customHeight="1">
      <c r="A32" s="158" t="s">
        <v>64</v>
      </c>
      <c r="B32" s="302">
        <v>282</v>
      </c>
      <c r="C32" s="332">
        <f t="shared" si="0"/>
        <v>100</v>
      </c>
      <c r="D32" s="302">
        <v>3</v>
      </c>
      <c r="E32" s="86">
        <f t="shared" si="1"/>
        <v>1.0638297872340425</v>
      </c>
      <c r="F32" s="333">
        <v>5</v>
      </c>
      <c r="G32" s="86">
        <f t="shared" si="2"/>
        <v>1.773049645390071</v>
      </c>
      <c r="H32" s="301">
        <v>91</v>
      </c>
      <c r="I32" s="86">
        <f t="shared" si="3"/>
        <v>32.269503546099294</v>
      </c>
      <c r="J32" s="301">
        <v>66</v>
      </c>
      <c r="K32" s="86">
        <f t="shared" si="4"/>
        <v>23.404255319148938</v>
      </c>
      <c r="L32" s="301">
        <v>117</v>
      </c>
      <c r="M32" s="86">
        <f t="shared" si="5"/>
        <v>41.48936170212766</v>
      </c>
    </row>
    <row r="33" spans="1:13" ht="15" customHeight="1">
      <c r="A33" s="158" t="s">
        <v>62</v>
      </c>
      <c r="B33" s="302">
        <v>12353</v>
      </c>
      <c r="C33" s="332">
        <f t="shared" si="0"/>
        <v>100</v>
      </c>
      <c r="D33" s="302">
        <v>56</v>
      </c>
      <c r="E33" s="86">
        <f t="shared" si="1"/>
        <v>0.45333117461345424</v>
      </c>
      <c r="F33" s="333">
        <v>418</v>
      </c>
      <c r="G33" s="86">
        <f t="shared" si="2"/>
        <v>3.383793410507569</v>
      </c>
      <c r="H33" s="301">
        <v>5881</v>
      </c>
      <c r="I33" s="86">
        <f t="shared" si="3"/>
        <v>47.60786853395936</v>
      </c>
      <c r="J33" s="301">
        <v>2469</v>
      </c>
      <c r="K33" s="86">
        <f t="shared" si="4"/>
        <v>19.987047680725333</v>
      </c>
      <c r="L33" s="301">
        <v>3529</v>
      </c>
      <c r="M33" s="86">
        <f t="shared" si="5"/>
        <v>28.567959200194288</v>
      </c>
    </row>
    <row r="34" spans="1:13" ht="15" customHeight="1">
      <c r="A34" s="158" t="s">
        <v>65</v>
      </c>
      <c r="B34" s="302">
        <v>32385</v>
      </c>
      <c r="C34" s="332">
        <f t="shared" si="0"/>
        <v>100</v>
      </c>
      <c r="D34" s="302">
        <v>656</v>
      </c>
      <c r="E34" s="86">
        <f t="shared" si="1"/>
        <v>2.0256291492975143</v>
      </c>
      <c r="F34" s="333">
        <v>349</v>
      </c>
      <c r="G34" s="86">
        <f t="shared" si="2"/>
        <v>1.0776594102207813</v>
      </c>
      <c r="H34" s="301">
        <v>5877</v>
      </c>
      <c r="I34" s="86">
        <f t="shared" si="3"/>
        <v>18.147290412227886</v>
      </c>
      <c r="J34" s="301">
        <v>5754</v>
      </c>
      <c r="K34" s="86">
        <f t="shared" si="4"/>
        <v>17.767484946734598</v>
      </c>
      <c r="L34" s="301">
        <v>19749</v>
      </c>
      <c r="M34" s="86">
        <f t="shared" si="5"/>
        <v>60.981936081519216</v>
      </c>
    </row>
    <row r="35" spans="1:13" ht="22.5" customHeight="1">
      <c r="A35" s="158" t="s">
        <v>66</v>
      </c>
      <c r="B35" s="302">
        <v>2670</v>
      </c>
      <c r="C35" s="332">
        <f t="shared" si="0"/>
        <v>100</v>
      </c>
      <c r="D35" s="302">
        <v>56</v>
      </c>
      <c r="E35" s="86">
        <f t="shared" si="1"/>
        <v>2.0973782771535583</v>
      </c>
      <c r="F35" s="333">
        <v>117</v>
      </c>
      <c r="G35" s="86">
        <f t="shared" si="2"/>
        <v>4.382022471910112</v>
      </c>
      <c r="H35" s="301">
        <v>608</v>
      </c>
      <c r="I35" s="86">
        <f t="shared" si="3"/>
        <v>22.771535580524343</v>
      </c>
      <c r="J35" s="301">
        <v>783</v>
      </c>
      <c r="K35" s="86">
        <f t="shared" si="4"/>
        <v>29.325842696629213</v>
      </c>
      <c r="L35" s="301">
        <v>1106</v>
      </c>
      <c r="M35" s="86">
        <f t="shared" si="5"/>
        <v>41.42322097378277</v>
      </c>
    </row>
    <row r="36" spans="1:13" ht="15" customHeight="1">
      <c r="A36" s="158" t="s">
        <v>36</v>
      </c>
      <c r="B36" s="302">
        <v>254</v>
      </c>
      <c r="C36" s="332">
        <f t="shared" si="0"/>
        <v>100</v>
      </c>
      <c r="D36" s="302">
        <v>0</v>
      </c>
      <c r="E36" s="86">
        <f t="shared" si="1"/>
        <v>0</v>
      </c>
      <c r="F36" s="333">
        <v>10</v>
      </c>
      <c r="G36" s="86">
        <f t="shared" si="2"/>
        <v>3.937007874015748</v>
      </c>
      <c r="H36" s="301">
        <v>64</v>
      </c>
      <c r="I36" s="86">
        <f t="shared" si="3"/>
        <v>25.196850393700785</v>
      </c>
      <c r="J36" s="301">
        <v>56</v>
      </c>
      <c r="K36" s="86">
        <f t="shared" si="4"/>
        <v>22.04724409448819</v>
      </c>
      <c r="L36" s="301">
        <v>124</v>
      </c>
      <c r="M36" s="86">
        <f t="shared" si="5"/>
        <v>48.818897637795274</v>
      </c>
    </row>
    <row r="37" spans="1:13" ht="15" customHeight="1">
      <c r="A37" s="158" t="s">
        <v>67</v>
      </c>
      <c r="B37" s="302">
        <v>2103</v>
      </c>
      <c r="C37" s="332">
        <f t="shared" si="0"/>
        <v>100</v>
      </c>
      <c r="D37" s="302">
        <v>8</v>
      </c>
      <c r="E37" s="86">
        <f t="shared" si="1"/>
        <v>0.3804089396100808</v>
      </c>
      <c r="F37" s="333">
        <v>68</v>
      </c>
      <c r="G37" s="86">
        <f t="shared" si="2"/>
        <v>3.233475986685687</v>
      </c>
      <c r="H37" s="301">
        <v>568</v>
      </c>
      <c r="I37" s="86">
        <f t="shared" si="3"/>
        <v>27.00903471231574</v>
      </c>
      <c r="J37" s="301">
        <v>565</v>
      </c>
      <c r="K37" s="86">
        <f t="shared" si="4"/>
        <v>26.86638135996196</v>
      </c>
      <c r="L37" s="301">
        <v>894</v>
      </c>
      <c r="M37" s="86">
        <f t="shared" si="5"/>
        <v>42.51069900142653</v>
      </c>
    </row>
    <row r="38" spans="1:13" ht="15" customHeight="1">
      <c r="A38" s="158" t="s">
        <v>32</v>
      </c>
      <c r="B38" s="302">
        <v>11463</v>
      </c>
      <c r="C38" s="332">
        <f t="shared" si="0"/>
        <v>100</v>
      </c>
      <c r="D38" s="302">
        <v>35</v>
      </c>
      <c r="E38" s="86">
        <f t="shared" si="1"/>
        <v>0.3053301927942074</v>
      </c>
      <c r="F38" s="333">
        <v>287</v>
      </c>
      <c r="G38" s="86">
        <f t="shared" si="2"/>
        <v>2.503707580912501</v>
      </c>
      <c r="H38" s="301">
        <v>2467</v>
      </c>
      <c r="I38" s="86">
        <f t="shared" si="3"/>
        <v>21.521416732094565</v>
      </c>
      <c r="J38" s="301">
        <v>4727</v>
      </c>
      <c r="K38" s="86">
        <f t="shared" si="4"/>
        <v>41.23702346680624</v>
      </c>
      <c r="L38" s="301">
        <v>3947</v>
      </c>
      <c r="M38" s="86">
        <f t="shared" si="5"/>
        <v>34.43252202739248</v>
      </c>
    </row>
    <row r="39" spans="1:13" ht="15" customHeight="1">
      <c r="A39" s="158" t="s">
        <v>68</v>
      </c>
      <c r="B39" s="302">
        <v>276</v>
      </c>
      <c r="C39" s="332">
        <f t="shared" si="0"/>
        <v>100</v>
      </c>
      <c r="D39" s="302">
        <v>2</v>
      </c>
      <c r="E39" s="86">
        <f t="shared" si="1"/>
        <v>0.7246376811594203</v>
      </c>
      <c r="F39" s="333">
        <v>12</v>
      </c>
      <c r="G39" s="86">
        <f t="shared" si="2"/>
        <v>4.3478260869565215</v>
      </c>
      <c r="H39" s="301">
        <v>89</v>
      </c>
      <c r="I39" s="86">
        <f t="shared" si="3"/>
        <v>32.2463768115942</v>
      </c>
      <c r="J39" s="301">
        <v>70</v>
      </c>
      <c r="K39" s="86">
        <f t="shared" si="4"/>
        <v>25.36231884057971</v>
      </c>
      <c r="L39" s="301">
        <v>103</v>
      </c>
      <c r="M39" s="86">
        <f t="shared" si="5"/>
        <v>37.31884057971014</v>
      </c>
    </row>
    <row r="40" spans="1:13" ht="15" customHeight="1">
      <c r="A40" s="304" t="s">
        <v>70</v>
      </c>
      <c r="B40" s="307">
        <v>355</v>
      </c>
      <c r="C40" s="334">
        <f t="shared" si="0"/>
        <v>100</v>
      </c>
      <c r="D40" s="307">
        <v>0</v>
      </c>
      <c r="E40" s="335">
        <f t="shared" si="1"/>
        <v>0</v>
      </c>
      <c r="F40" s="307">
        <v>4</v>
      </c>
      <c r="G40" s="335">
        <f t="shared" si="2"/>
        <v>1.1267605633802817</v>
      </c>
      <c r="H40" s="305">
        <v>115</v>
      </c>
      <c r="I40" s="335">
        <f t="shared" si="3"/>
        <v>32.3943661971831</v>
      </c>
      <c r="J40" s="305">
        <v>91</v>
      </c>
      <c r="K40" s="335">
        <f t="shared" si="4"/>
        <v>25.633802816901408</v>
      </c>
      <c r="L40" s="305">
        <v>145</v>
      </c>
      <c r="M40" s="335">
        <f t="shared" si="5"/>
        <v>40.845070422535215</v>
      </c>
    </row>
    <row r="41" spans="1:13" ht="15" customHeight="1">
      <c r="A41" s="158"/>
      <c r="B41" s="158"/>
      <c r="C41" s="158"/>
      <c r="D41" s="158"/>
      <c r="E41" s="158"/>
      <c r="F41" s="158"/>
      <c r="G41" s="308"/>
      <c r="H41" s="158"/>
      <c r="I41" s="158"/>
      <c r="J41" s="158"/>
      <c r="K41" s="158"/>
      <c r="L41" s="158"/>
      <c r="M41" s="408" t="s">
        <v>84</v>
      </c>
    </row>
    <row r="42" spans="1:12" s="180" customFormat="1" ht="15" customHeight="1">
      <c r="A42" s="309"/>
      <c r="B42" s="310"/>
      <c r="C42" s="310"/>
      <c r="D42" s="310"/>
      <c r="E42" s="311"/>
      <c r="F42" s="310"/>
      <c r="G42" s="311"/>
      <c r="H42" s="158"/>
      <c r="I42" s="158"/>
      <c r="J42" s="129"/>
      <c r="K42" s="129"/>
      <c r="L42" s="129"/>
    </row>
    <row r="43" spans="1:13" ht="15" customHeight="1">
      <c r="A43" s="159"/>
      <c r="B43" s="302"/>
      <c r="C43" s="312"/>
      <c r="D43" s="302"/>
      <c r="E43" s="303"/>
      <c r="F43" s="302"/>
      <c r="G43" s="303"/>
      <c r="H43" s="158"/>
      <c r="I43" s="158"/>
      <c r="J43" s="158"/>
      <c r="K43" s="158"/>
      <c r="L43" s="158"/>
      <c r="M43" s="179"/>
    </row>
    <row r="44" spans="1:13" ht="15" customHeight="1">
      <c r="A44" s="159"/>
      <c r="B44" s="302"/>
      <c r="C44" s="312"/>
      <c r="D44" s="302"/>
      <c r="E44" s="303"/>
      <c r="F44" s="302"/>
      <c r="G44" s="303"/>
      <c r="H44" s="158"/>
      <c r="I44" s="158"/>
      <c r="J44" s="158"/>
      <c r="K44" s="158"/>
      <c r="L44" s="158"/>
      <c r="M44" s="179"/>
    </row>
    <row r="45" spans="1:12" ht="15" customHeight="1">
      <c r="A45" s="158"/>
      <c r="B45" s="158"/>
      <c r="C45" s="158"/>
      <c r="D45" s="158"/>
      <c r="E45" s="158"/>
      <c r="F45" s="158"/>
      <c r="G45" s="158"/>
      <c r="H45" s="313"/>
      <c r="I45" s="314"/>
      <c r="J45" s="119"/>
      <c r="K45" s="86"/>
      <c r="L45" s="119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30" display="Índice"/>
    <hyperlink ref="M41" location="'pag 31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1" sqref="A1:M1"/>
    </sheetView>
  </sheetViews>
  <sheetFormatPr defaultColWidth="12" defaultRowHeight="11.25"/>
  <cols>
    <col min="1" max="1" width="19.66015625" style="179" customWidth="1"/>
    <col min="2" max="2" width="8.5" style="179" customWidth="1"/>
    <col min="3" max="3" width="6.33203125" style="179" customWidth="1"/>
    <col min="4" max="4" width="7.83203125" style="179" customWidth="1"/>
    <col min="5" max="5" width="6.33203125" style="179" customWidth="1"/>
    <col min="6" max="6" width="7.83203125" style="179" customWidth="1"/>
    <col min="7" max="7" width="6.33203125" style="179" customWidth="1"/>
    <col min="8" max="8" width="7.83203125" style="301" customWidth="1"/>
    <col min="9" max="9" width="6.33203125" style="316" customWidth="1"/>
    <col min="10" max="10" width="7.83203125" style="317" customWidth="1"/>
    <col min="11" max="11" width="6.33203125" style="315" customWidth="1"/>
    <col min="12" max="12" width="9.33203125" style="317" customWidth="1"/>
    <col min="13" max="13" width="7.5" style="315" customWidth="1"/>
    <col min="14" max="16384" width="12" style="179" customWidth="1"/>
  </cols>
  <sheetData>
    <row r="1" spans="1:13" s="175" customFormat="1" ht="39.75" customHeight="1">
      <c r="A1" s="441" t="s">
        <v>177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13" s="297" customFormat="1" ht="18" customHeight="1">
      <c r="A2" s="292" t="s">
        <v>40</v>
      </c>
      <c r="B2" s="158"/>
      <c r="C2" s="158"/>
      <c r="D2" s="158"/>
      <c r="E2" s="158"/>
      <c r="F2" s="158"/>
      <c r="G2" s="158"/>
      <c r="H2" s="293"/>
      <c r="I2" s="294"/>
      <c r="J2" s="295"/>
      <c r="K2" s="296"/>
      <c r="L2" s="295"/>
      <c r="M2" s="409" t="s">
        <v>85</v>
      </c>
    </row>
    <row r="3" spans="1:13" s="176" customFormat="1" ht="36" customHeight="1">
      <c r="A3" s="166"/>
      <c r="B3" s="440" t="s">
        <v>1</v>
      </c>
      <c r="C3" s="440"/>
      <c r="D3" s="440" t="s">
        <v>126</v>
      </c>
      <c r="E3" s="440"/>
      <c r="F3" s="442" t="s">
        <v>127</v>
      </c>
      <c r="G3" s="442"/>
      <c r="H3" s="442" t="s">
        <v>128</v>
      </c>
      <c r="I3" s="442"/>
      <c r="J3" s="442" t="s">
        <v>129</v>
      </c>
      <c r="K3" s="442"/>
      <c r="L3" s="442" t="s">
        <v>130</v>
      </c>
      <c r="M3" s="442"/>
    </row>
    <row r="4" spans="1:13" s="282" customFormat="1" ht="19.5" customHeight="1">
      <c r="A4" s="318"/>
      <c r="B4" s="319" t="s">
        <v>88</v>
      </c>
      <c r="C4" s="320" t="s">
        <v>87</v>
      </c>
      <c r="D4" s="319" t="s">
        <v>88</v>
      </c>
      <c r="E4" s="320" t="s">
        <v>87</v>
      </c>
      <c r="F4" s="319" t="s">
        <v>88</v>
      </c>
      <c r="G4" s="320" t="s">
        <v>87</v>
      </c>
      <c r="H4" s="319" t="s">
        <v>88</v>
      </c>
      <c r="I4" s="320" t="s">
        <v>87</v>
      </c>
      <c r="J4" s="319" t="s">
        <v>88</v>
      </c>
      <c r="K4" s="320" t="s">
        <v>87</v>
      </c>
      <c r="L4" s="319" t="s">
        <v>88</v>
      </c>
      <c r="M4" s="320" t="s">
        <v>87</v>
      </c>
    </row>
    <row r="5" spans="1:13" ht="15" customHeight="1">
      <c r="A5" s="158" t="s">
        <v>71</v>
      </c>
      <c r="B5" s="321">
        <v>2087</v>
      </c>
      <c r="C5" s="322">
        <f>B5/$B5*100</f>
        <v>100</v>
      </c>
      <c r="D5" s="323">
        <v>91</v>
      </c>
      <c r="E5" s="324">
        <f>D5/$B5*100</f>
        <v>4.360325826545281</v>
      </c>
      <c r="F5" s="321">
        <v>101</v>
      </c>
      <c r="G5" s="324">
        <f>F5/$B5*100</f>
        <v>4.839482510781026</v>
      </c>
      <c r="H5" s="301">
        <v>334</v>
      </c>
      <c r="I5" s="324">
        <f>H5/$B5*100</f>
        <v>16.003833253473886</v>
      </c>
      <c r="J5" s="301">
        <v>474</v>
      </c>
      <c r="K5" s="324">
        <f>J5/$B5*100</f>
        <v>22.712026832774317</v>
      </c>
      <c r="L5" s="301">
        <v>1087</v>
      </c>
      <c r="M5" s="324">
        <f>L5/$B5*100</f>
        <v>52.08433157642549</v>
      </c>
    </row>
    <row r="6" spans="1:13" ht="15" customHeight="1">
      <c r="A6" s="159" t="s">
        <v>72</v>
      </c>
      <c r="B6" s="119">
        <v>855</v>
      </c>
      <c r="C6" s="312">
        <f aca="true" t="shared" si="0" ref="C6:C18">B6/$B6*100</f>
        <v>100</v>
      </c>
      <c r="D6" s="158">
        <v>0</v>
      </c>
      <c r="E6" s="303">
        <f aca="true" t="shared" si="1" ref="E6:E18">D6/$B6*100</f>
        <v>0</v>
      </c>
      <c r="F6" s="302">
        <v>11</v>
      </c>
      <c r="G6" s="303">
        <f aca="true" t="shared" si="2" ref="G6:G18">F6/$B6*100</f>
        <v>1.2865497076023393</v>
      </c>
      <c r="H6" s="313">
        <v>272</v>
      </c>
      <c r="I6" s="303">
        <f aca="true" t="shared" si="3" ref="I6:I18">H6/$B6*100</f>
        <v>31.812865497076025</v>
      </c>
      <c r="J6" s="313">
        <v>183</v>
      </c>
      <c r="K6" s="303">
        <f aca="true" t="shared" si="4" ref="K6:K18">J6/$B6*100</f>
        <v>21.403508771929825</v>
      </c>
      <c r="L6" s="313">
        <v>389</v>
      </c>
      <c r="M6" s="303">
        <f aca="true" t="shared" si="5" ref="M6:M18">L6/$B6*100</f>
        <v>45.49707602339181</v>
      </c>
    </row>
    <row r="7" spans="1:13" ht="15" customHeight="1">
      <c r="A7" s="159" t="s">
        <v>63</v>
      </c>
      <c r="B7" s="119">
        <v>3967</v>
      </c>
      <c r="C7" s="312">
        <f t="shared" si="0"/>
        <v>100</v>
      </c>
      <c r="D7" s="158">
        <v>14</v>
      </c>
      <c r="E7" s="303">
        <f t="shared" si="1"/>
        <v>0.3529115200403327</v>
      </c>
      <c r="F7" s="302">
        <v>153</v>
      </c>
      <c r="G7" s="303">
        <f t="shared" si="2"/>
        <v>3.856818754726494</v>
      </c>
      <c r="H7" s="313">
        <v>681</v>
      </c>
      <c r="I7" s="303">
        <f t="shared" si="3"/>
        <v>17.16662465339047</v>
      </c>
      <c r="J7" s="313">
        <v>1282</v>
      </c>
      <c r="K7" s="303">
        <f t="shared" si="4"/>
        <v>32.31661204940761</v>
      </c>
      <c r="L7" s="313">
        <v>1837</v>
      </c>
      <c r="M7" s="303">
        <f t="shared" si="5"/>
        <v>46.30703302243509</v>
      </c>
    </row>
    <row r="8" spans="1:13" ht="15" customHeight="1">
      <c r="A8" s="159" t="s">
        <v>73</v>
      </c>
      <c r="B8" s="119">
        <v>626</v>
      </c>
      <c r="C8" s="312">
        <f t="shared" si="0"/>
        <v>100</v>
      </c>
      <c r="D8" s="158">
        <v>0</v>
      </c>
      <c r="E8" s="303">
        <f t="shared" si="1"/>
        <v>0</v>
      </c>
      <c r="F8" s="302">
        <v>27</v>
      </c>
      <c r="G8" s="303">
        <f t="shared" si="2"/>
        <v>4.313099041533546</v>
      </c>
      <c r="H8" s="313">
        <v>145</v>
      </c>
      <c r="I8" s="303">
        <f t="shared" si="3"/>
        <v>23.162939297124602</v>
      </c>
      <c r="J8" s="313">
        <v>131</v>
      </c>
      <c r="K8" s="303">
        <f t="shared" si="4"/>
        <v>20.926517571884983</v>
      </c>
      <c r="L8" s="313">
        <v>323</v>
      </c>
      <c r="M8" s="303">
        <f t="shared" si="5"/>
        <v>51.597444089456864</v>
      </c>
    </row>
    <row r="9" spans="1:13" ht="15" customHeight="1">
      <c r="A9" s="159" t="s">
        <v>74</v>
      </c>
      <c r="B9" s="119">
        <v>2058</v>
      </c>
      <c r="C9" s="312">
        <f t="shared" si="0"/>
        <v>100</v>
      </c>
      <c r="D9" s="158">
        <v>17</v>
      </c>
      <c r="E9" s="303">
        <f t="shared" si="1"/>
        <v>0.8260447035957239</v>
      </c>
      <c r="F9" s="302">
        <v>101</v>
      </c>
      <c r="G9" s="303">
        <f t="shared" si="2"/>
        <v>4.907677356656948</v>
      </c>
      <c r="H9" s="313">
        <v>358</v>
      </c>
      <c r="I9" s="303">
        <f t="shared" si="3"/>
        <v>17.395529640427597</v>
      </c>
      <c r="J9" s="313">
        <v>580</v>
      </c>
      <c r="K9" s="303">
        <f t="shared" si="4"/>
        <v>28.18270165208941</v>
      </c>
      <c r="L9" s="313">
        <v>1002</v>
      </c>
      <c r="M9" s="303">
        <f t="shared" si="5"/>
        <v>48.68804664723032</v>
      </c>
    </row>
    <row r="10" spans="1:13" ht="15" customHeight="1">
      <c r="A10" s="158" t="s">
        <v>75</v>
      </c>
      <c r="B10" s="119">
        <v>314</v>
      </c>
      <c r="C10" s="312">
        <f t="shared" si="0"/>
        <v>100</v>
      </c>
      <c r="D10" s="158">
        <v>0</v>
      </c>
      <c r="E10" s="303">
        <f t="shared" si="1"/>
        <v>0</v>
      </c>
      <c r="F10" s="302">
        <v>6</v>
      </c>
      <c r="G10" s="303">
        <f t="shared" si="2"/>
        <v>1.910828025477707</v>
      </c>
      <c r="H10" s="313">
        <v>66</v>
      </c>
      <c r="I10" s="303">
        <f t="shared" si="3"/>
        <v>21.019108280254777</v>
      </c>
      <c r="J10" s="313">
        <v>78</v>
      </c>
      <c r="K10" s="303">
        <f t="shared" si="4"/>
        <v>24.840764331210192</v>
      </c>
      <c r="L10" s="313">
        <v>164</v>
      </c>
      <c r="M10" s="303">
        <f t="shared" si="5"/>
        <v>52.22929936305732</v>
      </c>
    </row>
    <row r="11" spans="1:13" ht="22.5" customHeight="1">
      <c r="A11" s="158" t="s">
        <v>76</v>
      </c>
      <c r="B11" s="119">
        <v>2756</v>
      </c>
      <c r="C11" s="312">
        <f t="shared" si="0"/>
        <v>100</v>
      </c>
      <c r="D11" s="158">
        <v>26</v>
      </c>
      <c r="E11" s="303">
        <f t="shared" si="1"/>
        <v>0.9433962264150944</v>
      </c>
      <c r="F11" s="302">
        <v>93</v>
      </c>
      <c r="G11" s="303">
        <f t="shared" si="2"/>
        <v>3.3744557329462994</v>
      </c>
      <c r="H11" s="313">
        <v>691</v>
      </c>
      <c r="I11" s="303">
        <f t="shared" si="3"/>
        <v>25.07256894049347</v>
      </c>
      <c r="J11" s="313">
        <v>635</v>
      </c>
      <c r="K11" s="303">
        <f t="shared" si="4"/>
        <v>23.040638606676342</v>
      </c>
      <c r="L11" s="313">
        <v>1311</v>
      </c>
      <c r="M11" s="303">
        <f t="shared" si="5"/>
        <v>47.568940493468794</v>
      </c>
    </row>
    <row r="12" spans="1:13" ht="15" customHeight="1">
      <c r="A12" s="158" t="s">
        <v>77</v>
      </c>
      <c r="B12" s="119">
        <v>2092</v>
      </c>
      <c r="C12" s="312">
        <f t="shared" si="0"/>
        <v>100</v>
      </c>
      <c r="D12" s="158">
        <v>38</v>
      </c>
      <c r="E12" s="303">
        <f t="shared" si="1"/>
        <v>1.8164435946462716</v>
      </c>
      <c r="F12" s="302">
        <v>73</v>
      </c>
      <c r="G12" s="303">
        <f t="shared" si="2"/>
        <v>3.4894837476099427</v>
      </c>
      <c r="H12" s="313">
        <v>569</v>
      </c>
      <c r="I12" s="303">
        <f t="shared" si="3"/>
        <v>27.19885277246654</v>
      </c>
      <c r="J12" s="313">
        <v>619</v>
      </c>
      <c r="K12" s="303">
        <f t="shared" si="4"/>
        <v>29.58891013384321</v>
      </c>
      <c r="L12" s="313">
        <v>793</v>
      </c>
      <c r="M12" s="303">
        <f t="shared" si="5"/>
        <v>37.90630975143404</v>
      </c>
    </row>
    <row r="13" spans="1:13" ht="15" customHeight="1">
      <c r="A13" s="158" t="s">
        <v>78</v>
      </c>
      <c r="B13" s="119">
        <v>15022</v>
      </c>
      <c r="C13" s="312">
        <f t="shared" si="0"/>
        <v>100</v>
      </c>
      <c r="D13" s="158">
        <v>46</v>
      </c>
      <c r="E13" s="303">
        <f t="shared" si="1"/>
        <v>0.30621754759685793</v>
      </c>
      <c r="F13" s="302">
        <v>499</v>
      </c>
      <c r="G13" s="303">
        <f t="shared" si="2"/>
        <v>3.3217947011050457</v>
      </c>
      <c r="H13" s="313">
        <v>5128</v>
      </c>
      <c r="I13" s="303">
        <f t="shared" si="3"/>
        <v>34.13659965384103</v>
      </c>
      <c r="J13" s="313">
        <v>4943</v>
      </c>
      <c r="K13" s="303">
        <f t="shared" si="4"/>
        <v>32.905072560244975</v>
      </c>
      <c r="L13" s="313">
        <v>4406</v>
      </c>
      <c r="M13" s="303">
        <f t="shared" si="5"/>
        <v>29.330315537212087</v>
      </c>
    </row>
    <row r="14" spans="1:13" ht="15" customHeight="1">
      <c r="A14" s="158" t="s">
        <v>79</v>
      </c>
      <c r="B14" s="119">
        <v>1158</v>
      </c>
      <c r="C14" s="312">
        <f t="shared" si="0"/>
        <v>100</v>
      </c>
      <c r="D14" s="158">
        <v>37</v>
      </c>
      <c r="E14" s="303">
        <f t="shared" si="1"/>
        <v>3.1951640759930915</v>
      </c>
      <c r="F14" s="302">
        <v>21</v>
      </c>
      <c r="G14" s="303">
        <f t="shared" si="2"/>
        <v>1.8134715025906734</v>
      </c>
      <c r="H14" s="313">
        <v>273</v>
      </c>
      <c r="I14" s="303">
        <f t="shared" si="3"/>
        <v>23.57512953367876</v>
      </c>
      <c r="J14" s="313">
        <v>295</v>
      </c>
      <c r="K14" s="303">
        <f t="shared" si="4"/>
        <v>25.47495682210708</v>
      </c>
      <c r="L14" s="313">
        <v>532</v>
      </c>
      <c r="M14" s="303">
        <f t="shared" si="5"/>
        <v>45.9412780656304</v>
      </c>
    </row>
    <row r="15" spans="1:13" ht="15" customHeight="1">
      <c r="A15" s="158" t="s">
        <v>190</v>
      </c>
      <c r="B15" s="119">
        <v>27568</v>
      </c>
      <c r="C15" s="312">
        <f t="shared" si="0"/>
        <v>100</v>
      </c>
      <c r="D15" s="158">
        <v>220</v>
      </c>
      <c r="E15" s="303">
        <f t="shared" si="1"/>
        <v>0.7980266976204294</v>
      </c>
      <c r="F15" s="302">
        <v>951</v>
      </c>
      <c r="G15" s="303">
        <f t="shared" si="2"/>
        <v>3.449651770168311</v>
      </c>
      <c r="H15" s="313">
        <v>11175</v>
      </c>
      <c r="I15" s="303">
        <f t="shared" si="3"/>
        <v>40.53612884503772</v>
      </c>
      <c r="J15" s="313">
        <v>6777</v>
      </c>
      <c r="K15" s="303">
        <f t="shared" si="4"/>
        <v>24.58284968078932</v>
      </c>
      <c r="L15" s="313">
        <v>8445</v>
      </c>
      <c r="M15" s="303">
        <f t="shared" si="5"/>
        <v>30.633343006384212</v>
      </c>
    </row>
    <row r="16" spans="1:13" ht="15" customHeight="1">
      <c r="A16" s="158" t="s">
        <v>81</v>
      </c>
      <c r="B16" s="119">
        <v>1377</v>
      </c>
      <c r="C16" s="312">
        <f t="shared" si="0"/>
        <v>100</v>
      </c>
      <c r="D16" s="158">
        <v>5</v>
      </c>
      <c r="E16" s="303">
        <f t="shared" si="1"/>
        <v>0.36310820624546114</v>
      </c>
      <c r="F16" s="302">
        <v>53</v>
      </c>
      <c r="G16" s="303">
        <f t="shared" si="2"/>
        <v>3.848946986201888</v>
      </c>
      <c r="H16" s="313">
        <v>411</v>
      </c>
      <c r="I16" s="303">
        <f t="shared" si="3"/>
        <v>29.847494553376908</v>
      </c>
      <c r="J16" s="313">
        <v>255</v>
      </c>
      <c r="K16" s="303">
        <f t="shared" si="4"/>
        <v>18.51851851851852</v>
      </c>
      <c r="L16" s="313">
        <v>653</v>
      </c>
      <c r="M16" s="303">
        <f t="shared" si="5"/>
        <v>47.421931735657225</v>
      </c>
    </row>
    <row r="17" spans="1:13" ht="22.5" customHeight="1">
      <c r="A17" s="158" t="s">
        <v>82</v>
      </c>
      <c r="B17" s="119">
        <v>3039</v>
      </c>
      <c r="C17" s="312">
        <f t="shared" si="0"/>
        <v>100</v>
      </c>
      <c r="D17" s="158">
        <v>4</v>
      </c>
      <c r="E17" s="303">
        <f t="shared" si="1"/>
        <v>0.1316222441592629</v>
      </c>
      <c r="F17" s="302">
        <v>56</v>
      </c>
      <c r="G17" s="303">
        <f t="shared" si="2"/>
        <v>1.8427114182296807</v>
      </c>
      <c r="H17" s="313">
        <v>796</v>
      </c>
      <c r="I17" s="303">
        <f t="shared" si="3"/>
        <v>26.192826587693318</v>
      </c>
      <c r="J17" s="313">
        <v>1049</v>
      </c>
      <c r="K17" s="303">
        <f t="shared" si="4"/>
        <v>34.5179335307667</v>
      </c>
      <c r="L17" s="313">
        <v>1134</v>
      </c>
      <c r="M17" s="303">
        <f t="shared" si="5"/>
        <v>37.314906219151034</v>
      </c>
    </row>
    <row r="18" spans="1:13" ht="15" customHeight="1">
      <c r="A18" s="173" t="s">
        <v>83</v>
      </c>
      <c r="B18" s="161">
        <v>299</v>
      </c>
      <c r="C18" s="325">
        <f t="shared" si="0"/>
        <v>100</v>
      </c>
      <c r="D18" s="173">
        <v>4</v>
      </c>
      <c r="E18" s="183">
        <f t="shared" si="1"/>
        <v>1.3377926421404682</v>
      </c>
      <c r="F18" s="326">
        <v>5</v>
      </c>
      <c r="G18" s="183">
        <f t="shared" si="2"/>
        <v>1.6722408026755853</v>
      </c>
      <c r="H18" s="327">
        <v>118</v>
      </c>
      <c r="I18" s="183">
        <f t="shared" si="3"/>
        <v>39.46488294314381</v>
      </c>
      <c r="J18" s="327">
        <v>85</v>
      </c>
      <c r="K18" s="183">
        <f t="shared" si="4"/>
        <v>28.428093645484946</v>
      </c>
      <c r="L18" s="327">
        <v>87</v>
      </c>
      <c r="M18" s="183">
        <f t="shared" si="5"/>
        <v>29.09698996655518</v>
      </c>
    </row>
    <row r="19" spans="1:13" s="182" customFormat="1" ht="15" customHeight="1">
      <c r="A19" s="158"/>
      <c r="B19" s="328"/>
      <c r="C19" s="329"/>
      <c r="D19" s="328"/>
      <c r="E19" s="329"/>
      <c r="F19" s="301"/>
      <c r="G19" s="181"/>
      <c r="H19" s="301"/>
      <c r="I19" s="316"/>
      <c r="J19" s="317"/>
      <c r="K19" s="315"/>
      <c r="L19" s="317"/>
      <c r="M19" s="315"/>
    </row>
    <row r="20" spans="2:7" ht="15" customHeight="1">
      <c r="B20" s="328"/>
      <c r="C20" s="329"/>
      <c r="D20" s="328"/>
      <c r="E20" s="329"/>
      <c r="F20" s="301"/>
      <c r="G20" s="181"/>
    </row>
    <row r="21" spans="2:7" ht="15" customHeight="1">
      <c r="B21" s="328"/>
      <c r="C21" s="329"/>
      <c r="D21" s="328"/>
      <c r="E21" s="329"/>
      <c r="F21" s="301"/>
      <c r="G21" s="181"/>
    </row>
    <row r="22" spans="2:7" ht="15" customHeight="1">
      <c r="B22" s="328"/>
      <c r="C22" s="329"/>
      <c r="D22" s="328"/>
      <c r="E22" s="329"/>
      <c r="F22" s="301"/>
      <c r="G22" s="181"/>
    </row>
    <row r="23" spans="1:13" ht="15" customHeight="1">
      <c r="A23" s="158"/>
      <c r="B23" s="328"/>
      <c r="C23" s="329"/>
      <c r="D23" s="328"/>
      <c r="E23" s="329"/>
      <c r="F23" s="313"/>
      <c r="G23" s="303"/>
      <c r="H23" s="313"/>
      <c r="I23" s="314"/>
      <c r="J23" s="119"/>
      <c r="K23" s="86"/>
      <c r="L23" s="119"/>
      <c r="M23" s="86"/>
    </row>
    <row r="24" spans="1:13" ht="15" customHeight="1">
      <c r="A24" s="158"/>
      <c r="B24" s="158"/>
      <c r="C24" s="158"/>
      <c r="D24" s="158"/>
      <c r="E24" s="158"/>
      <c r="F24" s="158"/>
      <c r="G24" s="158"/>
      <c r="H24" s="313"/>
      <c r="I24" s="314"/>
      <c r="J24" s="119"/>
      <c r="K24" s="86"/>
      <c r="L24" s="119"/>
      <c r="M24" s="86"/>
    </row>
    <row r="25" ht="15" customHeight="1"/>
    <row r="26" ht="15" customHeight="1"/>
    <row r="27" spans="11:14" ht="15" customHeight="1">
      <c r="K27" s="330"/>
      <c r="N27" s="301"/>
    </row>
    <row r="28" spans="11:14" ht="15" customHeight="1">
      <c r="K28" s="330"/>
      <c r="N28" s="301"/>
    </row>
    <row r="29" spans="11:14" ht="15" customHeight="1">
      <c r="K29" s="330"/>
      <c r="N29" s="301"/>
    </row>
    <row r="30" spans="11:14" ht="15" customHeight="1">
      <c r="K30" s="330"/>
      <c r="N30" s="301"/>
    </row>
    <row r="31" spans="11:14" ht="15" customHeight="1">
      <c r="K31" s="330"/>
      <c r="N31" s="301"/>
    </row>
    <row r="32" spans="11:14" ht="15" customHeight="1">
      <c r="K32" s="86"/>
      <c r="N32" s="301"/>
    </row>
    <row r="33" spans="11:14" ht="15" customHeight="1">
      <c r="K33" s="86"/>
      <c r="N33" s="301"/>
    </row>
    <row r="34" spans="11:14" ht="15" customHeight="1">
      <c r="K34" s="86"/>
      <c r="N34" s="301"/>
    </row>
    <row r="35" spans="11:14" ht="15" customHeight="1">
      <c r="K35" s="86"/>
      <c r="N35" s="301"/>
    </row>
    <row r="36" spans="11:14" ht="15" customHeight="1">
      <c r="K36" s="86"/>
      <c r="N36" s="301"/>
    </row>
    <row r="37" spans="11:14" ht="15" customHeight="1">
      <c r="K37" s="86"/>
      <c r="N37" s="301"/>
    </row>
    <row r="38" spans="11:14" ht="15" customHeight="1">
      <c r="K38" s="86"/>
      <c r="N38" s="301"/>
    </row>
    <row r="39" spans="11:14" ht="15" customHeight="1">
      <c r="K39" s="86"/>
      <c r="N39" s="301"/>
    </row>
    <row r="40" spans="11:14" ht="15" customHeight="1">
      <c r="K40" s="86"/>
      <c r="N40" s="301"/>
    </row>
    <row r="41" ht="15" customHeight="1">
      <c r="N41" s="301"/>
    </row>
    <row r="42" ht="15" customHeight="1">
      <c r="N42" s="301"/>
    </row>
    <row r="43" ht="15" customHeight="1">
      <c r="N43" s="301"/>
    </row>
    <row r="44" spans="11:14" ht="15" customHeight="1">
      <c r="K44" s="86"/>
      <c r="N44" s="301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M2" location="'pag 30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Normal="75" zoomScaleSheetLayoutView="100" workbookViewId="0" topLeftCell="A1">
      <selection activeCell="A1" sqref="A1:I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79" customWidth="1"/>
  </cols>
  <sheetData>
    <row r="1" spans="1:9" s="1" customFormat="1" ht="39.75" customHeight="1">
      <c r="A1" s="432" t="s">
        <v>176</v>
      </c>
      <c r="B1" s="432"/>
      <c r="C1" s="432"/>
      <c r="D1" s="432"/>
      <c r="E1" s="432"/>
      <c r="F1" s="432"/>
      <c r="G1" s="432"/>
      <c r="H1" s="432"/>
      <c r="I1" s="432"/>
    </row>
    <row r="2" spans="1:9" s="2" customFormat="1" ht="18" customHeight="1">
      <c r="A2" s="3" t="s">
        <v>39</v>
      </c>
      <c r="B2" s="4"/>
      <c r="C2" s="4"/>
      <c r="D2" s="4"/>
      <c r="E2" s="4"/>
      <c r="F2" s="4"/>
      <c r="G2" s="4"/>
      <c r="H2" s="73"/>
      <c r="I2" s="74"/>
    </row>
    <row r="3" spans="1:9" s="17" customFormat="1" ht="36" customHeight="1">
      <c r="A3" s="163"/>
      <c r="B3" s="427" t="s">
        <v>1</v>
      </c>
      <c r="C3" s="427"/>
      <c r="D3" s="427" t="s">
        <v>37</v>
      </c>
      <c r="E3" s="427"/>
      <c r="F3" s="427" t="s">
        <v>0</v>
      </c>
      <c r="G3" s="427"/>
      <c r="H3" s="427" t="s">
        <v>38</v>
      </c>
      <c r="I3" s="427"/>
    </row>
    <row r="4" spans="1:9" s="14" customFormat="1" ht="19.5" customHeight="1">
      <c r="A4" s="210" t="s">
        <v>159</v>
      </c>
      <c r="B4" s="18" t="s">
        <v>89</v>
      </c>
      <c r="C4" s="19" t="s">
        <v>5</v>
      </c>
      <c r="D4" s="18" t="s">
        <v>89</v>
      </c>
      <c r="E4" s="19" t="s">
        <v>5</v>
      </c>
      <c r="F4" s="18" t="s">
        <v>89</v>
      </c>
      <c r="G4" s="19" t="s">
        <v>5</v>
      </c>
      <c r="H4" s="18" t="s">
        <v>89</v>
      </c>
      <c r="I4" s="19" t="s">
        <v>5</v>
      </c>
    </row>
    <row r="5" spans="1:9" s="5" customFormat="1" ht="15" customHeight="1">
      <c r="A5" s="31" t="s">
        <v>23</v>
      </c>
      <c r="B5" s="30">
        <v>256789</v>
      </c>
      <c r="C5" s="277">
        <f>B5/B$5*100</f>
        <v>100</v>
      </c>
      <c r="D5" s="30">
        <v>55629</v>
      </c>
      <c r="E5" s="277">
        <f aca="true" t="shared" si="0" ref="E5:E40">D5/D$5*100</f>
        <v>100</v>
      </c>
      <c r="F5" s="30">
        <v>78302</v>
      </c>
      <c r="G5" s="277">
        <f aca="true" t="shared" si="1" ref="G5:G40">F5/F$5*100</f>
        <v>100</v>
      </c>
      <c r="H5" s="30">
        <v>122858</v>
      </c>
      <c r="I5" s="277">
        <f aca="true" t="shared" si="2" ref="I5:I40">H5/H$5*100</f>
        <v>100</v>
      </c>
    </row>
    <row r="6" spans="1:9" ht="15" customHeight="1">
      <c r="A6" s="6" t="s">
        <v>41</v>
      </c>
      <c r="B6" s="20">
        <v>1135</v>
      </c>
      <c r="C6" s="155">
        <f aca="true" t="shared" si="3" ref="C6:C40">B6/B$5*100</f>
        <v>0.44199712604511876</v>
      </c>
      <c r="D6" s="20">
        <v>215</v>
      </c>
      <c r="E6" s="155">
        <f t="shared" si="0"/>
        <v>0.38648906146074885</v>
      </c>
      <c r="F6" s="20">
        <v>106</v>
      </c>
      <c r="G6" s="155">
        <f t="shared" si="1"/>
        <v>0.1353732982554724</v>
      </c>
      <c r="H6" s="20">
        <v>814</v>
      </c>
      <c r="I6" s="265">
        <f t="shared" si="2"/>
        <v>0.6625535170684856</v>
      </c>
    </row>
    <row r="7" spans="1:9" ht="15" customHeight="1">
      <c r="A7" s="6" t="s">
        <v>42</v>
      </c>
      <c r="B7" s="20">
        <v>659</v>
      </c>
      <c r="C7" s="155">
        <f t="shared" si="3"/>
        <v>0.2566309304526284</v>
      </c>
      <c r="D7" s="20">
        <v>141</v>
      </c>
      <c r="E7" s="155">
        <f t="shared" si="0"/>
        <v>0.25346491937658416</v>
      </c>
      <c r="F7" s="20">
        <v>202</v>
      </c>
      <c r="G7" s="155">
        <f t="shared" si="1"/>
        <v>0.257975530637787</v>
      </c>
      <c r="H7" s="20">
        <v>316</v>
      </c>
      <c r="I7" s="265">
        <f t="shared" si="2"/>
        <v>0.25720750785459634</v>
      </c>
    </row>
    <row r="8" spans="1:9" ht="15" customHeight="1">
      <c r="A8" s="6" t="s">
        <v>188</v>
      </c>
      <c r="B8" s="20">
        <v>5303</v>
      </c>
      <c r="C8" s="155">
        <f t="shared" si="3"/>
        <v>2.0651196118213786</v>
      </c>
      <c r="D8" s="20">
        <v>761</v>
      </c>
      <c r="E8" s="155">
        <f t="shared" si="0"/>
        <v>1.3679915152168831</v>
      </c>
      <c r="F8" s="20">
        <v>1384</v>
      </c>
      <c r="G8" s="155">
        <f t="shared" si="1"/>
        <v>1.7675155168450358</v>
      </c>
      <c r="H8" s="20">
        <v>3158</v>
      </c>
      <c r="I8" s="265">
        <f t="shared" si="2"/>
        <v>2.570447182926631</v>
      </c>
    </row>
    <row r="9" spans="1:9" ht="15" customHeight="1">
      <c r="A9" s="6" t="s">
        <v>43</v>
      </c>
      <c r="B9" s="20">
        <v>974</v>
      </c>
      <c r="C9" s="155">
        <f t="shared" si="3"/>
        <v>0.3792997363594235</v>
      </c>
      <c r="D9" s="20">
        <v>201</v>
      </c>
      <c r="E9" s="155">
        <f t="shared" si="0"/>
        <v>0.36132233187725826</v>
      </c>
      <c r="F9" s="20">
        <v>269</v>
      </c>
      <c r="G9" s="155">
        <f t="shared" si="1"/>
        <v>0.3435416719879441</v>
      </c>
      <c r="H9" s="20">
        <v>504</v>
      </c>
      <c r="I9" s="265">
        <f t="shared" si="2"/>
        <v>0.41022969607188786</v>
      </c>
    </row>
    <row r="10" spans="1:9" ht="15" customHeight="1">
      <c r="A10" s="6" t="s">
        <v>69</v>
      </c>
      <c r="B10" s="20">
        <v>1637</v>
      </c>
      <c r="C10" s="155">
        <f t="shared" si="3"/>
        <v>0.637488365934678</v>
      </c>
      <c r="D10" s="20">
        <v>373</v>
      </c>
      <c r="E10" s="155">
        <f t="shared" si="0"/>
        <v>0.6705135810458573</v>
      </c>
      <c r="F10" s="20">
        <v>254</v>
      </c>
      <c r="G10" s="155">
        <f t="shared" si="1"/>
        <v>0.3243850731782075</v>
      </c>
      <c r="H10" s="20">
        <v>1010</v>
      </c>
      <c r="I10" s="265">
        <f t="shared" si="2"/>
        <v>0.8220872877631087</v>
      </c>
    </row>
    <row r="11" spans="1:9" ht="22.5" customHeight="1">
      <c r="A11" s="4" t="s">
        <v>44</v>
      </c>
      <c r="B11" s="20">
        <v>264</v>
      </c>
      <c r="C11" s="155">
        <f t="shared" si="3"/>
        <v>0.10280814209331396</v>
      </c>
      <c r="D11" s="20">
        <v>65</v>
      </c>
      <c r="E11" s="155">
        <f t="shared" si="0"/>
        <v>0.11684553020906363</v>
      </c>
      <c r="F11" s="20">
        <v>54</v>
      </c>
      <c r="G11" s="155">
        <f t="shared" si="1"/>
        <v>0.06896375571505198</v>
      </c>
      <c r="H11" s="20">
        <v>145</v>
      </c>
      <c r="I11" s="265">
        <f t="shared" si="2"/>
        <v>0.1180224324016344</v>
      </c>
    </row>
    <row r="12" spans="1:9" ht="15" customHeight="1">
      <c r="A12" s="4" t="s">
        <v>45</v>
      </c>
      <c r="B12" s="20">
        <v>904</v>
      </c>
      <c r="C12" s="155">
        <f t="shared" si="3"/>
        <v>0.35204000171346905</v>
      </c>
      <c r="D12" s="20">
        <v>230</v>
      </c>
      <c r="E12" s="155">
        <f t="shared" si="0"/>
        <v>0.41345341458591744</v>
      </c>
      <c r="F12" s="20">
        <v>144</v>
      </c>
      <c r="G12" s="155">
        <f t="shared" si="1"/>
        <v>0.18390334857347196</v>
      </c>
      <c r="H12" s="20">
        <v>530</v>
      </c>
      <c r="I12" s="265">
        <f t="shared" si="2"/>
        <v>0.4313923391232154</v>
      </c>
    </row>
    <row r="13" spans="1:9" ht="15" customHeight="1">
      <c r="A13" s="4" t="s">
        <v>46</v>
      </c>
      <c r="B13" s="20">
        <v>4439</v>
      </c>
      <c r="C13" s="155">
        <f t="shared" si="3"/>
        <v>1.728656601334169</v>
      </c>
      <c r="D13" s="20">
        <v>813</v>
      </c>
      <c r="E13" s="155">
        <f t="shared" si="0"/>
        <v>1.461467939384134</v>
      </c>
      <c r="F13" s="20">
        <v>764</v>
      </c>
      <c r="G13" s="155">
        <f t="shared" si="1"/>
        <v>0.9757094327092539</v>
      </c>
      <c r="H13" s="20">
        <v>2862</v>
      </c>
      <c r="I13" s="265">
        <f t="shared" si="2"/>
        <v>2.3295186312653633</v>
      </c>
    </row>
    <row r="14" spans="1:9" ht="15" customHeight="1">
      <c r="A14" s="4" t="s">
        <v>47</v>
      </c>
      <c r="B14" s="20">
        <v>82977</v>
      </c>
      <c r="C14" s="155">
        <f t="shared" si="3"/>
        <v>32.31330002453376</v>
      </c>
      <c r="D14" s="20">
        <v>23893</v>
      </c>
      <c r="E14" s="155">
        <f t="shared" si="0"/>
        <v>42.95061928131011</v>
      </c>
      <c r="F14" s="20">
        <v>29008</v>
      </c>
      <c r="G14" s="155">
        <f t="shared" si="1"/>
        <v>37.04630788485607</v>
      </c>
      <c r="H14" s="20">
        <v>30076</v>
      </c>
      <c r="I14" s="265">
        <f t="shared" si="2"/>
        <v>24.480294323527975</v>
      </c>
    </row>
    <row r="15" spans="1:9" ht="15" customHeight="1">
      <c r="A15" s="4" t="s">
        <v>48</v>
      </c>
      <c r="B15" s="20">
        <v>1163</v>
      </c>
      <c r="C15" s="155">
        <f t="shared" si="3"/>
        <v>0.45290101990350057</v>
      </c>
      <c r="D15" s="20">
        <v>187</v>
      </c>
      <c r="E15" s="155">
        <f t="shared" si="0"/>
        <v>0.3361556022937676</v>
      </c>
      <c r="F15" s="20">
        <v>101</v>
      </c>
      <c r="G15" s="155">
        <f t="shared" si="1"/>
        <v>0.1289877653188935</v>
      </c>
      <c r="H15" s="20">
        <v>875</v>
      </c>
      <c r="I15" s="265">
        <f t="shared" si="2"/>
        <v>0.7122043334581387</v>
      </c>
    </row>
    <row r="16" spans="1:9" ht="15" customHeight="1">
      <c r="A16" s="4" t="s">
        <v>49</v>
      </c>
      <c r="B16" s="20">
        <v>608</v>
      </c>
      <c r="C16" s="155">
        <f t="shared" si="3"/>
        <v>0.2367702666391473</v>
      </c>
      <c r="D16" s="20">
        <v>155</v>
      </c>
      <c r="E16" s="155">
        <f t="shared" si="0"/>
        <v>0.2786316489600748</v>
      </c>
      <c r="F16" s="20">
        <v>99</v>
      </c>
      <c r="G16" s="155">
        <f t="shared" si="1"/>
        <v>0.12643355214426197</v>
      </c>
      <c r="H16" s="20">
        <v>354</v>
      </c>
      <c r="I16" s="265">
        <f t="shared" si="2"/>
        <v>0.2881375246219212</v>
      </c>
    </row>
    <row r="17" spans="1:9" ht="22.5" customHeight="1">
      <c r="A17" s="4" t="s">
        <v>50</v>
      </c>
      <c r="B17" s="20">
        <v>1566</v>
      </c>
      <c r="C17" s="155">
        <f t="shared" si="3"/>
        <v>0.6098392065080669</v>
      </c>
      <c r="D17" s="20">
        <v>278</v>
      </c>
      <c r="E17" s="155">
        <f t="shared" si="0"/>
        <v>0.4997393445864567</v>
      </c>
      <c r="F17" s="20">
        <v>195</v>
      </c>
      <c r="G17" s="155">
        <f t="shared" si="1"/>
        <v>0.24903578452657657</v>
      </c>
      <c r="H17" s="20">
        <v>1093</v>
      </c>
      <c r="I17" s="265">
        <f t="shared" si="2"/>
        <v>0.8896449559654235</v>
      </c>
    </row>
    <row r="18" spans="1:9" ht="15" customHeight="1">
      <c r="A18" s="4" t="s">
        <v>26</v>
      </c>
      <c r="B18" s="20">
        <v>1432</v>
      </c>
      <c r="C18" s="155">
        <f t="shared" si="3"/>
        <v>0.557656285900097</v>
      </c>
      <c r="D18" s="20">
        <v>281</v>
      </c>
      <c r="E18" s="155">
        <f t="shared" si="0"/>
        <v>0.5051322152114904</v>
      </c>
      <c r="F18" s="20">
        <v>125</v>
      </c>
      <c r="G18" s="155">
        <f t="shared" si="1"/>
        <v>0.15963832341447218</v>
      </c>
      <c r="H18" s="20">
        <v>1026</v>
      </c>
      <c r="I18" s="265">
        <f t="shared" si="2"/>
        <v>0.8351104527177718</v>
      </c>
    </row>
    <row r="19" spans="1:9" ht="15" customHeight="1">
      <c r="A19" s="4" t="s">
        <v>189</v>
      </c>
      <c r="B19" s="20">
        <v>12053</v>
      </c>
      <c r="C19" s="155">
        <f t="shared" si="3"/>
        <v>4.693736881252701</v>
      </c>
      <c r="D19" s="20">
        <v>666</v>
      </c>
      <c r="E19" s="155">
        <f t="shared" si="0"/>
        <v>1.1972172787574826</v>
      </c>
      <c r="F19" s="20">
        <v>8800</v>
      </c>
      <c r="G19" s="155">
        <f t="shared" si="1"/>
        <v>11.238537968378841</v>
      </c>
      <c r="H19" s="20">
        <v>2587</v>
      </c>
      <c r="I19" s="265">
        <f t="shared" si="2"/>
        <v>2.105682983607091</v>
      </c>
    </row>
    <row r="20" spans="1:9" ht="15" customHeight="1">
      <c r="A20" s="4" t="s">
        <v>35</v>
      </c>
      <c r="B20" s="20">
        <v>262</v>
      </c>
      <c r="C20" s="155">
        <f t="shared" si="3"/>
        <v>0.10202929253200098</v>
      </c>
      <c r="D20" s="20">
        <v>45</v>
      </c>
      <c r="E20" s="155">
        <f t="shared" si="0"/>
        <v>0.08089305937550557</v>
      </c>
      <c r="F20" s="20">
        <v>17</v>
      </c>
      <c r="G20" s="155">
        <f t="shared" si="1"/>
        <v>0.021710811984368215</v>
      </c>
      <c r="H20" s="20">
        <v>200</v>
      </c>
      <c r="I20" s="265">
        <f t="shared" si="2"/>
        <v>0.16278956193328883</v>
      </c>
    </row>
    <row r="21" spans="1:9" ht="15" customHeight="1">
      <c r="A21" s="4" t="s">
        <v>51</v>
      </c>
      <c r="B21" s="20">
        <v>733</v>
      </c>
      <c r="C21" s="155">
        <f t="shared" si="3"/>
        <v>0.2854483642212089</v>
      </c>
      <c r="D21" s="20">
        <v>124</v>
      </c>
      <c r="E21" s="155">
        <f t="shared" si="0"/>
        <v>0.22290531916805983</v>
      </c>
      <c r="F21" s="20">
        <v>193</v>
      </c>
      <c r="G21" s="155">
        <f t="shared" si="1"/>
        <v>0.24648157135194504</v>
      </c>
      <c r="H21" s="20">
        <v>416</v>
      </c>
      <c r="I21" s="265">
        <f t="shared" si="2"/>
        <v>0.33860228882124077</v>
      </c>
    </row>
    <row r="22" spans="1:9" ht="15" customHeight="1">
      <c r="A22" s="4" t="s">
        <v>52</v>
      </c>
      <c r="B22" s="20">
        <v>1053</v>
      </c>
      <c r="C22" s="155">
        <f t="shared" si="3"/>
        <v>0.4100642940312864</v>
      </c>
      <c r="D22" s="20">
        <v>221</v>
      </c>
      <c r="E22" s="155">
        <f t="shared" si="0"/>
        <v>0.3972748027108163</v>
      </c>
      <c r="F22" s="20">
        <v>220</v>
      </c>
      <c r="G22" s="155">
        <f t="shared" si="1"/>
        <v>0.28096344920947103</v>
      </c>
      <c r="H22" s="20">
        <v>612</v>
      </c>
      <c r="I22" s="265">
        <f t="shared" si="2"/>
        <v>0.4981360595158638</v>
      </c>
    </row>
    <row r="23" spans="1:9" ht="22.5" customHeight="1">
      <c r="A23" s="4" t="s">
        <v>53</v>
      </c>
      <c r="B23" s="20">
        <v>1259</v>
      </c>
      <c r="C23" s="155">
        <f t="shared" si="3"/>
        <v>0.4902857988465238</v>
      </c>
      <c r="D23" s="20">
        <v>302</v>
      </c>
      <c r="E23" s="155">
        <f t="shared" si="0"/>
        <v>0.5428823095867263</v>
      </c>
      <c r="F23" s="20">
        <v>169</v>
      </c>
      <c r="G23" s="155">
        <f t="shared" si="1"/>
        <v>0.21583101325636636</v>
      </c>
      <c r="H23" s="20">
        <v>788</v>
      </c>
      <c r="I23" s="265">
        <f t="shared" si="2"/>
        <v>0.6413908740171581</v>
      </c>
    </row>
    <row r="24" spans="1:9" ht="15" customHeight="1">
      <c r="A24" s="4" t="s">
        <v>54</v>
      </c>
      <c r="B24" s="20">
        <v>569</v>
      </c>
      <c r="C24" s="155">
        <f t="shared" si="3"/>
        <v>0.2215827001935441</v>
      </c>
      <c r="D24" s="20">
        <v>61</v>
      </c>
      <c r="E24" s="155">
        <f t="shared" si="0"/>
        <v>0.10965503604235202</v>
      </c>
      <c r="F24" s="20">
        <v>260</v>
      </c>
      <c r="G24" s="155">
        <f t="shared" si="1"/>
        <v>0.33204771270210215</v>
      </c>
      <c r="H24" s="20">
        <v>248</v>
      </c>
      <c r="I24" s="265">
        <f t="shared" si="2"/>
        <v>0.20185905679727814</v>
      </c>
    </row>
    <row r="25" spans="1:9" ht="15" customHeight="1">
      <c r="A25" s="4" t="s">
        <v>55</v>
      </c>
      <c r="B25" s="20">
        <v>4199</v>
      </c>
      <c r="C25" s="155">
        <f t="shared" si="3"/>
        <v>1.6351946539766113</v>
      </c>
      <c r="D25" s="20">
        <v>1175</v>
      </c>
      <c r="E25" s="155">
        <f t="shared" si="0"/>
        <v>2.1122076614715346</v>
      </c>
      <c r="F25" s="20">
        <v>931</v>
      </c>
      <c r="G25" s="155">
        <f t="shared" si="1"/>
        <v>1.1889862327909888</v>
      </c>
      <c r="H25" s="20">
        <v>2093</v>
      </c>
      <c r="I25" s="265">
        <f t="shared" si="2"/>
        <v>1.7035927656318677</v>
      </c>
    </row>
    <row r="26" spans="1:9" ht="15" customHeight="1">
      <c r="A26" s="4" t="s">
        <v>56</v>
      </c>
      <c r="B26" s="20">
        <v>1301</v>
      </c>
      <c r="C26" s="155">
        <f t="shared" si="3"/>
        <v>0.5066416396340965</v>
      </c>
      <c r="D26" s="20">
        <v>349</v>
      </c>
      <c r="E26" s="155">
        <f t="shared" si="0"/>
        <v>0.6273706160455877</v>
      </c>
      <c r="F26" s="20">
        <v>201</v>
      </c>
      <c r="G26" s="155">
        <f t="shared" si="1"/>
        <v>0.2566984240504713</v>
      </c>
      <c r="H26" s="20">
        <v>751</v>
      </c>
      <c r="I26" s="265">
        <f t="shared" si="2"/>
        <v>0.6112748050594996</v>
      </c>
    </row>
    <row r="27" spans="1:9" ht="15" customHeight="1">
      <c r="A27" s="4" t="s">
        <v>57</v>
      </c>
      <c r="B27" s="20">
        <v>2295</v>
      </c>
      <c r="C27" s="155">
        <f t="shared" si="3"/>
        <v>0.8937298716066497</v>
      </c>
      <c r="D27" s="20">
        <v>220</v>
      </c>
      <c r="E27" s="155">
        <f t="shared" si="0"/>
        <v>0.3954771791691384</v>
      </c>
      <c r="F27" s="20">
        <v>641</v>
      </c>
      <c r="G27" s="155">
        <f t="shared" si="1"/>
        <v>0.8186253224694132</v>
      </c>
      <c r="H27" s="20">
        <v>1434</v>
      </c>
      <c r="I27" s="265">
        <f t="shared" si="2"/>
        <v>1.167201159061681</v>
      </c>
    </row>
    <row r="28" spans="1:9" ht="15" customHeight="1">
      <c r="A28" s="4" t="s">
        <v>58</v>
      </c>
      <c r="B28" s="20">
        <v>2463</v>
      </c>
      <c r="C28" s="155">
        <f t="shared" si="3"/>
        <v>0.9591532347569406</v>
      </c>
      <c r="D28" s="20">
        <v>529</v>
      </c>
      <c r="E28" s="155">
        <f t="shared" si="0"/>
        <v>0.9509428535476101</v>
      </c>
      <c r="F28" s="20">
        <v>175</v>
      </c>
      <c r="G28" s="155">
        <f t="shared" si="1"/>
        <v>0.22349365278026107</v>
      </c>
      <c r="H28" s="20">
        <v>1759</v>
      </c>
      <c r="I28" s="265">
        <f t="shared" si="2"/>
        <v>1.4317341972032753</v>
      </c>
    </row>
    <row r="29" spans="1:9" ht="22.5" customHeight="1">
      <c r="A29" s="4" t="s">
        <v>59</v>
      </c>
      <c r="B29" s="20">
        <v>538</v>
      </c>
      <c r="C29" s="155">
        <f t="shared" si="3"/>
        <v>0.20951053199319286</v>
      </c>
      <c r="D29" s="20">
        <v>128</v>
      </c>
      <c r="E29" s="155">
        <f t="shared" si="0"/>
        <v>0.23009581333477144</v>
      </c>
      <c r="F29" s="20">
        <v>108</v>
      </c>
      <c r="G29" s="155">
        <f t="shared" si="1"/>
        <v>0.13792751143010396</v>
      </c>
      <c r="H29" s="20">
        <v>302</v>
      </c>
      <c r="I29" s="265">
        <f t="shared" si="2"/>
        <v>0.24581223851926612</v>
      </c>
    </row>
    <row r="30" spans="1:9" ht="15" customHeight="1">
      <c r="A30" s="4" t="s">
        <v>60</v>
      </c>
      <c r="B30" s="20">
        <v>743</v>
      </c>
      <c r="C30" s="155">
        <f t="shared" si="3"/>
        <v>0.2893426120277738</v>
      </c>
      <c r="D30" s="20">
        <v>182</v>
      </c>
      <c r="E30" s="155">
        <f t="shared" si="0"/>
        <v>0.3271674845853781</v>
      </c>
      <c r="F30" s="20">
        <v>193</v>
      </c>
      <c r="G30" s="155">
        <f t="shared" si="1"/>
        <v>0.24648157135194504</v>
      </c>
      <c r="H30" s="20">
        <v>368</v>
      </c>
      <c r="I30" s="265">
        <f t="shared" si="2"/>
        <v>0.29953279395725146</v>
      </c>
    </row>
    <row r="31" spans="1:9" ht="15" customHeight="1">
      <c r="A31" s="4" t="s">
        <v>61</v>
      </c>
      <c r="B31" s="20">
        <v>901</v>
      </c>
      <c r="C31" s="155">
        <f t="shared" si="3"/>
        <v>0.3508717273714996</v>
      </c>
      <c r="D31" s="20">
        <v>162</v>
      </c>
      <c r="E31" s="155">
        <f t="shared" si="0"/>
        <v>0.2912150137518201</v>
      </c>
      <c r="F31" s="20">
        <v>127</v>
      </c>
      <c r="G31" s="155">
        <f t="shared" si="1"/>
        <v>0.16219253658910374</v>
      </c>
      <c r="H31" s="20">
        <v>612</v>
      </c>
      <c r="I31" s="265">
        <f t="shared" si="2"/>
        <v>0.4981360595158638</v>
      </c>
    </row>
    <row r="32" spans="1:9" ht="15" customHeight="1">
      <c r="A32" s="4" t="s">
        <v>64</v>
      </c>
      <c r="B32" s="20">
        <v>282</v>
      </c>
      <c r="C32" s="155">
        <f t="shared" si="3"/>
        <v>0.10981778814513082</v>
      </c>
      <c r="D32" s="20">
        <v>79</v>
      </c>
      <c r="E32" s="155">
        <f t="shared" si="0"/>
        <v>0.14201225979255425</v>
      </c>
      <c r="F32" s="20">
        <v>38</v>
      </c>
      <c r="G32" s="155">
        <f t="shared" si="1"/>
        <v>0.04853005031799954</v>
      </c>
      <c r="H32" s="20">
        <v>165</v>
      </c>
      <c r="I32" s="265">
        <f t="shared" si="2"/>
        <v>0.1343013885949633</v>
      </c>
    </row>
    <row r="33" spans="1:9" ht="15" customHeight="1">
      <c r="A33" s="4" t="s">
        <v>62</v>
      </c>
      <c r="B33" s="20">
        <v>12353</v>
      </c>
      <c r="C33" s="155">
        <f t="shared" si="3"/>
        <v>4.81056431544965</v>
      </c>
      <c r="D33" s="20">
        <v>8073</v>
      </c>
      <c r="E33" s="155">
        <f t="shared" si="0"/>
        <v>14.512214851965702</v>
      </c>
      <c r="F33" s="20">
        <v>964</v>
      </c>
      <c r="G33" s="155">
        <f t="shared" si="1"/>
        <v>1.2311307501724094</v>
      </c>
      <c r="H33" s="20">
        <v>3316</v>
      </c>
      <c r="I33" s="265">
        <f t="shared" si="2"/>
        <v>2.699050936853929</v>
      </c>
    </row>
    <row r="34" spans="1:9" ht="15" customHeight="1">
      <c r="A34" s="4" t="s">
        <v>65</v>
      </c>
      <c r="B34" s="20">
        <v>32385</v>
      </c>
      <c r="C34" s="155">
        <f t="shared" si="3"/>
        <v>12.611521521560503</v>
      </c>
      <c r="D34" s="20">
        <v>5286</v>
      </c>
      <c r="E34" s="155">
        <f t="shared" si="0"/>
        <v>9.50223804130939</v>
      </c>
      <c r="F34" s="20">
        <v>4540</v>
      </c>
      <c r="G34" s="155">
        <f t="shared" si="1"/>
        <v>5.7980639064136295</v>
      </c>
      <c r="H34" s="20">
        <v>22559</v>
      </c>
      <c r="I34" s="265">
        <f t="shared" si="2"/>
        <v>18.361848638265315</v>
      </c>
    </row>
    <row r="35" spans="1:9" ht="22.5" customHeight="1">
      <c r="A35" s="4" t="s">
        <v>66</v>
      </c>
      <c r="B35" s="20">
        <v>2670</v>
      </c>
      <c r="C35" s="155">
        <f t="shared" si="3"/>
        <v>1.0397641643528344</v>
      </c>
      <c r="D35" s="20">
        <v>544</v>
      </c>
      <c r="E35" s="155">
        <f t="shared" si="0"/>
        <v>0.9779072066727786</v>
      </c>
      <c r="F35" s="20">
        <v>330</v>
      </c>
      <c r="G35" s="155">
        <f t="shared" si="1"/>
        <v>0.4214451738142065</v>
      </c>
      <c r="H35" s="20">
        <v>1796</v>
      </c>
      <c r="I35" s="265">
        <f t="shared" si="2"/>
        <v>1.4618502661609336</v>
      </c>
    </row>
    <row r="36" spans="1:9" ht="15" customHeight="1">
      <c r="A36" s="4" t="s">
        <v>36</v>
      </c>
      <c r="B36" s="20">
        <v>254</v>
      </c>
      <c r="C36" s="155">
        <f t="shared" si="3"/>
        <v>0.09891389428674903</v>
      </c>
      <c r="D36" s="20">
        <v>62</v>
      </c>
      <c r="E36" s="155">
        <f t="shared" si="0"/>
        <v>0.11145265958402992</v>
      </c>
      <c r="F36" s="20">
        <v>29</v>
      </c>
      <c r="G36" s="155">
        <f t="shared" si="1"/>
        <v>0.03703609103215754</v>
      </c>
      <c r="H36" s="20">
        <v>163</v>
      </c>
      <c r="I36" s="265">
        <f t="shared" si="2"/>
        <v>0.1326734929756304</v>
      </c>
    </row>
    <row r="37" spans="1:9" ht="15" customHeight="1">
      <c r="A37" s="4" t="s">
        <v>67</v>
      </c>
      <c r="B37" s="20">
        <v>2103</v>
      </c>
      <c r="C37" s="155">
        <f t="shared" si="3"/>
        <v>0.8189603137206033</v>
      </c>
      <c r="D37" s="20">
        <v>357</v>
      </c>
      <c r="E37" s="155">
        <f t="shared" si="0"/>
        <v>0.6417516043790109</v>
      </c>
      <c r="F37" s="20">
        <v>455</v>
      </c>
      <c r="G37" s="155">
        <f t="shared" si="1"/>
        <v>0.5810834972286787</v>
      </c>
      <c r="H37" s="20">
        <v>1291</v>
      </c>
      <c r="I37" s="265">
        <f t="shared" si="2"/>
        <v>1.0508066222793793</v>
      </c>
    </row>
    <row r="38" spans="1:9" ht="15" customHeight="1">
      <c r="A38" s="4" t="s">
        <v>32</v>
      </c>
      <c r="B38" s="20">
        <v>11463</v>
      </c>
      <c r="C38" s="155">
        <f t="shared" si="3"/>
        <v>4.463976260665372</v>
      </c>
      <c r="D38" s="20">
        <v>1472</v>
      </c>
      <c r="E38" s="155">
        <f t="shared" si="0"/>
        <v>2.6461018533498715</v>
      </c>
      <c r="F38" s="20">
        <v>521</v>
      </c>
      <c r="G38" s="155">
        <f t="shared" si="1"/>
        <v>0.66537253199152</v>
      </c>
      <c r="H38" s="20">
        <v>9470</v>
      </c>
      <c r="I38" s="265">
        <f t="shared" si="2"/>
        <v>7.708085757541226</v>
      </c>
    </row>
    <row r="39" spans="1:9" ht="15" customHeight="1">
      <c r="A39" s="4" t="s">
        <v>68</v>
      </c>
      <c r="B39" s="20">
        <v>276</v>
      </c>
      <c r="C39" s="155">
        <f t="shared" si="3"/>
        <v>0.10748123946119187</v>
      </c>
      <c r="D39" s="20">
        <v>69</v>
      </c>
      <c r="E39" s="155">
        <f t="shared" si="0"/>
        <v>0.12403602437577523</v>
      </c>
      <c r="F39" s="20">
        <v>50</v>
      </c>
      <c r="G39" s="155">
        <f t="shared" si="1"/>
        <v>0.06385532936578887</v>
      </c>
      <c r="H39" s="20">
        <v>157</v>
      </c>
      <c r="I39" s="265">
        <f t="shared" si="2"/>
        <v>0.12778980611763174</v>
      </c>
    </row>
    <row r="40" spans="1:9" ht="15" customHeight="1">
      <c r="A40" s="59" t="s">
        <v>70</v>
      </c>
      <c r="B40" s="58">
        <v>355</v>
      </c>
      <c r="C40" s="275">
        <f t="shared" si="3"/>
        <v>0.13824579713305477</v>
      </c>
      <c r="D40" s="58">
        <v>81</v>
      </c>
      <c r="E40" s="275">
        <f t="shared" si="0"/>
        <v>0.14560750687591004</v>
      </c>
      <c r="F40" s="58">
        <v>37</v>
      </c>
      <c r="G40" s="275">
        <f t="shared" si="1"/>
        <v>0.04725294373068376</v>
      </c>
      <c r="H40" s="58">
        <v>237</v>
      </c>
      <c r="I40" s="275">
        <f t="shared" si="2"/>
        <v>0.19290563089094728</v>
      </c>
    </row>
    <row r="41" spans="1:9" ht="15" customHeight="1">
      <c r="A41" s="4"/>
      <c r="B41" s="94"/>
      <c r="C41" s="4"/>
      <c r="D41" s="94"/>
      <c r="E41" s="4"/>
      <c r="F41" s="94"/>
      <c r="G41" s="68"/>
      <c r="H41" s="4"/>
      <c r="I41" s="388" t="s">
        <v>84</v>
      </c>
    </row>
    <row r="42" spans="1:9" s="5" customFormat="1" ht="15" customHeight="1">
      <c r="A42" s="50"/>
      <c r="B42" s="51"/>
      <c r="C42" s="51"/>
      <c r="D42" s="51"/>
      <c r="E42" s="93"/>
      <c r="F42" s="51"/>
      <c r="G42" s="93"/>
      <c r="H42" s="4"/>
      <c r="I42" s="4"/>
    </row>
    <row r="43" spans="1:9" ht="15" customHeight="1">
      <c r="A43" s="6"/>
      <c r="B43" s="20"/>
      <c r="C43" s="87"/>
      <c r="D43" s="20"/>
      <c r="E43" s="49"/>
      <c r="F43" s="20"/>
      <c r="G43" s="49"/>
      <c r="H43" s="4"/>
      <c r="I43" s="4"/>
    </row>
    <row r="44" spans="1:9" ht="15" customHeight="1">
      <c r="A44" s="6"/>
      <c r="B44" s="20"/>
      <c r="C44" s="87"/>
      <c r="D44" s="20"/>
      <c r="E44" s="49"/>
      <c r="F44" s="20"/>
      <c r="G44" s="49"/>
      <c r="H44" s="4"/>
      <c r="I44" s="4"/>
    </row>
    <row r="45" spans="1:9" ht="15" customHeight="1">
      <c r="A45" s="4"/>
      <c r="B45" s="4"/>
      <c r="C45" s="4"/>
      <c r="D45" s="4"/>
      <c r="E45" s="4"/>
      <c r="F45" s="4"/>
      <c r="G45" s="4"/>
      <c r="H45" s="94"/>
      <c r="I45" s="95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A4" location="indice!B31" display="Índice"/>
    <hyperlink ref="I41" location="'pag 33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Normal="75" zoomScaleSheetLayoutView="100" workbookViewId="0" topLeftCell="A1">
      <selection activeCell="A1" sqref="A1:I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79" customWidth="1"/>
  </cols>
  <sheetData>
    <row r="1" spans="1:9" s="1" customFormat="1" ht="39.75" customHeight="1">
      <c r="A1" s="432" t="s">
        <v>176</v>
      </c>
      <c r="B1" s="432"/>
      <c r="C1" s="432"/>
      <c r="D1" s="432"/>
      <c r="E1" s="432"/>
      <c r="F1" s="432"/>
      <c r="G1" s="432"/>
      <c r="H1" s="432"/>
      <c r="I1" s="432"/>
    </row>
    <row r="2" spans="1:9" s="2" customFormat="1" ht="18" customHeight="1">
      <c r="A2" s="3" t="s">
        <v>39</v>
      </c>
      <c r="B2" s="4"/>
      <c r="C2" s="4"/>
      <c r="D2" s="4"/>
      <c r="E2" s="4"/>
      <c r="F2" s="4"/>
      <c r="G2" s="76"/>
      <c r="H2"/>
      <c r="I2" s="389" t="s">
        <v>85</v>
      </c>
    </row>
    <row r="3" spans="1:9" s="17" customFormat="1" ht="36" customHeight="1">
      <c r="A3" s="163"/>
      <c r="B3" s="427" t="s">
        <v>1</v>
      </c>
      <c r="C3" s="427"/>
      <c r="D3" s="427" t="s">
        <v>37</v>
      </c>
      <c r="E3" s="427"/>
      <c r="F3" s="427" t="s">
        <v>0</v>
      </c>
      <c r="G3" s="427"/>
      <c r="H3" s="427" t="s">
        <v>38</v>
      </c>
      <c r="I3" s="427"/>
    </row>
    <row r="4" spans="1:9" s="14" customFormat="1" ht="19.5" customHeight="1">
      <c r="A4" s="65"/>
      <c r="B4" s="66" t="s">
        <v>89</v>
      </c>
      <c r="C4" s="62" t="s">
        <v>5</v>
      </c>
      <c r="D4" s="61" t="s">
        <v>89</v>
      </c>
      <c r="E4" s="62" t="s">
        <v>5</v>
      </c>
      <c r="F4" s="61" t="s">
        <v>89</v>
      </c>
      <c r="G4" s="62" t="s">
        <v>5</v>
      </c>
      <c r="H4" s="61" t="s">
        <v>89</v>
      </c>
      <c r="I4" s="62" t="s">
        <v>5</v>
      </c>
    </row>
    <row r="5" spans="1:9" ht="15" customHeight="1">
      <c r="A5" s="4" t="s">
        <v>71</v>
      </c>
      <c r="B5" s="267">
        <v>2087</v>
      </c>
      <c r="C5" s="24">
        <f>B5/'pag 32'!B$5*100</f>
        <v>0.8127295172300995</v>
      </c>
      <c r="D5" s="267">
        <v>294</v>
      </c>
      <c r="E5" s="24">
        <f>D5/'pag 32'!D$5*100</f>
        <v>0.5285013212533031</v>
      </c>
      <c r="F5" s="267">
        <v>222</v>
      </c>
      <c r="G5" s="24">
        <f>F5/'pag 32'!F$5*100</f>
        <v>0.2835176623841026</v>
      </c>
      <c r="H5" s="267">
        <v>1571</v>
      </c>
      <c r="I5" s="97">
        <f>H5/'pag 32'!H$5*100</f>
        <v>1.2787120089859838</v>
      </c>
    </row>
    <row r="6" spans="1:10" ht="15" customHeight="1">
      <c r="A6" s="6" t="s">
        <v>72</v>
      </c>
      <c r="B6" s="268">
        <v>855</v>
      </c>
      <c r="C6" s="24">
        <f>B6/'pag 32'!B$5*100</f>
        <v>0.3329581874613009</v>
      </c>
      <c r="D6" s="270">
        <v>205</v>
      </c>
      <c r="E6" s="24">
        <f>D6/'pag 32'!D$5*100</f>
        <v>0.36851282604396984</v>
      </c>
      <c r="F6" s="272">
        <v>111</v>
      </c>
      <c r="G6" s="24">
        <f>F6/'pag 32'!F$5*100</f>
        <v>0.1417588311920513</v>
      </c>
      <c r="H6" s="274">
        <v>539</v>
      </c>
      <c r="I6" s="49">
        <f>H6/'pag 32'!H$5*100</f>
        <v>0.43871786941021346</v>
      </c>
      <c r="J6" s="5"/>
    </row>
    <row r="7" spans="1:9" ht="15" customHeight="1">
      <c r="A7" s="6" t="s">
        <v>63</v>
      </c>
      <c r="B7" s="268">
        <v>3967</v>
      </c>
      <c r="C7" s="24">
        <f>B7/'pag 32'!B$5*100</f>
        <v>1.544848104864305</v>
      </c>
      <c r="D7" s="270">
        <v>483</v>
      </c>
      <c r="E7" s="24">
        <f>D7/'pag 32'!D$5*100</f>
        <v>0.8682521706304266</v>
      </c>
      <c r="F7" s="272">
        <v>306</v>
      </c>
      <c r="G7" s="24">
        <f>F7/'pag 32'!F$5*100</f>
        <v>0.39079461571862784</v>
      </c>
      <c r="H7" s="274">
        <v>3178</v>
      </c>
      <c r="I7" s="49">
        <f>H7/'pag 32'!H$5*100</f>
        <v>2.5867261391199596</v>
      </c>
    </row>
    <row r="8" spans="1:9" ht="15" customHeight="1">
      <c r="A8" s="6" t="s">
        <v>73</v>
      </c>
      <c r="B8" s="268">
        <v>626</v>
      </c>
      <c r="C8" s="24">
        <f>B8/'pag 32'!B$5*100</f>
        <v>0.24377991269096416</v>
      </c>
      <c r="D8" s="270">
        <v>122</v>
      </c>
      <c r="E8" s="24">
        <f>D8/'pag 32'!D$5*100</f>
        <v>0.21931007208470404</v>
      </c>
      <c r="F8" s="272">
        <v>95</v>
      </c>
      <c r="G8" s="24">
        <f>F8/'pag 32'!F$5*100</f>
        <v>0.12132512579499885</v>
      </c>
      <c r="H8" s="274">
        <v>409</v>
      </c>
      <c r="I8" s="49">
        <f>H8/'pag 32'!H$5*100</f>
        <v>0.3329046541535757</v>
      </c>
    </row>
    <row r="9" spans="1:9" ht="15" customHeight="1">
      <c r="A9" s="6" t="s">
        <v>74</v>
      </c>
      <c r="B9" s="268">
        <v>2058</v>
      </c>
      <c r="C9" s="24">
        <f>B9/'pag 32'!B$5*100</f>
        <v>0.8014361985910611</v>
      </c>
      <c r="D9" s="270">
        <v>326</v>
      </c>
      <c r="E9" s="24">
        <f>D9/'pag 32'!D$5*100</f>
        <v>0.586025274586996</v>
      </c>
      <c r="F9" s="272">
        <v>198</v>
      </c>
      <c r="G9" s="24">
        <f>F9/'pag 32'!F$5*100</f>
        <v>0.25286710428852394</v>
      </c>
      <c r="H9" s="274">
        <v>1534</v>
      </c>
      <c r="I9" s="49">
        <f>H9/'pag 32'!H$5*100</f>
        <v>1.2485959400283253</v>
      </c>
    </row>
    <row r="10" spans="1:9" ht="15" customHeight="1">
      <c r="A10" s="4" t="s">
        <v>75</v>
      </c>
      <c r="B10" s="268">
        <v>314</v>
      </c>
      <c r="C10" s="24">
        <f>B10/'pag 32'!B$5*100</f>
        <v>0.12227938112613858</v>
      </c>
      <c r="D10" s="270">
        <v>63</v>
      </c>
      <c r="E10" s="24">
        <f>D10/'pag 32'!D$5*100</f>
        <v>0.11325028312570783</v>
      </c>
      <c r="F10" s="272">
        <v>37</v>
      </c>
      <c r="G10" s="24">
        <f>F10/'pag 32'!F$5*100</f>
        <v>0.04725294373068376</v>
      </c>
      <c r="H10" s="274">
        <v>214</v>
      </c>
      <c r="I10" s="49">
        <f>H10/'pag 32'!H$5*100</f>
        <v>0.17418483126861906</v>
      </c>
    </row>
    <row r="11" spans="1:9" ht="22.5" customHeight="1">
      <c r="A11" s="4" t="s">
        <v>76</v>
      </c>
      <c r="B11" s="268">
        <v>2756</v>
      </c>
      <c r="C11" s="24">
        <f>B11/'pag 32'!B$5*100</f>
        <v>1.0732546954892928</v>
      </c>
      <c r="D11" s="270">
        <v>487</v>
      </c>
      <c r="E11" s="24">
        <f>D11/'pag 32'!D$5*100</f>
        <v>0.8754426647971383</v>
      </c>
      <c r="F11" s="272">
        <v>572</v>
      </c>
      <c r="G11" s="24">
        <f>F11/'pag 32'!F$5*100</f>
        <v>0.7305049679446247</v>
      </c>
      <c r="H11" s="274">
        <v>1697</v>
      </c>
      <c r="I11" s="49">
        <f>H11/'pag 32'!H$5*100</f>
        <v>1.3812694330039559</v>
      </c>
    </row>
    <row r="12" spans="1:9" ht="15" customHeight="1">
      <c r="A12" s="4" t="s">
        <v>77</v>
      </c>
      <c r="B12" s="268">
        <v>2092</v>
      </c>
      <c r="C12" s="24">
        <f>B12/'pag 32'!B$5*100</f>
        <v>0.8146766411333819</v>
      </c>
      <c r="D12" s="270">
        <v>116</v>
      </c>
      <c r="E12" s="24">
        <f>D12/'pag 32'!D$5*100</f>
        <v>0.20852433083463662</v>
      </c>
      <c r="F12" s="272">
        <v>129</v>
      </c>
      <c r="G12" s="24">
        <f>F12/'pag 32'!F$5*100</f>
        <v>0.1647467497637353</v>
      </c>
      <c r="H12" s="274">
        <v>1847</v>
      </c>
      <c r="I12" s="49">
        <f>H12/'pag 32'!H$5*100</f>
        <v>1.5033616044539224</v>
      </c>
    </row>
    <row r="13" spans="1:9" ht="15" customHeight="1">
      <c r="A13" s="4" t="s">
        <v>78</v>
      </c>
      <c r="B13" s="268">
        <v>15022</v>
      </c>
      <c r="C13" s="24">
        <f>B13/'pag 32'!B$5*100</f>
        <v>5.849939055021827</v>
      </c>
      <c r="D13" s="270">
        <v>3099</v>
      </c>
      <c r="E13" s="24">
        <f>D13/'pag 32'!D$5*100</f>
        <v>5.570835355659818</v>
      </c>
      <c r="F13" s="272">
        <v>4856</v>
      </c>
      <c r="G13" s="24">
        <f>F13/'pag 32'!F$5*100</f>
        <v>6.201629588005415</v>
      </c>
      <c r="H13" s="274">
        <v>7067</v>
      </c>
      <c r="I13" s="49">
        <f>H13/'pag 32'!H$5*100</f>
        <v>5.752169170912761</v>
      </c>
    </row>
    <row r="14" spans="1:9" ht="15" customHeight="1">
      <c r="A14" s="4" t="s">
        <v>79</v>
      </c>
      <c r="B14" s="268">
        <v>1158</v>
      </c>
      <c r="C14" s="24">
        <f>B14/'pag 32'!B$5*100</f>
        <v>0.45095389600021807</v>
      </c>
      <c r="D14" s="270">
        <v>259</v>
      </c>
      <c r="E14" s="24">
        <f>D14/'pag 32'!D$5*100</f>
        <v>0.46558449729457657</v>
      </c>
      <c r="F14" s="272">
        <v>178</v>
      </c>
      <c r="G14" s="24">
        <f>F14/'pag 32'!F$5*100</f>
        <v>0.22732497254220838</v>
      </c>
      <c r="H14" s="274">
        <v>721</v>
      </c>
      <c r="I14" s="49">
        <f>H14/'pag 32'!H$5*100</f>
        <v>0.5868563707695063</v>
      </c>
    </row>
    <row r="15" spans="1:9" ht="15" customHeight="1">
      <c r="A15" s="4" t="s">
        <v>190</v>
      </c>
      <c r="B15" s="268">
        <v>27568</v>
      </c>
      <c r="C15" s="24">
        <f>B15/'pag 32'!B$5*100</f>
        <v>10.73566235313818</v>
      </c>
      <c r="D15" s="270">
        <v>1599</v>
      </c>
      <c r="E15" s="24">
        <f>D15/'pag 32'!D$5*100</f>
        <v>2.8744000431429653</v>
      </c>
      <c r="F15" s="272">
        <v>19427</v>
      </c>
      <c r="G15" s="24">
        <f>F15/'pag 32'!F$5*100</f>
        <v>24.81034967178361</v>
      </c>
      <c r="H15" s="274">
        <v>6542</v>
      </c>
      <c r="I15" s="49">
        <f>H15/'pag 32'!H$5*100</f>
        <v>5.324846570837878</v>
      </c>
    </row>
    <row r="16" spans="1:9" ht="15" customHeight="1">
      <c r="A16" s="4" t="s">
        <v>81</v>
      </c>
      <c r="B16" s="268">
        <v>1377</v>
      </c>
      <c r="C16" s="24">
        <f>B16/'pag 32'!B$5*100</f>
        <v>0.5362379229639899</v>
      </c>
      <c r="D16" s="270">
        <v>218</v>
      </c>
      <c r="E16" s="24">
        <f>D16/'pag 32'!D$5*100</f>
        <v>0.3918819320857826</v>
      </c>
      <c r="F16" s="272">
        <v>146</v>
      </c>
      <c r="G16" s="24">
        <f>F16/'pag 32'!F$5*100</f>
        <v>0.1864575617481035</v>
      </c>
      <c r="H16" s="274">
        <v>1013</v>
      </c>
      <c r="I16" s="49">
        <f>H16/'pag 32'!H$5*100</f>
        <v>0.8245291311921079</v>
      </c>
    </row>
    <row r="17" spans="1:9" ht="22.5" customHeight="1">
      <c r="A17" s="4" t="s">
        <v>82</v>
      </c>
      <c r="B17" s="268">
        <v>3039</v>
      </c>
      <c r="C17" s="49">
        <f>B17/'pag 32'!B$5*100</f>
        <v>1.18346190841508</v>
      </c>
      <c r="D17" s="270">
        <v>517</v>
      </c>
      <c r="E17" s="49">
        <f>D17/'pag 32'!D$5*100</f>
        <v>0.9293713710474752</v>
      </c>
      <c r="F17" s="272">
        <v>272</v>
      </c>
      <c r="G17" s="49">
        <f>F17/'pag 32'!F$5*100</f>
        <v>0.34737299174989145</v>
      </c>
      <c r="H17" s="272">
        <v>2250</v>
      </c>
      <c r="I17" s="49">
        <f>H17/'pag 32'!H$5*100</f>
        <v>1.8313825717494994</v>
      </c>
    </row>
    <row r="18" spans="1:9" ht="15" customHeight="1">
      <c r="A18" s="8" t="s">
        <v>83</v>
      </c>
      <c r="B18" s="269">
        <v>299</v>
      </c>
      <c r="C18" s="28">
        <f>B18/'pag 32'!B$5*100</f>
        <v>0.11643800941629119</v>
      </c>
      <c r="D18" s="271">
        <v>61</v>
      </c>
      <c r="E18" s="28">
        <f>D18/'pag 32'!D$5*100</f>
        <v>0.10965503604235202</v>
      </c>
      <c r="F18" s="273">
        <v>49</v>
      </c>
      <c r="G18" s="28">
        <f>F18/'pag 32'!F$5*100</f>
        <v>0.0625782227784731</v>
      </c>
      <c r="H18" s="273">
        <v>189</v>
      </c>
      <c r="I18" s="28">
        <f>H18/'pag 32'!H$5*100</f>
        <v>0.15383613602695795</v>
      </c>
    </row>
    <row r="19" spans="1:10" s="10" customFormat="1" ht="15" customHeight="1">
      <c r="A19" s="4"/>
      <c r="B19" s="20"/>
      <c r="C19" s="49"/>
      <c r="D19" s="20"/>
      <c r="E19" s="49"/>
      <c r="F19" s="20"/>
      <c r="G19" s="49"/>
      <c r="H19" s="23"/>
      <c r="I19" s="49"/>
      <c r="J19"/>
    </row>
    <row r="20" spans="2:9" ht="15" customHeight="1">
      <c r="B20" s="20"/>
      <c r="C20" s="49"/>
      <c r="D20" s="20"/>
      <c r="E20" s="49"/>
      <c r="F20" s="20"/>
      <c r="G20" s="49"/>
      <c r="H20"/>
      <c r="I20" s="49"/>
    </row>
    <row r="21" spans="2:9" ht="15" customHeight="1">
      <c r="B21" s="20"/>
      <c r="C21" s="49"/>
      <c r="D21" s="20"/>
      <c r="E21" s="49"/>
      <c r="F21" s="20"/>
      <c r="G21" s="49"/>
      <c r="H21"/>
      <c r="I21" s="49"/>
    </row>
    <row r="22" spans="2:9" ht="15" customHeight="1">
      <c r="B22" s="20"/>
      <c r="C22" s="49"/>
      <c r="D22" s="20"/>
      <c r="E22" s="49"/>
      <c r="F22" s="20"/>
      <c r="G22" s="49"/>
      <c r="H22"/>
      <c r="I22" s="49"/>
    </row>
    <row r="23" spans="1:9" ht="15" customHeight="1">
      <c r="A23" s="4"/>
      <c r="B23" s="20"/>
      <c r="C23" s="49"/>
      <c r="D23" s="20"/>
      <c r="E23" s="49"/>
      <c r="F23" s="20"/>
      <c r="G23" s="49"/>
      <c r="H23"/>
      <c r="I23" s="49"/>
    </row>
    <row r="24" spans="1:9" ht="15" customHeight="1">
      <c r="A24" s="4"/>
      <c r="B24" s="20"/>
      <c r="C24" s="49"/>
      <c r="D24" s="20"/>
      <c r="E24" s="49"/>
      <c r="F24" s="20"/>
      <c r="G24" s="49"/>
      <c r="H24"/>
      <c r="I24" s="49"/>
    </row>
    <row r="25" spans="2:9" ht="15" customHeight="1">
      <c r="B25" s="20"/>
      <c r="C25" s="49"/>
      <c r="D25" s="20"/>
      <c r="E25" s="49"/>
      <c r="F25" s="20"/>
      <c r="G25" s="49"/>
      <c r="H25"/>
      <c r="I25" s="49"/>
    </row>
    <row r="26" spans="2:9" ht="15" customHeight="1">
      <c r="B26" s="20"/>
      <c r="C26" s="49"/>
      <c r="D26" s="20"/>
      <c r="E26" s="49"/>
      <c r="F26" s="20"/>
      <c r="G26" s="49"/>
      <c r="H26"/>
      <c r="I26" s="49"/>
    </row>
    <row r="27" spans="2:9" ht="15" customHeight="1">
      <c r="B27" s="20"/>
      <c r="C27" s="49"/>
      <c r="D27" s="20"/>
      <c r="E27" s="49"/>
      <c r="F27" s="20"/>
      <c r="G27" s="49"/>
      <c r="H27"/>
      <c r="I27" s="49"/>
    </row>
    <row r="28" spans="2:9" ht="15" customHeight="1">
      <c r="B28" s="20"/>
      <c r="C28" s="49"/>
      <c r="D28" s="20"/>
      <c r="E28" s="49"/>
      <c r="F28" s="20"/>
      <c r="G28" s="49"/>
      <c r="H28"/>
      <c r="I28" s="49"/>
    </row>
    <row r="29" spans="2:9" ht="15" customHeight="1">
      <c r="B29" s="20"/>
      <c r="C29" s="49"/>
      <c r="D29" s="20"/>
      <c r="E29" s="49"/>
      <c r="F29" s="20"/>
      <c r="G29" s="49"/>
      <c r="H29"/>
      <c r="I29" s="49"/>
    </row>
    <row r="30" spans="2:9" ht="15" customHeight="1">
      <c r="B30" s="20"/>
      <c r="C30" s="49"/>
      <c r="D30" s="20"/>
      <c r="E30" s="49"/>
      <c r="F30" s="20"/>
      <c r="G30" s="49"/>
      <c r="H30"/>
      <c r="I30" s="49"/>
    </row>
    <row r="31" spans="2:9" ht="15" customHeight="1">
      <c r="B31" s="20"/>
      <c r="C31" s="49"/>
      <c r="D31" s="20"/>
      <c r="E31" s="49"/>
      <c r="F31" s="20"/>
      <c r="G31" s="49"/>
      <c r="H31"/>
      <c r="I31" s="49"/>
    </row>
    <row r="32" spans="2:9" ht="15" customHeight="1">
      <c r="B32" s="20"/>
      <c r="C32" s="49"/>
      <c r="D32" s="20"/>
      <c r="E32" s="49"/>
      <c r="F32" s="20"/>
      <c r="G32" s="49"/>
      <c r="H32"/>
      <c r="I32" s="49"/>
    </row>
    <row r="33" spans="2:9" ht="15" customHeight="1">
      <c r="B33" s="20"/>
      <c r="C33" s="49"/>
      <c r="D33" s="20"/>
      <c r="E33" s="49"/>
      <c r="F33" s="20"/>
      <c r="G33" s="49"/>
      <c r="H33"/>
      <c r="I33" s="49"/>
    </row>
    <row r="34" spans="2:9" ht="15" customHeight="1">
      <c r="B34" s="20"/>
      <c r="C34" s="49"/>
      <c r="D34" s="20"/>
      <c r="E34" s="49"/>
      <c r="F34" s="20"/>
      <c r="G34" s="49"/>
      <c r="H34"/>
      <c r="I34" s="49"/>
    </row>
    <row r="35" spans="2:9" ht="15" customHeight="1">
      <c r="B35" s="20"/>
      <c r="C35" s="49"/>
      <c r="D35" s="20"/>
      <c r="E35" s="49"/>
      <c r="F35" s="20"/>
      <c r="G35" s="49"/>
      <c r="H35"/>
      <c r="I35" s="49"/>
    </row>
    <row r="36" spans="2:9" ht="15" customHeight="1">
      <c r="B36" s="20"/>
      <c r="C36" s="49"/>
      <c r="D36" s="20"/>
      <c r="E36" s="49"/>
      <c r="F36" s="20"/>
      <c r="G36" s="49"/>
      <c r="H36"/>
      <c r="I36" s="49"/>
    </row>
    <row r="37" spans="2:9" ht="15" customHeight="1">
      <c r="B37" s="20"/>
      <c r="C37" s="49"/>
      <c r="D37" s="20"/>
      <c r="E37" s="49"/>
      <c r="F37" s="20"/>
      <c r="G37" s="49"/>
      <c r="H37"/>
      <c r="I37" s="49"/>
    </row>
    <row r="38" spans="1:9" ht="15" customHeight="1">
      <c r="A38" s="4"/>
      <c r="B38" s="20"/>
      <c r="C38" s="49"/>
      <c r="D38" s="20"/>
      <c r="E38" s="49"/>
      <c r="F38" s="20"/>
      <c r="G38" s="49"/>
      <c r="H38" s="4"/>
      <c r="I38" s="49"/>
    </row>
    <row r="39" spans="1:9" ht="15" customHeight="1">
      <c r="A39" s="4"/>
      <c r="B39" s="20"/>
      <c r="C39" s="49"/>
      <c r="D39" s="20"/>
      <c r="E39" s="49"/>
      <c r="F39" s="20"/>
      <c r="G39" s="49"/>
      <c r="H39" s="4"/>
      <c r="I39" s="49"/>
    </row>
    <row r="40" spans="1:9" ht="15" customHeight="1">
      <c r="A40" s="4"/>
      <c r="B40" s="20"/>
      <c r="C40" s="49"/>
      <c r="D40" s="20"/>
      <c r="E40" s="49"/>
      <c r="F40" s="20"/>
      <c r="G40" s="49"/>
      <c r="H40" s="4"/>
      <c r="I40" s="49"/>
    </row>
    <row r="41" spans="1:9" ht="15" customHeight="1">
      <c r="A41" s="4"/>
      <c r="B41" s="4"/>
      <c r="C41" s="4"/>
      <c r="D41" s="4"/>
      <c r="E41" s="4"/>
      <c r="F41" s="4"/>
      <c r="G41" s="68"/>
      <c r="H41" s="4"/>
      <c r="I41" s="4"/>
    </row>
    <row r="42" spans="1:9" ht="15" customHeight="1">
      <c r="A42" s="4"/>
      <c r="B42" s="51"/>
      <c r="C42" s="51"/>
      <c r="D42" s="51"/>
      <c r="E42" s="93"/>
      <c r="F42" s="51"/>
      <c r="G42" s="93"/>
      <c r="H42" s="4"/>
      <c r="I42" s="4"/>
    </row>
    <row r="43" spans="2:9" ht="15" customHeight="1">
      <c r="B43" s="20"/>
      <c r="C43" s="87"/>
      <c r="D43" s="20"/>
      <c r="E43" s="49"/>
      <c r="F43" s="20"/>
      <c r="G43" s="49"/>
      <c r="H43" s="4"/>
      <c r="I43" s="4"/>
    </row>
    <row r="44" spans="2:9" ht="15" customHeight="1">
      <c r="B44" s="20"/>
      <c r="C44" s="87"/>
      <c r="D44" s="20"/>
      <c r="E44" s="49"/>
      <c r="F44" s="20"/>
      <c r="G44" s="49"/>
      <c r="H44" s="4"/>
      <c r="I44" s="4"/>
    </row>
    <row r="45" spans="2:9" ht="15" customHeight="1">
      <c r="B45" s="4"/>
      <c r="C45" s="4"/>
      <c r="D45" s="4"/>
      <c r="E45" s="4"/>
      <c r="F45" s="4"/>
      <c r="G45" s="4"/>
      <c r="H45" s="94"/>
      <c r="I45" s="95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I2" location="'pag 32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Normal="75" zoomScaleSheetLayoutView="100" workbookViewId="0" topLeftCell="A1">
      <selection activeCell="A1" sqref="A1:I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79" customWidth="1"/>
  </cols>
  <sheetData>
    <row r="1" spans="1:9" s="1" customFormat="1" ht="39.75" customHeight="1">
      <c r="A1" s="432" t="s">
        <v>176</v>
      </c>
      <c r="B1" s="432"/>
      <c r="C1" s="432"/>
      <c r="D1" s="432"/>
      <c r="E1" s="432"/>
      <c r="F1" s="432"/>
      <c r="G1" s="432"/>
      <c r="H1" s="432"/>
      <c r="I1" s="432"/>
    </row>
    <row r="2" spans="1:9" s="2" customFormat="1" ht="18" customHeight="1">
      <c r="A2" s="3" t="s">
        <v>40</v>
      </c>
      <c r="B2" s="4"/>
      <c r="C2" s="4"/>
      <c r="D2" s="4"/>
      <c r="E2" s="4"/>
      <c r="F2" s="4"/>
      <c r="G2" s="4"/>
      <c r="H2" s="73"/>
      <c r="I2" s="74"/>
    </row>
    <row r="3" spans="1:9" s="17" customFormat="1" ht="36" customHeight="1">
      <c r="A3" s="163"/>
      <c r="B3" s="427" t="s">
        <v>1</v>
      </c>
      <c r="C3" s="427"/>
      <c r="D3" s="427" t="s">
        <v>37</v>
      </c>
      <c r="E3" s="427"/>
      <c r="F3" s="427" t="s">
        <v>0</v>
      </c>
      <c r="G3" s="427"/>
      <c r="H3" s="427" t="s">
        <v>38</v>
      </c>
      <c r="I3" s="427"/>
    </row>
    <row r="4" spans="1:9" s="14" customFormat="1" ht="19.5" customHeight="1">
      <c r="A4" s="210" t="s">
        <v>159</v>
      </c>
      <c r="B4" s="18" t="s">
        <v>89</v>
      </c>
      <c r="C4" s="19" t="s">
        <v>5</v>
      </c>
      <c r="D4" s="18" t="s">
        <v>89</v>
      </c>
      <c r="E4" s="19" t="s">
        <v>5</v>
      </c>
      <c r="F4" s="18" t="s">
        <v>89</v>
      </c>
      <c r="G4" s="19" t="s">
        <v>5</v>
      </c>
      <c r="H4" s="18" t="s">
        <v>89</v>
      </c>
      <c r="I4" s="19" t="s">
        <v>5</v>
      </c>
    </row>
    <row r="5" spans="1:9" s="5" customFormat="1" ht="15" customHeight="1">
      <c r="A5" s="31" t="s">
        <v>23</v>
      </c>
      <c r="B5" s="30">
        <v>256789</v>
      </c>
      <c r="C5" s="278">
        <f>B5/$B5*100</f>
        <v>100</v>
      </c>
      <c r="D5" s="30">
        <v>55629</v>
      </c>
      <c r="E5" s="276">
        <f aca="true" t="shared" si="0" ref="E5:E40">D5/$B5*100</f>
        <v>21.663311123140012</v>
      </c>
      <c r="F5" s="30">
        <v>78302</v>
      </c>
      <c r="G5" s="276">
        <f aca="true" t="shared" si="1" ref="G5:G40">F5/$B5*100</f>
        <v>30.49273917496466</v>
      </c>
      <c r="H5" s="30">
        <v>122858</v>
      </c>
      <c r="I5" s="44">
        <f aca="true" t="shared" si="2" ref="I5:I40">H5/$B5*100</f>
        <v>47.84394970189533</v>
      </c>
    </row>
    <row r="6" spans="1:9" ht="15" customHeight="1">
      <c r="A6" s="6" t="s">
        <v>41</v>
      </c>
      <c r="B6" s="20">
        <v>1135</v>
      </c>
      <c r="C6">
        <f aca="true" t="shared" si="3" ref="C6:C40">B6/$B6*100</f>
        <v>100</v>
      </c>
      <c r="D6" s="20">
        <v>215</v>
      </c>
      <c r="E6" s="155">
        <f t="shared" si="0"/>
        <v>18.94273127753304</v>
      </c>
      <c r="F6" s="20">
        <v>106</v>
      </c>
      <c r="G6" s="155">
        <f t="shared" si="1"/>
        <v>9.33920704845815</v>
      </c>
      <c r="H6" s="20">
        <v>814</v>
      </c>
      <c r="I6" s="265">
        <f t="shared" si="2"/>
        <v>71.71806167400881</v>
      </c>
    </row>
    <row r="7" spans="1:9" ht="15" customHeight="1">
      <c r="A7" s="6" t="s">
        <v>42</v>
      </c>
      <c r="B7" s="20">
        <v>659</v>
      </c>
      <c r="C7">
        <f t="shared" si="3"/>
        <v>100</v>
      </c>
      <c r="D7" s="20">
        <v>141</v>
      </c>
      <c r="E7" s="155">
        <f t="shared" si="0"/>
        <v>21.396054628224583</v>
      </c>
      <c r="F7" s="20">
        <v>202</v>
      </c>
      <c r="G7" s="155">
        <f t="shared" si="1"/>
        <v>30.652503793626707</v>
      </c>
      <c r="H7" s="20">
        <v>316</v>
      </c>
      <c r="I7" s="265">
        <f t="shared" si="2"/>
        <v>47.95144157814871</v>
      </c>
    </row>
    <row r="8" spans="1:9" ht="15" customHeight="1">
      <c r="A8" s="6" t="s">
        <v>188</v>
      </c>
      <c r="B8" s="20">
        <v>5303</v>
      </c>
      <c r="C8">
        <f t="shared" si="3"/>
        <v>100</v>
      </c>
      <c r="D8" s="20">
        <v>761</v>
      </c>
      <c r="E8" s="155">
        <f t="shared" si="0"/>
        <v>14.35036771638695</v>
      </c>
      <c r="F8" s="20">
        <v>1384</v>
      </c>
      <c r="G8" s="155">
        <f t="shared" si="1"/>
        <v>26.09843484819913</v>
      </c>
      <c r="H8" s="20">
        <v>3158</v>
      </c>
      <c r="I8" s="265">
        <f t="shared" si="2"/>
        <v>59.55119743541392</v>
      </c>
    </row>
    <row r="9" spans="1:9" ht="15" customHeight="1">
      <c r="A9" s="6" t="s">
        <v>43</v>
      </c>
      <c r="B9" s="20">
        <v>974</v>
      </c>
      <c r="C9">
        <f t="shared" si="3"/>
        <v>100</v>
      </c>
      <c r="D9" s="20">
        <v>201</v>
      </c>
      <c r="E9" s="155">
        <f t="shared" si="0"/>
        <v>20.636550308008214</v>
      </c>
      <c r="F9" s="20">
        <v>269</v>
      </c>
      <c r="G9" s="155">
        <f t="shared" si="1"/>
        <v>27.618069815195074</v>
      </c>
      <c r="H9" s="20">
        <v>504</v>
      </c>
      <c r="I9" s="265">
        <f t="shared" si="2"/>
        <v>51.74537987679672</v>
      </c>
    </row>
    <row r="10" spans="1:9" ht="15" customHeight="1">
      <c r="A10" s="6" t="s">
        <v>69</v>
      </c>
      <c r="B10" s="20">
        <v>1637</v>
      </c>
      <c r="C10">
        <f t="shared" si="3"/>
        <v>100</v>
      </c>
      <c r="D10" s="20">
        <v>373</v>
      </c>
      <c r="E10" s="155">
        <f t="shared" si="0"/>
        <v>22.785583384239462</v>
      </c>
      <c r="F10" s="20">
        <v>254</v>
      </c>
      <c r="G10" s="155">
        <f t="shared" si="1"/>
        <v>15.516188149053145</v>
      </c>
      <c r="H10" s="20">
        <v>1010</v>
      </c>
      <c r="I10" s="265">
        <f t="shared" si="2"/>
        <v>61.69822846670739</v>
      </c>
    </row>
    <row r="11" spans="1:9" ht="22.5" customHeight="1">
      <c r="A11" s="4" t="s">
        <v>44</v>
      </c>
      <c r="B11" s="20">
        <v>264</v>
      </c>
      <c r="C11">
        <f t="shared" si="3"/>
        <v>100</v>
      </c>
      <c r="D11" s="20">
        <v>65</v>
      </c>
      <c r="E11" s="155">
        <f t="shared" si="0"/>
        <v>24.62121212121212</v>
      </c>
      <c r="F11" s="20">
        <v>54</v>
      </c>
      <c r="G11" s="155">
        <f t="shared" si="1"/>
        <v>20.454545454545457</v>
      </c>
      <c r="H11" s="20">
        <v>145</v>
      </c>
      <c r="I11" s="265">
        <f t="shared" si="2"/>
        <v>54.92424242424242</v>
      </c>
    </row>
    <row r="12" spans="1:9" ht="15" customHeight="1">
      <c r="A12" s="4" t="s">
        <v>45</v>
      </c>
      <c r="B12" s="20">
        <v>904</v>
      </c>
      <c r="C12">
        <f t="shared" si="3"/>
        <v>100</v>
      </c>
      <c r="D12" s="20">
        <v>230</v>
      </c>
      <c r="E12" s="155">
        <f t="shared" si="0"/>
        <v>25.442477876106196</v>
      </c>
      <c r="F12" s="20">
        <v>144</v>
      </c>
      <c r="G12" s="155">
        <f t="shared" si="1"/>
        <v>15.929203539823009</v>
      </c>
      <c r="H12" s="20">
        <v>530</v>
      </c>
      <c r="I12" s="265">
        <f t="shared" si="2"/>
        <v>58.62831858407079</v>
      </c>
    </row>
    <row r="13" spans="1:9" ht="15" customHeight="1">
      <c r="A13" s="4" t="s">
        <v>46</v>
      </c>
      <c r="B13" s="20">
        <v>4439</v>
      </c>
      <c r="C13">
        <f t="shared" si="3"/>
        <v>100</v>
      </c>
      <c r="D13" s="20">
        <v>813</v>
      </c>
      <c r="E13" s="155">
        <f t="shared" si="0"/>
        <v>18.31493579635053</v>
      </c>
      <c r="F13" s="20">
        <v>764</v>
      </c>
      <c r="G13" s="155">
        <f t="shared" si="1"/>
        <v>17.211083577382293</v>
      </c>
      <c r="H13" s="20">
        <v>2862</v>
      </c>
      <c r="I13" s="265">
        <f t="shared" si="2"/>
        <v>64.47398062626718</v>
      </c>
    </row>
    <row r="14" spans="1:9" ht="15" customHeight="1">
      <c r="A14" s="4" t="s">
        <v>47</v>
      </c>
      <c r="B14" s="20">
        <v>82977</v>
      </c>
      <c r="C14">
        <f t="shared" si="3"/>
        <v>100</v>
      </c>
      <c r="D14" s="20">
        <v>23893</v>
      </c>
      <c r="E14" s="155">
        <f t="shared" si="0"/>
        <v>28.794726249442615</v>
      </c>
      <c r="F14" s="20">
        <v>29008</v>
      </c>
      <c r="G14" s="155">
        <f t="shared" si="1"/>
        <v>34.95908504766381</v>
      </c>
      <c r="H14" s="20">
        <v>30076</v>
      </c>
      <c r="I14" s="265">
        <f t="shared" si="2"/>
        <v>36.24618870289357</v>
      </c>
    </row>
    <row r="15" spans="1:9" ht="15" customHeight="1">
      <c r="A15" s="4" t="s">
        <v>48</v>
      </c>
      <c r="B15" s="20">
        <v>1163</v>
      </c>
      <c r="C15">
        <f t="shared" si="3"/>
        <v>100</v>
      </c>
      <c r="D15" s="20">
        <v>187</v>
      </c>
      <c r="E15" s="155">
        <f t="shared" si="0"/>
        <v>16.079105760963028</v>
      </c>
      <c r="F15" s="20">
        <v>101</v>
      </c>
      <c r="G15" s="155">
        <f t="shared" si="1"/>
        <v>8.684436801375753</v>
      </c>
      <c r="H15" s="20">
        <v>875</v>
      </c>
      <c r="I15" s="265">
        <f t="shared" si="2"/>
        <v>75.23645743766122</v>
      </c>
    </row>
    <row r="16" spans="1:9" ht="15" customHeight="1">
      <c r="A16" s="4" t="s">
        <v>49</v>
      </c>
      <c r="B16" s="20">
        <v>608</v>
      </c>
      <c r="C16">
        <f t="shared" si="3"/>
        <v>100</v>
      </c>
      <c r="D16" s="20">
        <v>155</v>
      </c>
      <c r="E16" s="155">
        <f t="shared" si="0"/>
        <v>25.493421052631575</v>
      </c>
      <c r="F16" s="20">
        <v>99</v>
      </c>
      <c r="G16" s="155">
        <f t="shared" si="1"/>
        <v>16.282894736842106</v>
      </c>
      <c r="H16" s="20">
        <v>354</v>
      </c>
      <c r="I16" s="265">
        <f t="shared" si="2"/>
        <v>58.223684210526315</v>
      </c>
    </row>
    <row r="17" spans="1:9" ht="22.5" customHeight="1">
      <c r="A17" s="4" t="s">
        <v>50</v>
      </c>
      <c r="B17" s="20">
        <v>1566</v>
      </c>
      <c r="C17">
        <f t="shared" si="3"/>
        <v>100</v>
      </c>
      <c r="D17" s="20">
        <v>278</v>
      </c>
      <c r="E17" s="155">
        <f t="shared" si="0"/>
        <v>17.752234993614305</v>
      </c>
      <c r="F17" s="20">
        <v>195</v>
      </c>
      <c r="G17" s="155">
        <f t="shared" si="1"/>
        <v>12.452107279693486</v>
      </c>
      <c r="H17" s="20">
        <v>1093</v>
      </c>
      <c r="I17" s="265">
        <f t="shared" si="2"/>
        <v>69.79565772669221</v>
      </c>
    </row>
    <row r="18" spans="1:9" ht="15" customHeight="1">
      <c r="A18" s="4" t="s">
        <v>26</v>
      </c>
      <c r="B18" s="20">
        <v>1432</v>
      </c>
      <c r="C18">
        <f t="shared" si="3"/>
        <v>100</v>
      </c>
      <c r="D18" s="20">
        <v>281</v>
      </c>
      <c r="E18" s="155">
        <f t="shared" si="0"/>
        <v>19.622905027932962</v>
      </c>
      <c r="F18" s="20">
        <v>125</v>
      </c>
      <c r="G18" s="155">
        <f t="shared" si="1"/>
        <v>8.72905027932961</v>
      </c>
      <c r="H18" s="20">
        <v>1026</v>
      </c>
      <c r="I18" s="265">
        <f t="shared" si="2"/>
        <v>71.64804469273743</v>
      </c>
    </row>
    <row r="19" spans="1:9" ht="15" customHeight="1">
      <c r="A19" s="4" t="s">
        <v>189</v>
      </c>
      <c r="B19" s="20">
        <v>12053</v>
      </c>
      <c r="C19">
        <f t="shared" si="3"/>
        <v>100</v>
      </c>
      <c r="D19" s="20">
        <v>666</v>
      </c>
      <c r="E19" s="155">
        <f t="shared" si="0"/>
        <v>5.525595287480296</v>
      </c>
      <c r="F19" s="20">
        <v>8800</v>
      </c>
      <c r="G19" s="155">
        <f t="shared" si="1"/>
        <v>73.0108686634033</v>
      </c>
      <c r="H19" s="20">
        <v>2587</v>
      </c>
      <c r="I19" s="265">
        <f t="shared" si="2"/>
        <v>21.463536049116403</v>
      </c>
    </row>
    <row r="20" spans="1:9" ht="15" customHeight="1">
      <c r="A20" s="4" t="s">
        <v>35</v>
      </c>
      <c r="B20" s="20">
        <v>262</v>
      </c>
      <c r="C20">
        <f t="shared" si="3"/>
        <v>100</v>
      </c>
      <c r="D20" s="20">
        <v>45</v>
      </c>
      <c r="E20" s="155">
        <f t="shared" si="0"/>
        <v>17.17557251908397</v>
      </c>
      <c r="F20" s="20">
        <v>17</v>
      </c>
      <c r="G20" s="155">
        <f t="shared" si="1"/>
        <v>6.488549618320611</v>
      </c>
      <c r="H20" s="20">
        <v>200</v>
      </c>
      <c r="I20" s="265">
        <f t="shared" si="2"/>
        <v>76.33587786259542</v>
      </c>
    </row>
    <row r="21" spans="1:9" ht="15" customHeight="1">
      <c r="A21" s="4" t="s">
        <v>51</v>
      </c>
      <c r="B21" s="20">
        <v>733</v>
      </c>
      <c r="C21">
        <f t="shared" si="3"/>
        <v>100</v>
      </c>
      <c r="D21" s="20">
        <v>124</v>
      </c>
      <c r="E21" s="155">
        <f t="shared" si="0"/>
        <v>16.916780354706685</v>
      </c>
      <c r="F21" s="20">
        <v>193</v>
      </c>
      <c r="G21" s="155">
        <f t="shared" si="1"/>
        <v>26.330150068212827</v>
      </c>
      <c r="H21" s="20">
        <v>416</v>
      </c>
      <c r="I21" s="265">
        <f t="shared" si="2"/>
        <v>56.753069577080495</v>
      </c>
    </row>
    <row r="22" spans="1:9" ht="15" customHeight="1">
      <c r="A22" s="4" t="s">
        <v>52</v>
      </c>
      <c r="B22" s="20">
        <v>1053</v>
      </c>
      <c r="C22">
        <f t="shared" si="3"/>
        <v>100</v>
      </c>
      <c r="D22" s="20">
        <v>221</v>
      </c>
      <c r="E22" s="155">
        <f t="shared" si="0"/>
        <v>20.98765432098765</v>
      </c>
      <c r="F22" s="20">
        <v>220</v>
      </c>
      <c r="G22" s="155">
        <f t="shared" si="1"/>
        <v>20.892687559354226</v>
      </c>
      <c r="H22" s="20">
        <v>612</v>
      </c>
      <c r="I22" s="265">
        <f t="shared" si="2"/>
        <v>58.119658119658126</v>
      </c>
    </row>
    <row r="23" spans="1:9" ht="22.5" customHeight="1">
      <c r="A23" s="4" t="s">
        <v>53</v>
      </c>
      <c r="B23" s="20">
        <v>1259</v>
      </c>
      <c r="C23">
        <f t="shared" si="3"/>
        <v>100</v>
      </c>
      <c r="D23" s="20">
        <v>302</v>
      </c>
      <c r="E23" s="155">
        <f t="shared" si="0"/>
        <v>23.98729150119142</v>
      </c>
      <c r="F23" s="20">
        <v>169</v>
      </c>
      <c r="G23" s="155">
        <f t="shared" si="1"/>
        <v>13.423351866560761</v>
      </c>
      <c r="H23" s="20">
        <v>788</v>
      </c>
      <c r="I23" s="265">
        <f t="shared" si="2"/>
        <v>62.589356632247814</v>
      </c>
    </row>
    <row r="24" spans="1:9" ht="15" customHeight="1">
      <c r="A24" s="4" t="s">
        <v>54</v>
      </c>
      <c r="B24" s="20">
        <v>569</v>
      </c>
      <c r="C24">
        <f t="shared" si="3"/>
        <v>100</v>
      </c>
      <c r="D24" s="20">
        <v>61</v>
      </c>
      <c r="E24" s="155">
        <f t="shared" si="0"/>
        <v>10.720562390158172</v>
      </c>
      <c r="F24" s="20">
        <v>260</v>
      </c>
      <c r="G24" s="155">
        <f t="shared" si="1"/>
        <v>45.69420035149385</v>
      </c>
      <c r="H24" s="20">
        <v>248</v>
      </c>
      <c r="I24" s="265">
        <f t="shared" si="2"/>
        <v>43.58523725834798</v>
      </c>
    </row>
    <row r="25" spans="1:9" ht="15" customHeight="1">
      <c r="A25" s="4" t="s">
        <v>55</v>
      </c>
      <c r="B25" s="20">
        <v>4199</v>
      </c>
      <c r="C25">
        <f t="shared" si="3"/>
        <v>100</v>
      </c>
      <c r="D25" s="20">
        <v>1175</v>
      </c>
      <c r="E25" s="155">
        <f t="shared" si="0"/>
        <v>27.982853060252438</v>
      </c>
      <c r="F25" s="20">
        <v>931</v>
      </c>
      <c r="G25" s="155">
        <f t="shared" si="1"/>
        <v>22.171945701357465</v>
      </c>
      <c r="H25" s="20">
        <v>2093</v>
      </c>
      <c r="I25" s="265">
        <f t="shared" si="2"/>
        <v>49.84520123839009</v>
      </c>
    </row>
    <row r="26" spans="1:9" ht="15" customHeight="1">
      <c r="A26" s="4" t="s">
        <v>56</v>
      </c>
      <c r="B26" s="20">
        <v>1301</v>
      </c>
      <c r="C26">
        <f t="shared" si="3"/>
        <v>100</v>
      </c>
      <c r="D26" s="20">
        <v>349</v>
      </c>
      <c r="E26" s="155">
        <f t="shared" si="0"/>
        <v>26.82551883166795</v>
      </c>
      <c r="F26" s="20">
        <v>201</v>
      </c>
      <c r="G26" s="155">
        <f t="shared" si="1"/>
        <v>15.449654112221367</v>
      </c>
      <c r="H26" s="20">
        <v>751</v>
      </c>
      <c r="I26" s="265">
        <f t="shared" si="2"/>
        <v>57.72482705611068</v>
      </c>
    </row>
    <row r="27" spans="1:9" ht="15" customHeight="1">
      <c r="A27" s="4" t="s">
        <v>57</v>
      </c>
      <c r="B27" s="20">
        <v>2295</v>
      </c>
      <c r="C27">
        <f t="shared" si="3"/>
        <v>100</v>
      </c>
      <c r="D27" s="20">
        <v>220</v>
      </c>
      <c r="E27" s="155">
        <f t="shared" si="0"/>
        <v>9.586056644880173</v>
      </c>
      <c r="F27" s="20">
        <v>641</v>
      </c>
      <c r="G27" s="155">
        <f t="shared" si="1"/>
        <v>27.93028322440087</v>
      </c>
      <c r="H27" s="20">
        <v>1434</v>
      </c>
      <c r="I27" s="265">
        <f t="shared" si="2"/>
        <v>62.48366013071895</v>
      </c>
    </row>
    <row r="28" spans="1:9" ht="15" customHeight="1">
      <c r="A28" s="4" t="s">
        <v>58</v>
      </c>
      <c r="B28" s="20">
        <v>2463</v>
      </c>
      <c r="C28">
        <f t="shared" si="3"/>
        <v>100</v>
      </c>
      <c r="D28" s="20">
        <v>529</v>
      </c>
      <c r="E28" s="155">
        <f t="shared" si="0"/>
        <v>21.47787251319529</v>
      </c>
      <c r="F28" s="20">
        <v>175</v>
      </c>
      <c r="G28" s="155">
        <f t="shared" si="1"/>
        <v>7.105156313438895</v>
      </c>
      <c r="H28" s="20">
        <v>1759</v>
      </c>
      <c r="I28" s="265">
        <f t="shared" si="2"/>
        <v>71.41697117336582</v>
      </c>
    </row>
    <row r="29" spans="1:9" ht="22.5" customHeight="1">
      <c r="A29" s="4" t="s">
        <v>59</v>
      </c>
      <c r="B29" s="20">
        <v>538</v>
      </c>
      <c r="C29">
        <f t="shared" si="3"/>
        <v>100</v>
      </c>
      <c r="D29" s="20">
        <v>128</v>
      </c>
      <c r="E29" s="155">
        <f t="shared" si="0"/>
        <v>23.79182156133829</v>
      </c>
      <c r="F29" s="20">
        <v>108</v>
      </c>
      <c r="G29" s="155">
        <f t="shared" si="1"/>
        <v>20.074349442379184</v>
      </c>
      <c r="H29" s="20">
        <v>302</v>
      </c>
      <c r="I29" s="265">
        <f t="shared" si="2"/>
        <v>56.13382899628253</v>
      </c>
    </row>
    <row r="30" spans="1:9" ht="15" customHeight="1">
      <c r="A30" s="4" t="s">
        <v>60</v>
      </c>
      <c r="B30" s="20">
        <v>743</v>
      </c>
      <c r="C30">
        <f t="shared" si="3"/>
        <v>100</v>
      </c>
      <c r="D30" s="20">
        <v>182</v>
      </c>
      <c r="E30" s="155">
        <f t="shared" si="0"/>
        <v>24.49528936742934</v>
      </c>
      <c r="F30" s="20">
        <v>193</v>
      </c>
      <c r="G30" s="155">
        <f t="shared" si="1"/>
        <v>25.97577388963661</v>
      </c>
      <c r="H30" s="20">
        <v>368</v>
      </c>
      <c r="I30" s="265">
        <f t="shared" si="2"/>
        <v>49.52893674293405</v>
      </c>
    </row>
    <row r="31" spans="1:9" ht="15" customHeight="1">
      <c r="A31" s="4" t="s">
        <v>61</v>
      </c>
      <c r="B31" s="20">
        <v>901</v>
      </c>
      <c r="C31">
        <f t="shared" si="3"/>
        <v>100</v>
      </c>
      <c r="D31" s="20">
        <v>162</v>
      </c>
      <c r="E31" s="155">
        <f t="shared" si="0"/>
        <v>17.980022197558267</v>
      </c>
      <c r="F31" s="20">
        <v>127</v>
      </c>
      <c r="G31" s="155">
        <f t="shared" si="1"/>
        <v>14.095449500554938</v>
      </c>
      <c r="H31" s="20">
        <v>612</v>
      </c>
      <c r="I31" s="265">
        <f t="shared" si="2"/>
        <v>67.9245283018868</v>
      </c>
    </row>
    <row r="32" spans="1:9" ht="15" customHeight="1">
      <c r="A32" s="4" t="s">
        <v>64</v>
      </c>
      <c r="B32" s="20">
        <v>282</v>
      </c>
      <c r="C32">
        <f t="shared" si="3"/>
        <v>100</v>
      </c>
      <c r="D32" s="20">
        <v>79</v>
      </c>
      <c r="E32" s="155">
        <f t="shared" si="0"/>
        <v>28.01418439716312</v>
      </c>
      <c r="F32" s="20">
        <v>38</v>
      </c>
      <c r="G32" s="155">
        <f t="shared" si="1"/>
        <v>13.47517730496454</v>
      </c>
      <c r="H32" s="20">
        <v>165</v>
      </c>
      <c r="I32" s="265">
        <f t="shared" si="2"/>
        <v>58.51063829787234</v>
      </c>
    </row>
    <row r="33" spans="1:9" ht="15" customHeight="1">
      <c r="A33" s="4" t="s">
        <v>62</v>
      </c>
      <c r="B33" s="20">
        <v>12353</v>
      </c>
      <c r="C33">
        <f t="shared" si="3"/>
        <v>100</v>
      </c>
      <c r="D33" s="20">
        <v>8073</v>
      </c>
      <c r="E33" s="155">
        <f t="shared" si="0"/>
        <v>65.35254594025743</v>
      </c>
      <c r="F33" s="20">
        <v>964</v>
      </c>
      <c r="G33" s="155">
        <f t="shared" si="1"/>
        <v>7.803772362988748</v>
      </c>
      <c r="H33" s="20">
        <v>3316</v>
      </c>
      <c r="I33" s="265">
        <f t="shared" si="2"/>
        <v>26.843681696753823</v>
      </c>
    </row>
    <row r="34" spans="1:9" ht="15" customHeight="1">
      <c r="A34" s="4" t="s">
        <v>65</v>
      </c>
      <c r="B34" s="20">
        <v>32385</v>
      </c>
      <c r="C34">
        <f t="shared" si="3"/>
        <v>100</v>
      </c>
      <c r="D34" s="20">
        <v>5286</v>
      </c>
      <c r="E34" s="155">
        <f t="shared" si="0"/>
        <v>16.322371468272348</v>
      </c>
      <c r="F34" s="20">
        <v>4540</v>
      </c>
      <c r="G34" s="155">
        <f t="shared" si="1"/>
        <v>14.018835880809016</v>
      </c>
      <c r="H34" s="20">
        <v>22559</v>
      </c>
      <c r="I34" s="265">
        <f t="shared" si="2"/>
        <v>69.65879265091863</v>
      </c>
    </row>
    <row r="35" spans="1:9" ht="22.5" customHeight="1">
      <c r="A35" s="4" t="s">
        <v>66</v>
      </c>
      <c r="B35" s="20">
        <v>2670</v>
      </c>
      <c r="C35">
        <f t="shared" si="3"/>
        <v>100</v>
      </c>
      <c r="D35" s="20">
        <v>544</v>
      </c>
      <c r="E35" s="155">
        <f t="shared" si="0"/>
        <v>20.374531835205993</v>
      </c>
      <c r="F35" s="20">
        <v>330</v>
      </c>
      <c r="G35" s="155">
        <f t="shared" si="1"/>
        <v>12.359550561797752</v>
      </c>
      <c r="H35" s="20">
        <v>1796</v>
      </c>
      <c r="I35" s="265">
        <f t="shared" si="2"/>
        <v>67.26591760299625</v>
      </c>
    </row>
    <row r="36" spans="1:9" ht="15" customHeight="1">
      <c r="A36" s="4" t="s">
        <v>36</v>
      </c>
      <c r="B36" s="20">
        <v>254</v>
      </c>
      <c r="C36">
        <f t="shared" si="3"/>
        <v>100</v>
      </c>
      <c r="D36" s="20">
        <v>62</v>
      </c>
      <c r="E36" s="155">
        <f t="shared" si="0"/>
        <v>24.409448818897637</v>
      </c>
      <c r="F36" s="20">
        <v>29</v>
      </c>
      <c r="G36" s="155">
        <f t="shared" si="1"/>
        <v>11.41732283464567</v>
      </c>
      <c r="H36" s="20">
        <v>163</v>
      </c>
      <c r="I36" s="265">
        <f t="shared" si="2"/>
        <v>64.1732283464567</v>
      </c>
    </row>
    <row r="37" spans="1:9" ht="15" customHeight="1">
      <c r="A37" s="4" t="s">
        <v>67</v>
      </c>
      <c r="B37" s="20">
        <v>2103</v>
      </c>
      <c r="C37">
        <f t="shared" si="3"/>
        <v>100</v>
      </c>
      <c r="D37" s="20">
        <v>357</v>
      </c>
      <c r="E37" s="155">
        <f t="shared" si="0"/>
        <v>16.975748930099858</v>
      </c>
      <c r="F37" s="20">
        <v>455</v>
      </c>
      <c r="G37" s="155">
        <f t="shared" si="1"/>
        <v>21.635758440323347</v>
      </c>
      <c r="H37" s="20">
        <v>1291</v>
      </c>
      <c r="I37" s="265">
        <f t="shared" si="2"/>
        <v>61.388492629576795</v>
      </c>
    </row>
    <row r="38" spans="1:9" ht="15" customHeight="1">
      <c r="A38" s="4" t="s">
        <v>32</v>
      </c>
      <c r="B38" s="20">
        <v>11463</v>
      </c>
      <c r="C38">
        <f t="shared" si="3"/>
        <v>100</v>
      </c>
      <c r="D38" s="20">
        <v>1472</v>
      </c>
      <c r="E38" s="155">
        <f t="shared" si="0"/>
        <v>12.841315536944952</v>
      </c>
      <c r="F38" s="20">
        <v>521</v>
      </c>
      <c r="G38" s="155">
        <f t="shared" si="1"/>
        <v>4.545058012736631</v>
      </c>
      <c r="H38" s="20">
        <v>9470</v>
      </c>
      <c r="I38" s="265">
        <f t="shared" si="2"/>
        <v>82.6136264503184</v>
      </c>
    </row>
    <row r="39" spans="1:9" ht="15" customHeight="1">
      <c r="A39" s="4" t="s">
        <v>68</v>
      </c>
      <c r="B39" s="20">
        <v>276</v>
      </c>
      <c r="C39">
        <f t="shared" si="3"/>
        <v>100</v>
      </c>
      <c r="D39" s="20">
        <v>69</v>
      </c>
      <c r="E39" s="155">
        <f t="shared" si="0"/>
        <v>25</v>
      </c>
      <c r="F39" s="20">
        <v>50</v>
      </c>
      <c r="G39" s="155">
        <f t="shared" si="1"/>
        <v>18.115942028985508</v>
      </c>
      <c r="H39" s="20">
        <v>157</v>
      </c>
      <c r="I39" s="265">
        <f t="shared" si="2"/>
        <v>56.88405797101449</v>
      </c>
    </row>
    <row r="40" spans="1:9" ht="15" customHeight="1">
      <c r="A40" s="57" t="s">
        <v>70</v>
      </c>
      <c r="B40" s="58">
        <v>355</v>
      </c>
      <c r="C40" s="92">
        <f t="shared" si="3"/>
        <v>100</v>
      </c>
      <c r="D40" s="58">
        <v>81</v>
      </c>
      <c r="E40" s="275">
        <f t="shared" si="0"/>
        <v>22.816901408450704</v>
      </c>
      <c r="F40" s="58">
        <v>37</v>
      </c>
      <c r="G40" s="275">
        <f t="shared" si="1"/>
        <v>10.422535211267606</v>
      </c>
      <c r="H40" s="58">
        <v>237</v>
      </c>
      <c r="I40" s="275">
        <f t="shared" si="2"/>
        <v>66.7605633802817</v>
      </c>
    </row>
    <row r="41" spans="1:9" ht="15" customHeight="1">
      <c r="A41" s="4"/>
      <c r="B41" s="94"/>
      <c r="C41" s="87"/>
      <c r="D41" s="94"/>
      <c r="E41" s="4"/>
      <c r="F41" s="94"/>
      <c r="G41" s="68"/>
      <c r="H41" s="4"/>
      <c r="I41" s="388" t="s">
        <v>84</v>
      </c>
    </row>
    <row r="42" spans="1:9" s="5" customFormat="1" ht="15" customHeight="1">
      <c r="A42" s="50"/>
      <c r="B42" s="51"/>
      <c r="C42" s="153"/>
      <c r="D42" s="51"/>
      <c r="E42" s="93"/>
      <c r="F42" s="51"/>
      <c r="G42" s="93"/>
      <c r="H42" s="4"/>
      <c r="I42" s="4"/>
    </row>
    <row r="43" spans="1:9" ht="15" customHeight="1">
      <c r="A43" s="6"/>
      <c r="B43" s="20"/>
      <c r="C43" s="87"/>
      <c r="D43" s="20"/>
      <c r="E43" s="49"/>
      <c r="F43" s="20"/>
      <c r="G43" s="49"/>
      <c r="H43" s="4"/>
      <c r="I43" s="4"/>
    </row>
    <row r="44" spans="1:9" ht="15" customHeight="1">
      <c r="A44" s="6"/>
      <c r="B44" s="20"/>
      <c r="C44" s="87"/>
      <c r="D44" s="20"/>
      <c r="E44" s="49"/>
      <c r="F44" s="20"/>
      <c r="G44" s="49"/>
      <c r="H44" s="4"/>
      <c r="I44" s="4"/>
    </row>
    <row r="45" spans="1:9" ht="15" customHeight="1">
      <c r="A45" s="4"/>
      <c r="B45" s="4"/>
      <c r="C45" s="87"/>
      <c r="D45" s="4"/>
      <c r="E45" s="4"/>
      <c r="F45" s="4"/>
      <c r="G45" s="4"/>
      <c r="H45" s="94"/>
      <c r="I45" s="95"/>
    </row>
    <row r="46" ht="15" customHeight="1">
      <c r="C46" s="89"/>
    </row>
    <row r="47" ht="15" customHeight="1">
      <c r="C47" s="89"/>
    </row>
  </sheetData>
  <mergeCells count="5">
    <mergeCell ref="B3:C3"/>
    <mergeCell ref="D3:E3"/>
    <mergeCell ref="A1:I1"/>
    <mergeCell ref="H3:I3"/>
    <mergeCell ref="F3:G3"/>
  </mergeCells>
  <hyperlinks>
    <hyperlink ref="A4" location="indice!B32" display="Índice"/>
    <hyperlink ref="I41" location="'pag 35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52" customWidth="1"/>
    <col min="11" max="11" width="7.16015625" style="152" bestFit="1" customWidth="1"/>
    <col min="12" max="12" width="7.66015625" style="152" bestFit="1" customWidth="1"/>
    <col min="13" max="13" width="6.83203125" style="152" bestFit="1" customWidth="1"/>
    <col min="14" max="15" width="12" style="152" customWidth="1"/>
  </cols>
  <sheetData>
    <row r="1" spans="1:15" s="1" customFormat="1" ht="39.75" customHeight="1">
      <c r="A1" s="428" t="s">
        <v>187</v>
      </c>
      <c r="B1" s="429"/>
      <c r="C1" s="429"/>
      <c r="D1" s="429"/>
      <c r="E1" s="429"/>
      <c r="F1" s="429"/>
      <c r="G1" s="429"/>
      <c r="J1" s="238"/>
      <c r="K1" s="238"/>
      <c r="L1" s="238"/>
      <c r="M1" s="238"/>
      <c r="N1" s="238"/>
      <c r="O1" s="238"/>
    </row>
    <row r="2" spans="1:15" s="17" customFormat="1" ht="36" customHeight="1">
      <c r="A2" s="163"/>
      <c r="B2" s="427" t="s">
        <v>1</v>
      </c>
      <c r="C2" s="427"/>
      <c r="D2" s="427" t="s">
        <v>2</v>
      </c>
      <c r="E2" s="427"/>
      <c r="F2" s="427" t="s">
        <v>3</v>
      </c>
      <c r="G2" s="427" t="s">
        <v>0</v>
      </c>
      <c r="H2" s="16"/>
      <c r="I2" s="16"/>
      <c r="J2" s="245"/>
      <c r="K2" s="245"/>
      <c r="L2" s="245"/>
      <c r="M2" s="245"/>
      <c r="N2" s="245"/>
      <c r="O2" s="245"/>
    </row>
    <row r="3" spans="1:15" s="14" customFormat="1" ht="19.5" customHeight="1">
      <c r="A3" s="210" t="s">
        <v>159</v>
      </c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/>
      <c r="J3" s="372"/>
      <c r="K3" s="248"/>
      <c r="L3" s="248"/>
      <c r="M3" s="248"/>
      <c r="N3" s="248"/>
      <c r="O3" s="248"/>
    </row>
    <row r="4" spans="1:15" s="5" customFormat="1" ht="15" customHeight="1">
      <c r="A4" s="31" t="s">
        <v>23</v>
      </c>
      <c r="B4" s="30">
        <f>SUM(B5:B22)</f>
        <v>55629</v>
      </c>
      <c r="C4" s="30">
        <f>B4/$B$4*100</f>
        <v>100</v>
      </c>
      <c r="D4" s="30">
        <v>24422</v>
      </c>
      <c r="E4" s="30">
        <f>D4/$D$4*100</f>
        <v>100</v>
      </c>
      <c r="F4" s="30">
        <v>31207</v>
      </c>
      <c r="G4" s="30">
        <f>F4/$F$4*100</f>
        <v>100</v>
      </c>
      <c r="H4"/>
      <c r="I4"/>
      <c r="J4" s="251"/>
      <c r="K4" s="251"/>
      <c r="L4" s="251"/>
      <c r="M4" s="251"/>
      <c r="N4" s="251"/>
      <c r="O4" s="251"/>
    </row>
    <row r="5" spans="1:9" ht="15" customHeight="1">
      <c r="A5" s="6" t="s">
        <v>6</v>
      </c>
      <c r="B5" s="20">
        <f>D5+F5</f>
        <v>331</v>
      </c>
      <c r="C5" s="49">
        <f aca="true" t="shared" si="0" ref="C5:C22">B5/$B$4*100</f>
        <v>0.5950133922953854</v>
      </c>
      <c r="D5" s="20">
        <v>185</v>
      </c>
      <c r="E5" s="49">
        <f aca="true" t="shared" si="1" ref="E5:E22">D5/$D$4*100</f>
        <v>0.7575137171402834</v>
      </c>
      <c r="F5" s="20">
        <v>146</v>
      </c>
      <c r="G5" s="49">
        <f aca="true" t="shared" si="2" ref="G5:G22">F5/$F$4*100</f>
        <v>0.46784375300413367</v>
      </c>
      <c r="H5" s="36"/>
      <c r="I5" s="36"/>
    </row>
    <row r="6" spans="1:9" ht="15" customHeight="1">
      <c r="A6" s="6" t="s">
        <v>7</v>
      </c>
      <c r="B6" s="20">
        <f aca="true" t="shared" si="3" ref="B6:B22">D6+F6</f>
        <v>401</v>
      </c>
      <c r="C6" s="49">
        <f t="shared" si="0"/>
        <v>0.7208470402128386</v>
      </c>
      <c r="D6" s="20">
        <v>214</v>
      </c>
      <c r="E6" s="49">
        <f t="shared" si="1"/>
        <v>0.8762591106379494</v>
      </c>
      <c r="F6" s="20">
        <v>187</v>
      </c>
      <c r="G6" s="49">
        <f t="shared" si="2"/>
        <v>0.5992245329573492</v>
      </c>
      <c r="H6" s="36"/>
      <c r="I6" s="36"/>
    </row>
    <row r="7" spans="1:9" ht="15" customHeight="1">
      <c r="A7" s="6" t="s">
        <v>8</v>
      </c>
      <c r="B7" s="20">
        <f t="shared" si="3"/>
        <v>463</v>
      </c>
      <c r="C7" s="49">
        <f t="shared" si="0"/>
        <v>0.8322996997968686</v>
      </c>
      <c r="D7" s="20">
        <v>219</v>
      </c>
      <c r="E7" s="49">
        <f t="shared" si="1"/>
        <v>0.8967324543444436</v>
      </c>
      <c r="F7" s="20">
        <v>244</v>
      </c>
      <c r="G7" s="49">
        <f t="shared" si="2"/>
        <v>0.7818758611849906</v>
      </c>
      <c r="H7" s="36"/>
      <c r="I7" s="36"/>
    </row>
    <row r="8" spans="1:9" ht="15" customHeight="1">
      <c r="A8" s="6" t="s">
        <v>9</v>
      </c>
      <c r="B8" s="20">
        <f t="shared" si="3"/>
        <v>506</v>
      </c>
      <c r="C8" s="49">
        <f t="shared" si="0"/>
        <v>0.9095975120890183</v>
      </c>
      <c r="D8" s="20">
        <v>262</v>
      </c>
      <c r="E8" s="49">
        <f t="shared" si="1"/>
        <v>1.0728032102202931</v>
      </c>
      <c r="F8" s="20">
        <v>244</v>
      </c>
      <c r="G8" s="49">
        <f t="shared" si="2"/>
        <v>0.7818758611849906</v>
      </c>
      <c r="H8" s="36"/>
      <c r="I8" s="36"/>
    </row>
    <row r="9" spans="1:9" ht="22.5" customHeight="1">
      <c r="A9" s="4" t="s">
        <v>10</v>
      </c>
      <c r="B9" s="20">
        <f t="shared" si="3"/>
        <v>803</v>
      </c>
      <c r="C9" s="49">
        <f t="shared" si="0"/>
        <v>1.4434917039673552</v>
      </c>
      <c r="D9" s="20">
        <v>401</v>
      </c>
      <c r="E9" s="49">
        <f t="shared" si="1"/>
        <v>1.6419621652608303</v>
      </c>
      <c r="F9" s="20">
        <v>402</v>
      </c>
      <c r="G9" s="49">
        <f t="shared" si="2"/>
        <v>1.2881725253949434</v>
      </c>
      <c r="H9" s="36"/>
      <c r="I9" s="36"/>
    </row>
    <row r="10" spans="1:9" ht="15" customHeight="1">
      <c r="A10" s="4" t="s">
        <v>11</v>
      </c>
      <c r="B10" s="20">
        <f t="shared" si="3"/>
        <v>1459</v>
      </c>
      <c r="C10" s="49">
        <f t="shared" si="0"/>
        <v>2.6227327473080586</v>
      </c>
      <c r="D10" s="20">
        <v>648</v>
      </c>
      <c r="E10" s="49">
        <f t="shared" si="1"/>
        <v>2.6533453443616413</v>
      </c>
      <c r="F10" s="20">
        <v>811</v>
      </c>
      <c r="G10" s="49">
        <f t="shared" si="2"/>
        <v>2.598775915659948</v>
      </c>
      <c r="H10" s="36"/>
      <c r="I10" s="36"/>
    </row>
    <row r="11" spans="1:9" ht="15" customHeight="1">
      <c r="A11" s="4" t="s">
        <v>12</v>
      </c>
      <c r="B11" s="20">
        <f t="shared" si="3"/>
        <v>2128</v>
      </c>
      <c r="C11" s="49">
        <f t="shared" si="0"/>
        <v>3.8253428966905747</v>
      </c>
      <c r="D11" s="20">
        <v>984</v>
      </c>
      <c r="E11" s="49">
        <f t="shared" si="1"/>
        <v>4.029154041438048</v>
      </c>
      <c r="F11" s="20">
        <v>1144</v>
      </c>
      <c r="G11" s="49">
        <f t="shared" si="2"/>
        <v>3.6658442016214314</v>
      </c>
      <c r="H11" s="36"/>
      <c r="I11" s="36"/>
    </row>
    <row r="12" spans="1:9" ht="15" customHeight="1">
      <c r="A12" s="4" t="s">
        <v>13</v>
      </c>
      <c r="B12" s="20">
        <f t="shared" si="3"/>
        <v>2620</v>
      </c>
      <c r="C12" s="49">
        <f t="shared" si="0"/>
        <v>4.709773679196102</v>
      </c>
      <c r="D12" s="20">
        <v>1318</v>
      </c>
      <c r="E12" s="49">
        <f t="shared" si="1"/>
        <v>5.396773401031856</v>
      </c>
      <c r="F12" s="20">
        <v>1302</v>
      </c>
      <c r="G12" s="49">
        <f t="shared" si="2"/>
        <v>4.172140865831384</v>
      </c>
      <c r="H12" s="36"/>
      <c r="I12" s="36"/>
    </row>
    <row r="13" spans="1:9" ht="15" customHeight="1">
      <c r="A13" s="4" t="s">
        <v>14</v>
      </c>
      <c r="B13" s="20">
        <f t="shared" si="3"/>
        <v>3833</v>
      </c>
      <c r="C13" s="49">
        <f t="shared" si="0"/>
        <v>6.890291035251398</v>
      </c>
      <c r="D13" s="20">
        <v>1744</v>
      </c>
      <c r="E13" s="49">
        <f t="shared" si="1"/>
        <v>7.141102284825157</v>
      </c>
      <c r="F13" s="20">
        <v>2089</v>
      </c>
      <c r="G13" s="49">
        <f t="shared" si="2"/>
        <v>6.6940109590796935</v>
      </c>
      <c r="H13" s="36"/>
      <c r="I13" s="36"/>
    </row>
    <row r="14" spans="1:9" ht="22.5" customHeight="1">
      <c r="A14" s="4" t="s">
        <v>15</v>
      </c>
      <c r="B14" s="20">
        <f t="shared" si="3"/>
        <v>4600</v>
      </c>
      <c r="C14" s="49">
        <f t="shared" si="0"/>
        <v>8.269068291718348</v>
      </c>
      <c r="D14" s="20">
        <v>2131</v>
      </c>
      <c r="E14" s="49">
        <f t="shared" si="1"/>
        <v>8.725739087707804</v>
      </c>
      <c r="F14" s="20">
        <v>2469</v>
      </c>
      <c r="G14" s="49">
        <f t="shared" si="2"/>
        <v>7.911686480597302</v>
      </c>
      <c r="H14" s="36"/>
      <c r="I14" s="36"/>
    </row>
    <row r="15" spans="1:9" ht="15" customHeight="1">
      <c r="A15" s="4" t="s">
        <v>16</v>
      </c>
      <c r="B15" s="20">
        <f t="shared" si="3"/>
        <v>5493</v>
      </c>
      <c r="C15" s="49">
        <f t="shared" si="0"/>
        <v>9.874346114436715</v>
      </c>
      <c r="D15" s="20">
        <v>2547</v>
      </c>
      <c r="E15" s="49">
        <f t="shared" si="1"/>
        <v>10.429121284088119</v>
      </c>
      <c r="F15" s="20">
        <v>2946</v>
      </c>
      <c r="G15" s="49">
        <f t="shared" si="2"/>
        <v>9.440189701028617</v>
      </c>
      <c r="H15" s="36"/>
      <c r="I15" s="36"/>
    </row>
    <row r="16" spans="1:9" ht="15" customHeight="1">
      <c r="A16" s="4" t="s">
        <v>17</v>
      </c>
      <c r="B16" s="20">
        <f t="shared" si="3"/>
        <v>5573</v>
      </c>
      <c r="C16" s="49">
        <f t="shared" si="0"/>
        <v>10.018155997770947</v>
      </c>
      <c r="D16" s="20">
        <v>2604</v>
      </c>
      <c r="E16" s="49">
        <f t="shared" si="1"/>
        <v>10.66251740234215</v>
      </c>
      <c r="F16" s="20">
        <v>2969</v>
      </c>
      <c r="G16" s="49">
        <f t="shared" si="2"/>
        <v>9.513891114173102</v>
      </c>
      <c r="H16" s="36"/>
      <c r="I16" s="36"/>
    </row>
    <row r="17" spans="1:9" ht="15" customHeight="1">
      <c r="A17" s="4" t="s">
        <v>18</v>
      </c>
      <c r="B17" s="20">
        <f t="shared" si="3"/>
        <v>5486</v>
      </c>
      <c r="C17" s="49">
        <f t="shared" si="0"/>
        <v>9.86176274964497</v>
      </c>
      <c r="D17" s="20">
        <v>2505</v>
      </c>
      <c r="E17" s="49">
        <f t="shared" si="1"/>
        <v>10.257145196953568</v>
      </c>
      <c r="F17" s="20">
        <v>2981</v>
      </c>
      <c r="G17" s="49">
        <f t="shared" si="2"/>
        <v>9.552344025378922</v>
      </c>
      <c r="H17" s="36"/>
      <c r="I17" s="36"/>
    </row>
    <row r="18" spans="1:15" s="10" customFormat="1" ht="15" customHeight="1">
      <c r="A18" s="4" t="s">
        <v>19</v>
      </c>
      <c r="B18" s="20">
        <f t="shared" si="3"/>
        <v>4388</v>
      </c>
      <c r="C18" s="49">
        <f t="shared" si="0"/>
        <v>7.8879721008826325</v>
      </c>
      <c r="D18" s="20">
        <v>2024</v>
      </c>
      <c r="E18" s="49">
        <f t="shared" si="1"/>
        <v>8.28760953238883</v>
      </c>
      <c r="F18" s="20">
        <v>2364</v>
      </c>
      <c r="G18" s="49">
        <f t="shared" si="2"/>
        <v>7.575223507546385</v>
      </c>
      <c r="H18" s="36"/>
      <c r="I18" s="36"/>
      <c r="J18" s="367"/>
      <c r="K18" s="367"/>
      <c r="L18" s="367"/>
      <c r="M18" s="367"/>
      <c r="N18" s="367"/>
      <c r="O18" s="367"/>
    </row>
    <row r="19" spans="1:9" ht="22.5" customHeight="1">
      <c r="A19" t="s">
        <v>20</v>
      </c>
      <c r="B19" s="20">
        <f t="shared" si="3"/>
        <v>4732</v>
      </c>
      <c r="C19" s="49">
        <f t="shared" si="0"/>
        <v>8.506354599219831</v>
      </c>
      <c r="D19" s="20">
        <v>2072</v>
      </c>
      <c r="E19" s="49">
        <f t="shared" si="1"/>
        <v>8.484153631971173</v>
      </c>
      <c r="F19" s="20">
        <v>2660</v>
      </c>
      <c r="G19" s="49">
        <f t="shared" si="2"/>
        <v>8.523728650623259</v>
      </c>
      <c r="H19" s="36"/>
      <c r="I19" s="36"/>
    </row>
    <row r="20" spans="1:9" ht="15" customHeight="1">
      <c r="A20" t="s">
        <v>21</v>
      </c>
      <c r="B20" s="20">
        <f t="shared" si="3"/>
        <v>4886</v>
      </c>
      <c r="C20" s="49">
        <f t="shared" si="0"/>
        <v>8.783188624638228</v>
      </c>
      <c r="D20" s="20">
        <v>2043</v>
      </c>
      <c r="E20" s="49">
        <f t="shared" si="1"/>
        <v>8.365408238473508</v>
      </c>
      <c r="F20" s="20">
        <v>2843</v>
      </c>
      <c r="G20" s="49">
        <f t="shared" si="2"/>
        <v>9.110135546512002</v>
      </c>
      <c r="H20" s="36"/>
      <c r="I20" s="36"/>
    </row>
    <row r="21" spans="1:9" ht="15" customHeight="1">
      <c r="A21" s="4" t="s">
        <v>22</v>
      </c>
      <c r="B21" s="20">
        <f t="shared" si="3"/>
        <v>3889</v>
      </c>
      <c r="C21" s="49">
        <f t="shared" si="0"/>
        <v>6.99095795358536</v>
      </c>
      <c r="D21" s="20">
        <v>1427</v>
      </c>
      <c r="E21" s="49">
        <f t="shared" si="1"/>
        <v>5.843092293833429</v>
      </c>
      <c r="F21" s="20">
        <v>2462</v>
      </c>
      <c r="G21" s="49">
        <f t="shared" si="2"/>
        <v>7.88925561572724</v>
      </c>
      <c r="H21" s="36"/>
      <c r="I21" s="36"/>
    </row>
    <row r="22" spans="1:9" ht="15" customHeight="1">
      <c r="A22" s="8" t="s">
        <v>166</v>
      </c>
      <c r="B22" s="60">
        <f t="shared" si="3"/>
        <v>4038</v>
      </c>
      <c r="C22" s="28">
        <f t="shared" si="0"/>
        <v>7.258803861295368</v>
      </c>
      <c r="D22" s="60">
        <v>1094</v>
      </c>
      <c r="E22" s="28">
        <f t="shared" si="1"/>
        <v>4.479567602980919</v>
      </c>
      <c r="F22" s="60">
        <v>2944</v>
      </c>
      <c r="G22" s="28">
        <f t="shared" si="2"/>
        <v>9.433780882494313</v>
      </c>
      <c r="H22" s="96"/>
      <c r="I22" s="96"/>
    </row>
    <row r="23" spans="2:12" ht="30" customHeight="1">
      <c r="B23" s="4"/>
      <c r="C23" s="4"/>
      <c r="D23" s="4"/>
      <c r="E23" s="4"/>
      <c r="K23" s="367"/>
      <c r="L23" s="367"/>
    </row>
    <row r="24" spans="11:13" ht="15" customHeight="1">
      <c r="K24" s="367"/>
      <c r="L24" s="367" t="s">
        <v>2</v>
      </c>
      <c r="M24" s="367" t="s">
        <v>3</v>
      </c>
    </row>
    <row r="25" spans="11:14" ht="15" customHeight="1">
      <c r="K25" s="369" t="s">
        <v>6</v>
      </c>
      <c r="L25" s="373">
        <f aca="true" t="shared" si="4" ref="L25:L42">-D5</f>
        <v>-185</v>
      </c>
      <c r="M25" s="373">
        <f aca="true" t="shared" si="5" ref="M25:M42">F5</f>
        <v>146</v>
      </c>
      <c r="N25" s="368"/>
    </row>
    <row r="26" spans="11:14" ht="15" customHeight="1">
      <c r="K26" s="369" t="s">
        <v>7</v>
      </c>
      <c r="L26" s="373">
        <f t="shared" si="4"/>
        <v>-214</v>
      </c>
      <c r="M26" s="373">
        <f t="shared" si="5"/>
        <v>187</v>
      </c>
      <c r="N26" s="368"/>
    </row>
    <row r="27" spans="11:14" ht="15" customHeight="1">
      <c r="K27" s="369" t="s">
        <v>8</v>
      </c>
      <c r="L27" s="373">
        <f t="shared" si="4"/>
        <v>-219</v>
      </c>
      <c r="M27" s="373">
        <f t="shared" si="5"/>
        <v>244</v>
      </c>
      <c r="N27" s="368"/>
    </row>
    <row r="28" spans="11:14" ht="15" customHeight="1">
      <c r="K28" s="369" t="s">
        <v>9</v>
      </c>
      <c r="L28" s="373">
        <f t="shared" si="4"/>
        <v>-262</v>
      </c>
      <c r="M28" s="373">
        <f t="shared" si="5"/>
        <v>244</v>
      </c>
      <c r="N28" s="368"/>
    </row>
    <row r="29" spans="11:14" ht="15" customHeight="1">
      <c r="K29" s="369" t="s">
        <v>10</v>
      </c>
      <c r="L29" s="373">
        <f t="shared" si="4"/>
        <v>-401</v>
      </c>
      <c r="M29" s="373">
        <f t="shared" si="5"/>
        <v>402</v>
      </c>
      <c r="N29" s="368"/>
    </row>
    <row r="30" spans="11:14" ht="15" customHeight="1">
      <c r="K30" s="371" t="s">
        <v>11</v>
      </c>
      <c r="L30" s="373">
        <f t="shared" si="4"/>
        <v>-648</v>
      </c>
      <c r="M30" s="373">
        <f t="shared" si="5"/>
        <v>811</v>
      </c>
      <c r="N30" s="368"/>
    </row>
    <row r="31" spans="11:14" ht="15" customHeight="1">
      <c r="K31" s="371" t="s">
        <v>12</v>
      </c>
      <c r="L31" s="373">
        <f t="shared" si="4"/>
        <v>-984</v>
      </c>
      <c r="M31" s="373">
        <f t="shared" si="5"/>
        <v>1144</v>
      </c>
      <c r="N31" s="368"/>
    </row>
    <row r="32" spans="11:14" ht="15" customHeight="1">
      <c r="K32" s="371" t="s">
        <v>13</v>
      </c>
      <c r="L32" s="373">
        <f t="shared" si="4"/>
        <v>-1318</v>
      </c>
      <c r="M32" s="373">
        <f t="shared" si="5"/>
        <v>1302</v>
      </c>
      <c r="N32" s="368"/>
    </row>
    <row r="33" spans="11:14" ht="15" customHeight="1">
      <c r="K33" s="371" t="s">
        <v>14</v>
      </c>
      <c r="L33" s="373">
        <f t="shared" si="4"/>
        <v>-1744</v>
      </c>
      <c r="M33" s="373">
        <f t="shared" si="5"/>
        <v>2089</v>
      </c>
      <c r="N33" s="368"/>
    </row>
    <row r="34" spans="11:14" ht="15" customHeight="1">
      <c r="K34" s="371" t="s">
        <v>15</v>
      </c>
      <c r="L34" s="373">
        <f t="shared" si="4"/>
        <v>-2131</v>
      </c>
      <c r="M34" s="373">
        <f t="shared" si="5"/>
        <v>2469</v>
      </c>
      <c r="N34" s="368"/>
    </row>
    <row r="35" spans="11:14" ht="15" customHeight="1">
      <c r="K35" s="371" t="s">
        <v>16</v>
      </c>
      <c r="L35" s="373">
        <f t="shared" si="4"/>
        <v>-2547</v>
      </c>
      <c r="M35" s="373">
        <f t="shared" si="5"/>
        <v>2946</v>
      </c>
      <c r="N35" s="368"/>
    </row>
    <row r="36" spans="11:14" ht="15" customHeight="1">
      <c r="K36" s="371" t="s">
        <v>17</v>
      </c>
      <c r="L36" s="373">
        <f t="shared" si="4"/>
        <v>-2604</v>
      </c>
      <c r="M36" s="373">
        <f t="shared" si="5"/>
        <v>2969</v>
      </c>
      <c r="N36" s="368"/>
    </row>
    <row r="37" spans="11:14" ht="15" customHeight="1">
      <c r="K37" s="371" t="s">
        <v>18</v>
      </c>
      <c r="L37" s="373">
        <f t="shared" si="4"/>
        <v>-2505</v>
      </c>
      <c r="M37" s="373">
        <f t="shared" si="5"/>
        <v>2981</v>
      </c>
      <c r="N37" s="368"/>
    </row>
    <row r="38" spans="11:14" ht="15" customHeight="1">
      <c r="K38" s="371" t="s">
        <v>19</v>
      </c>
      <c r="L38" s="373">
        <f t="shared" si="4"/>
        <v>-2024</v>
      </c>
      <c r="M38" s="373">
        <f t="shared" si="5"/>
        <v>2364</v>
      </c>
      <c r="N38" s="368"/>
    </row>
    <row r="39" spans="11:14" ht="15" customHeight="1">
      <c r="K39" s="367" t="s">
        <v>20</v>
      </c>
      <c r="L39" s="373">
        <f t="shared" si="4"/>
        <v>-2072</v>
      </c>
      <c r="M39" s="373">
        <f t="shared" si="5"/>
        <v>2660</v>
      </c>
      <c r="N39" s="368"/>
    </row>
    <row r="40" spans="11:14" ht="15" customHeight="1">
      <c r="K40" s="367" t="s">
        <v>21</v>
      </c>
      <c r="L40" s="373">
        <f t="shared" si="4"/>
        <v>-2043</v>
      </c>
      <c r="M40" s="373">
        <f t="shared" si="5"/>
        <v>2843</v>
      </c>
      <c r="N40" s="368"/>
    </row>
    <row r="41" spans="11:14" ht="15" customHeight="1">
      <c r="K41" s="367" t="s">
        <v>22</v>
      </c>
      <c r="L41" s="373">
        <f t="shared" si="4"/>
        <v>-1427</v>
      </c>
      <c r="M41" s="373">
        <f t="shared" si="5"/>
        <v>2462</v>
      </c>
      <c r="N41" s="368"/>
    </row>
    <row r="42" spans="11:14" ht="15" customHeight="1">
      <c r="K42" s="371" t="s">
        <v>166</v>
      </c>
      <c r="L42" s="373">
        <f t="shared" si="4"/>
        <v>-1094</v>
      </c>
      <c r="M42" s="373">
        <f t="shared" si="5"/>
        <v>2944</v>
      </c>
      <c r="N42" s="368"/>
    </row>
    <row r="43" spans="11:13" ht="11.25">
      <c r="K43" s="233"/>
      <c r="L43" s="373"/>
      <c r="M43" s="373"/>
    </row>
    <row r="44" spans="11:13" ht="11.25">
      <c r="K44" s="367"/>
      <c r="L44" s="367"/>
      <c r="M44" s="367"/>
    </row>
  </sheetData>
  <mergeCells count="4">
    <mergeCell ref="F2:G2"/>
    <mergeCell ref="A1:G1"/>
    <mergeCell ref="B2:C2"/>
    <mergeCell ref="D2:E2"/>
  </mergeCells>
  <hyperlinks>
    <hyperlink ref="A3" location="indice!B8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2009.&amp;R&amp;9&amp;P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Normal="75" zoomScaleSheetLayoutView="100" workbookViewId="0" topLeftCell="A1">
      <selection activeCell="A1" sqref="A1:I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79" customWidth="1"/>
    <col min="10" max="13" width="12" style="4" customWidth="1"/>
  </cols>
  <sheetData>
    <row r="1" spans="1:13" s="1" customFormat="1" ht="39.75" customHeight="1">
      <c r="A1" s="432" t="s">
        <v>176</v>
      </c>
      <c r="B1" s="432"/>
      <c r="C1" s="432"/>
      <c r="D1" s="432"/>
      <c r="E1" s="432"/>
      <c r="F1" s="432"/>
      <c r="G1" s="432"/>
      <c r="H1" s="432"/>
      <c r="I1" s="432"/>
      <c r="J1" s="112"/>
      <c r="K1" s="112"/>
      <c r="L1" s="112"/>
      <c r="M1" s="112"/>
    </row>
    <row r="2" spans="1:13" s="2" customFormat="1" ht="18" customHeight="1">
      <c r="A2" s="3" t="s">
        <v>40</v>
      </c>
      <c r="B2" s="4"/>
      <c r="C2" s="4"/>
      <c r="D2" s="4"/>
      <c r="E2" s="4"/>
      <c r="F2" s="4"/>
      <c r="G2" s="4"/>
      <c r="H2" s="73"/>
      <c r="I2" s="389" t="s">
        <v>85</v>
      </c>
      <c r="J2" s="13"/>
      <c r="K2" s="13"/>
      <c r="L2" s="13"/>
      <c r="M2" s="13"/>
    </row>
    <row r="3" spans="1:13" s="17" customFormat="1" ht="36" customHeight="1">
      <c r="A3" s="163"/>
      <c r="B3" s="427" t="s">
        <v>1</v>
      </c>
      <c r="C3" s="427"/>
      <c r="D3" s="427" t="s">
        <v>37</v>
      </c>
      <c r="E3" s="427"/>
      <c r="F3" s="427" t="s">
        <v>0</v>
      </c>
      <c r="G3" s="427"/>
      <c r="H3" s="427" t="s">
        <v>38</v>
      </c>
      <c r="I3" s="427"/>
      <c r="J3" s="67"/>
      <c r="K3" s="67"/>
      <c r="L3" s="67"/>
      <c r="M3" s="67"/>
    </row>
    <row r="4" spans="1:13" s="14" customFormat="1" ht="19.5" customHeight="1">
      <c r="A4" s="65"/>
      <c r="B4" s="66" t="s">
        <v>89</v>
      </c>
      <c r="C4" s="62" t="s">
        <v>5</v>
      </c>
      <c r="D4" s="61" t="s">
        <v>89</v>
      </c>
      <c r="E4" s="62" t="s">
        <v>5</v>
      </c>
      <c r="F4" s="61" t="s">
        <v>89</v>
      </c>
      <c r="G4" s="62" t="s">
        <v>5</v>
      </c>
      <c r="H4" s="61" t="s">
        <v>89</v>
      </c>
      <c r="I4" s="61" t="s">
        <v>5</v>
      </c>
      <c r="J4" s="3"/>
      <c r="K4" s="3"/>
      <c r="L4" s="3"/>
      <c r="M4" s="3"/>
    </row>
    <row r="5" spans="1:13" ht="15" customHeight="1">
      <c r="A5" s="4" t="s">
        <v>71</v>
      </c>
      <c r="B5" s="267">
        <v>2087</v>
      </c>
      <c r="C5">
        <f aca="true" t="shared" si="0" ref="C5:C18">B5/$B5*100</f>
        <v>100</v>
      </c>
      <c r="D5" s="267">
        <v>294</v>
      </c>
      <c r="E5" s="24">
        <f aca="true" t="shared" si="1" ref="E5:E18">D5/$B5*100</f>
        <v>14.087206516530907</v>
      </c>
      <c r="F5" s="267">
        <v>222</v>
      </c>
      <c r="G5" s="24">
        <f aca="true" t="shared" si="2" ref="G5:G18">F5/$B5*100</f>
        <v>10.637278390033542</v>
      </c>
      <c r="H5" s="267">
        <v>1571</v>
      </c>
      <c r="I5" s="424">
        <f aca="true" t="shared" si="3" ref="I5:I18">H5/$B5*100</f>
        <v>75.27551509343556</v>
      </c>
      <c r="J5" s="425"/>
      <c r="K5" s="426"/>
      <c r="L5" s="426"/>
      <c r="M5" s="426"/>
    </row>
    <row r="6" spans="1:13" ht="15" customHeight="1">
      <c r="A6" s="6" t="s">
        <v>72</v>
      </c>
      <c r="B6" s="268">
        <v>855</v>
      </c>
      <c r="C6">
        <f t="shared" si="0"/>
        <v>100</v>
      </c>
      <c r="D6" s="270">
        <v>205</v>
      </c>
      <c r="E6" s="24">
        <f t="shared" si="1"/>
        <v>23.976608187134502</v>
      </c>
      <c r="F6" s="272">
        <v>111</v>
      </c>
      <c r="G6" s="24">
        <f t="shared" si="2"/>
        <v>12.982456140350877</v>
      </c>
      <c r="H6" s="274">
        <v>539</v>
      </c>
      <c r="I6" s="49">
        <f t="shared" si="3"/>
        <v>63.04093567251462</v>
      </c>
      <c r="J6" s="425"/>
      <c r="K6" s="426"/>
      <c r="L6" s="426"/>
      <c r="M6" s="426"/>
    </row>
    <row r="7" spans="1:13" ht="15" customHeight="1">
      <c r="A7" s="6" t="s">
        <v>63</v>
      </c>
      <c r="B7" s="268">
        <v>3967</v>
      </c>
      <c r="C7">
        <f t="shared" si="0"/>
        <v>100</v>
      </c>
      <c r="D7" s="270">
        <v>483</v>
      </c>
      <c r="E7" s="24">
        <f t="shared" si="1"/>
        <v>12.17544744139148</v>
      </c>
      <c r="F7" s="272">
        <v>306</v>
      </c>
      <c r="G7" s="24">
        <f t="shared" si="2"/>
        <v>7.713637509452988</v>
      </c>
      <c r="H7" s="274">
        <v>3178</v>
      </c>
      <c r="I7" s="49">
        <f t="shared" si="3"/>
        <v>80.11091504915552</v>
      </c>
      <c r="J7" s="425"/>
      <c r="K7" s="426"/>
      <c r="L7" s="426"/>
      <c r="M7" s="426"/>
    </row>
    <row r="8" spans="1:13" ht="15" customHeight="1">
      <c r="A8" s="6" t="s">
        <v>73</v>
      </c>
      <c r="B8" s="268">
        <v>626</v>
      </c>
      <c r="C8">
        <f t="shared" si="0"/>
        <v>100</v>
      </c>
      <c r="D8" s="270">
        <v>122</v>
      </c>
      <c r="E8" s="24">
        <f t="shared" si="1"/>
        <v>19.488817891373802</v>
      </c>
      <c r="F8" s="272">
        <v>95</v>
      </c>
      <c r="G8" s="24">
        <f t="shared" si="2"/>
        <v>15.175718849840255</v>
      </c>
      <c r="H8" s="274">
        <v>409</v>
      </c>
      <c r="I8" s="49">
        <f t="shared" si="3"/>
        <v>65.33546325878594</v>
      </c>
      <c r="J8" s="425"/>
      <c r="K8" s="426"/>
      <c r="L8" s="426"/>
      <c r="M8" s="426"/>
    </row>
    <row r="9" spans="1:13" ht="15" customHeight="1">
      <c r="A9" s="6" t="s">
        <v>74</v>
      </c>
      <c r="B9" s="268">
        <v>2058</v>
      </c>
      <c r="C9">
        <f t="shared" si="0"/>
        <v>100</v>
      </c>
      <c r="D9" s="270">
        <v>326</v>
      </c>
      <c r="E9" s="24">
        <f t="shared" si="1"/>
        <v>15.84062196307094</v>
      </c>
      <c r="F9" s="272">
        <v>198</v>
      </c>
      <c r="G9" s="24">
        <f t="shared" si="2"/>
        <v>9.620991253644315</v>
      </c>
      <c r="H9" s="274">
        <v>1534</v>
      </c>
      <c r="I9" s="49">
        <f t="shared" si="3"/>
        <v>74.53838678328474</v>
      </c>
      <c r="J9" s="425"/>
      <c r="K9" s="426"/>
      <c r="L9" s="426"/>
      <c r="M9" s="426"/>
    </row>
    <row r="10" spans="1:13" ht="15" customHeight="1">
      <c r="A10" s="4" t="s">
        <v>75</v>
      </c>
      <c r="B10" s="268">
        <v>314</v>
      </c>
      <c r="C10">
        <f t="shared" si="0"/>
        <v>100</v>
      </c>
      <c r="D10" s="270">
        <v>63</v>
      </c>
      <c r="E10" s="24">
        <f t="shared" si="1"/>
        <v>20.063694267515924</v>
      </c>
      <c r="F10" s="272">
        <v>37</v>
      </c>
      <c r="G10" s="24">
        <f t="shared" si="2"/>
        <v>11.78343949044586</v>
      </c>
      <c r="H10" s="274">
        <v>214</v>
      </c>
      <c r="I10" s="49">
        <f t="shared" si="3"/>
        <v>68.15286624203821</v>
      </c>
      <c r="J10" s="425"/>
      <c r="K10" s="426"/>
      <c r="L10" s="426"/>
      <c r="M10" s="426"/>
    </row>
    <row r="11" spans="1:13" ht="22.5" customHeight="1">
      <c r="A11" s="4" t="s">
        <v>76</v>
      </c>
      <c r="B11" s="268">
        <v>2756</v>
      </c>
      <c r="C11">
        <f t="shared" si="0"/>
        <v>100</v>
      </c>
      <c r="D11" s="270">
        <v>487</v>
      </c>
      <c r="E11" s="24">
        <f t="shared" si="1"/>
        <v>17.670537010159652</v>
      </c>
      <c r="F11" s="272">
        <v>572</v>
      </c>
      <c r="G11" s="24">
        <f t="shared" si="2"/>
        <v>20.754716981132077</v>
      </c>
      <c r="H11" s="274">
        <v>1697</v>
      </c>
      <c r="I11" s="49">
        <f t="shared" si="3"/>
        <v>61.57474600870827</v>
      </c>
      <c r="J11" s="425"/>
      <c r="K11" s="426"/>
      <c r="L11" s="426"/>
      <c r="M11" s="426"/>
    </row>
    <row r="12" spans="1:13" ht="15" customHeight="1">
      <c r="A12" s="4" t="s">
        <v>77</v>
      </c>
      <c r="B12" s="268">
        <v>2092</v>
      </c>
      <c r="C12">
        <f t="shared" si="0"/>
        <v>100</v>
      </c>
      <c r="D12" s="270">
        <v>116</v>
      </c>
      <c r="E12" s="24">
        <f t="shared" si="1"/>
        <v>5.544933078393881</v>
      </c>
      <c r="F12" s="272">
        <v>129</v>
      </c>
      <c r="G12" s="24">
        <f t="shared" si="2"/>
        <v>6.166347992351817</v>
      </c>
      <c r="H12" s="274">
        <v>1847</v>
      </c>
      <c r="I12" s="49">
        <f t="shared" si="3"/>
        <v>88.2887189292543</v>
      </c>
      <c r="J12" s="425"/>
      <c r="K12" s="426"/>
      <c r="L12" s="426"/>
      <c r="M12" s="426"/>
    </row>
    <row r="13" spans="1:13" ht="15" customHeight="1">
      <c r="A13" s="4" t="s">
        <v>78</v>
      </c>
      <c r="B13" s="268">
        <v>15022</v>
      </c>
      <c r="C13">
        <f t="shared" si="0"/>
        <v>100</v>
      </c>
      <c r="D13" s="270">
        <v>3099</v>
      </c>
      <c r="E13" s="24">
        <f t="shared" si="1"/>
        <v>20.62974304353615</v>
      </c>
      <c r="F13" s="272">
        <v>4856</v>
      </c>
      <c r="G13" s="24">
        <f t="shared" si="2"/>
        <v>32.325921981094396</v>
      </c>
      <c r="H13" s="274">
        <v>7067</v>
      </c>
      <c r="I13" s="49">
        <f t="shared" si="3"/>
        <v>47.04433497536946</v>
      </c>
      <c r="J13" s="425"/>
      <c r="K13" s="426"/>
      <c r="L13" s="426"/>
      <c r="M13" s="426"/>
    </row>
    <row r="14" spans="1:13" ht="15" customHeight="1">
      <c r="A14" s="4" t="s">
        <v>79</v>
      </c>
      <c r="B14" s="268">
        <v>1158</v>
      </c>
      <c r="C14">
        <f t="shared" si="0"/>
        <v>100</v>
      </c>
      <c r="D14" s="270">
        <v>259</v>
      </c>
      <c r="E14" s="24">
        <f t="shared" si="1"/>
        <v>22.36614853195164</v>
      </c>
      <c r="F14" s="272">
        <v>178</v>
      </c>
      <c r="G14" s="24">
        <f t="shared" si="2"/>
        <v>15.3713298791019</v>
      </c>
      <c r="H14" s="274">
        <v>721</v>
      </c>
      <c r="I14" s="49">
        <f t="shared" si="3"/>
        <v>62.26252158894646</v>
      </c>
      <c r="J14" s="425"/>
      <c r="K14" s="426"/>
      <c r="L14" s="426"/>
      <c r="M14" s="426"/>
    </row>
    <row r="15" spans="1:13" ht="15" customHeight="1">
      <c r="A15" s="4" t="s">
        <v>190</v>
      </c>
      <c r="B15" s="268">
        <v>27568</v>
      </c>
      <c r="C15">
        <f t="shared" si="0"/>
        <v>100</v>
      </c>
      <c r="D15" s="270">
        <v>1599</v>
      </c>
      <c r="E15" s="24">
        <f t="shared" si="1"/>
        <v>5.800203134068485</v>
      </c>
      <c r="F15" s="272">
        <v>19427</v>
      </c>
      <c r="G15" s="24">
        <f t="shared" si="2"/>
        <v>70.46938479396402</v>
      </c>
      <c r="H15" s="274">
        <v>6542</v>
      </c>
      <c r="I15" s="49">
        <f t="shared" si="3"/>
        <v>23.7304120719675</v>
      </c>
      <c r="J15" s="425"/>
      <c r="K15" s="426"/>
      <c r="L15" s="426"/>
      <c r="M15" s="426"/>
    </row>
    <row r="16" spans="1:13" ht="15" customHeight="1">
      <c r="A16" s="4" t="s">
        <v>81</v>
      </c>
      <c r="B16" s="268">
        <v>1377</v>
      </c>
      <c r="C16">
        <f t="shared" si="0"/>
        <v>100</v>
      </c>
      <c r="D16" s="270">
        <v>218</v>
      </c>
      <c r="E16" s="24">
        <f t="shared" si="1"/>
        <v>15.831517792302105</v>
      </c>
      <c r="F16" s="272">
        <v>146</v>
      </c>
      <c r="G16" s="24">
        <f t="shared" si="2"/>
        <v>10.602759622367465</v>
      </c>
      <c r="H16" s="274">
        <v>1013</v>
      </c>
      <c r="I16" s="49">
        <f t="shared" si="3"/>
        <v>73.56572258533043</v>
      </c>
      <c r="J16" s="425"/>
      <c r="K16" s="426"/>
      <c r="L16" s="426"/>
      <c r="M16" s="426"/>
    </row>
    <row r="17" spans="1:13" ht="22.5" customHeight="1">
      <c r="A17" s="4" t="s">
        <v>82</v>
      </c>
      <c r="B17" s="268">
        <v>3039</v>
      </c>
      <c r="C17" s="4">
        <f t="shared" si="0"/>
        <v>100</v>
      </c>
      <c r="D17" s="270">
        <v>517</v>
      </c>
      <c r="E17" s="49">
        <f t="shared" si="1"/>
        <v>17.012175057584734</v>
      </c>
      <c r="F17" s="272">
        <v>272</v>
      </c>
      <c r="G17" s="49">
        <f t="shared" si="2"/>
        <v>8.950312602829879</v>
      </c>
      <c r="H17" s="272">
        <v>2250</v>
      </c>
      <c r="I17" s="49">
        <f t="shared" si="3"/>
        <v>74.03751233958539</v>
      </c>
      <c r="J17" s="425"/>
      <c r="K17" s="426"/>
      <c r="L17" s="426"/>
      <c r="M17" s="426"/>
    </row>
    <row r="18" spans="1:13" ht="15" customHeight="1">
      <c r="A18" s="8" t="s">
        <v>83</v>
      </c>
      <c r="B18" s="269">
        <v>299</v>
      </c>
      <c r="C18" s="8">
        <f t="shared" si="0"/>
        <v>100</v>
      </c>
      <c r="D18" s="271">
        <v>61</v>
      </c>
      <c r="E18" s="28">
        <f t="shared" si="1"/>
        <v>20.401337792642142</v>
      </c>
      <c r="F18" s="273">
        <v>49</v>
      </c>
      <c r="G18" s="28">
        <f t="shared" si="2"/>
        <v>16.387959866220736</v>
      </c>
      <c r="H18" s="273">
        <v>189</v>
      </c>
      <c r="I18" s="28">
        <f t="shared" si="3"/>
        <v>63.21070234113713</v>
      </c>
      <c r="J18" s="425"/>
      <c r="K18" s="426"/>
      <c r="L18" s="426"/>
      <c r="M18" s="426"/>
    </row>
    <row r="19" spans="1:13" s="10" customFormat="1" ht="15" customHeight="1">
      <c r="A19" s="4"/>
      <c r="B19" s="20"/>
      <c r="C19" s="49"/>
      <c r="D19" s="20"/>
      <c r="E19" s="49"/>
      <c r="F19" s="20"/>
      <c r="G19" s="49"/>
      <c r="H19" s="23"/>
      <c r="I19" s="49"/>
      <c r="J19" s="4"/>
      <c r="K19" s="4"/>
      <c r="L19" s="4"/>
      <c r="M19" s="4"/>
    </row>
    <row r="20" spans="2:9" ht="15" customHeight="1">
      <c r="B20" s="20"/>
      <c r="C20" s="49"/>
      <c r="D20" s="20"/>
      <c r="E20" s="49"/>
      <c r="F20" s="20"/>
      <c r="G20" s="49"/>
      <c r="H20"/>
      <c r="I20" s="49"/>
    </row>
    <row r="21" spans="2:9" ht="15" customHeight="1">
      <c r="B21" s="20"/>
      <c r="C21" s="49"/>
      <c r="D21" s="20"/>
      <c r="E21" s="49"/>
      <c r="F21" s="20"/>
      <c r="G21" s="49"/>
      <c r="H21"/>
      <c r="I21" s="49"/>
    </row>
    <row r="22" spans="2:9" ht="15" customHeight="1">
      <c r="B22" s="20"/>
      <c r="C22" s="49"/>
      <c r="D22" s="20"/>
      <c r="E22" s="49"/>
      <c r="F22" s="20"/>
      <c r="G22" s="49"/>
      <c r="H22"/>
      <c r="I22" s="49"/>
    </row>
    <row r="23" spans="1:9" ht="15" customHeight="1">
      <c r="A23" s="4"/>
      <c r="B23" s="20"/>
      <c r="C23" s="49"/>
      <c r="D23" s="20"/>
      <c r="E23" s="49"/>
      <c r="F23" s="20"/>
      <c r="G23" s="49"/>
      <c r="H23"/>
      <c r="I23" s="49"/>
    </row>
    <row r="24" spans="1:9" ht="15" customHeight="1">
      <c r="A24" s="4"/>
      <c r="B24" s="20"/>
      <c r="C24" s="49"/>
      <c r="D24" s="20"/>
      <c r="E24" s="49"/>
      <c r="F24" s="20"/>
      <c r="G24" s="49"/>
      <c r="H24"/>
      <c r="I24" s="49"/>
    </row>
    <row r="25" spans="2:9" ht="15" customHeight="1">
      <c r="B25" s="20"/>
      <c r="C25" s="49"/>
      <c r="D25" s="20"/>
      <c r="E25" s="49"/>
      <c r="F25" s="20"/>
      <c r="G25" s="49"/>
      <c r="H25"/>
      <c r="I25" s="49"/>
    </row>
    <row r="26" spans="2:9" ht="15" customHeight="1">
      <c r="B26" s="20"/>
      <c r="C26" s="49"/>
      <c r="D26" s="20"/>
      <c r="E26" s="49"/>
      <c r="F26" s="20"/>
      <c r="G26" s="49"/>
      <c r="H26"/>
      <c r="I26" s="49"/>
    </row>
    <row r="27" spans="2:10" ht="15" customHeight="1">
      <c r="B27" s="20"/>
      <c r="C27" s="49"/>
      <c r="D27" s="20"/>
      <c r="E27" s="49"/>
      <c r="F27" s="20"/>
      <c r="G27" s="49"/>
      <c r="H27"/>
      <c r="I27" s="49"/>
      <c r="J27" s="94"/>
    </row>
    <row r="28" spans="2:10" ht="15" customHeight="1">
      <c r="B28" s="20"/>
      <c r="C28" s="49"/>
      <c r="D28" s="20"/>
      <c r="E28" s="49"/>
      <c r="F28" s="20"/>
      <c r="G28" s="49"/>
      <c r="H28"/>
      <c r="I28" s="49"/>
      <c r="J28" s="94"/>
    </row>
    <row r="29" spans="2:10" ht="15" customHeight="1">
      <c r="B29" s="20"/>
      <c r="C29" s="49"/>
      <c r="D29" s="20"/>
      <c r="E29" s="49"/>
      <c r="F29" s="20"/>
      <c r="G29" s="49"/>
      <c r="H29"/>
      <c r="I29" s="49"/>
      <c r="J29" s="94"/>
    </row>
    <row r="30" spans="2:10" ht="15" customHeight="1">
      <c r="B30" s="20"/>
      <c r="C30" s="49"/>
      <c r="D30" s="20"/>
      <c r="E30" s="49"/>
      <c r="F30" s="20"/>
      <c r="G30" s="49"/>
      <c r="H30"/>
      <c r="I30" s="49"/>
      <c r="J30" s="94"/>
    </row>
    <row r="31" spans="2:10" ht="15" customHeight="1">
      <c r="B31" s="20"/>
      <c r="C31" s="49"/>
      <c r="D31" s="20"/>
      <c r="E31" s="49"/>
      <c r="F31" s="20"/>
      <c r="G31" s="49"/>
      <c r="H31"/>
      <c r="I31" s="49"/>
      <c r="J31" s="94"/>
    </row>
    <row r="32" spans="2:10" ht="15" customHeight="1">
      <c r="B32" s="20"/>
      <c r="C32" s="49"/>
      <c r="D32" s="20"/>
      <c r="E32" s="49"/>
      <c r="F32" s="20"/>
      <c r="G32" s="49"/>
      <c r="H32"/>
      <c r="I32" s="49"/>
      <c r="J32" s="94"/>
    </row>
    <row r="33" spans="2:10" ht="15" customHeight="1">
      <c r="B33" s="20"/>
      <c r="C33" s="49"/>
      <c r="D33" s="20"/>
      <c r="E33" s="49"/>
      <c r="F33" s="20"/>
      <c r="G33" s="49"/>
      <c r="H33"/>
      <c r="I33" s="49"/>
      <c r="J33" s="94"/>
    </row>
    <row r="34" spans="2:10" ht="15" customHeight="1">
      <c r="B34" s="20"/>
      <c r="C34" s="49"/>
      <c r="D34" s="20"/>
      <c r="E34" s="49"/>
      <c r="F34" s="20"/>
      <c r="G34" s="49"/>
      <c r="H34"/>
      <c r="I34" s="49"/>
      <c r="J34" s="94"/>
    </row>
    <row r="35" spans="2:10" ht="15" customHeight="1">
      <c r="B35" s="20"/>
      <c r="C35" s="49"/>
      <c r="D35" s="20"/>
      <c r="E35" s="49"/>
      <c r="F35" s="20"/>
      <c r="G35" s="49"/>
      <c r="H35"/>
      <c r="I35" s="49"/>
      <c r="J35" s="94"/>
    </row>
    <row r="36" spans="2:10" ht="15" customHeight="1">
      <c r="B36" s="20"/>
      <c r="C36" s="49"/>
      <c r="D36" s="20"/>
      <c r="E36" s="49"/>
      <c r="F36" s="20"/>
      <c r="G36" s="49"/>
      <c r="H36"/>
      <c r="I36" s="49"/>
      <c r="J36" s="94"/>
    </row>
    <row r="37" spans="2:10" ht="15" customHeight="1">
      <c r="B37" s="20"/>
      <c r="C37" s="49"/>
      <c r="D37" s="20"/>
      <c r="E37" s="49"/>
      <c r="F37" s="20"/>
      <c r="G37" s="49"/>
      <c r="H37"/>
      <c r="I37" s="49"/>
      <c r="J37" s="94"/>
    </row>
    <row r="38" spans="1:10" ht="15" customHeight="1">
      <c r="A38" s="4"/>
      <c r="B38" s="20"/>
      <c r="C38" s="49"/>
      <c r="D38" s="20"/>
      <c r="E38" s="49"/>
      <c r="F38" s="20"/>
      <c r="G38" s="49"/>
      <c r="H38" s="4"/>
      <c r="I38" s="49"/>
      <c r="J38" s="94"/>
    </row>
    <row r="39" spans="1:10" ht="15" customHeight="1">
      <c r="A39" s="4"/>
      <c r="B39" s="20"/>
      <c r="C39" s="49"/>
      <c r="D39" s="20"/>
      <c r="E39" s="49"/>
      <c r="F39" s="20"/>
      <c r="G39" s="49"/>
      <c r="H39" s="4"/>
      <c r="I39" s="49"/>
      <c r="J39" s="94"/>
    </row>
    <row r="40" spans="1:10" ht="15" customHeight="1">
      <c r="A40" s="4"/>
      <c r="B40" s="20"/>
      <c r="C40" s="49"/>
      <c r="D40" s="20"/>
      <c r="E40" s="49"/>
      <c r="F40" s="20"/>
      <c r="G40" s="49"/>
      <c r="H40" s="4"/>
      <c r="I40" s="49"/>
      <c r="J40" s="94"/>
    </row>
    <row r="41" spans="1:10" ht="15" customHeight="1">
      <c r="A41" s="4"/>
      <c r="B41" s="4"/>
      <c r="C41" s="4"/>
      <c r="D41" s="4"/>
      <c r="E41" s="4"/>
      <c r="F41" s="4"/>
      <c r="G41" s="68"/>
      <c r="H41" s="4"/>
      <c r="I41" s="4"/>
      <c r="J41" s="94"/>
    </row>
    <row r="42" spans="1:10" ht="15" customHeight="1">
      <c r="A42" s="4"/>
      <c r="B42" s="51"/>
      <c r="C42" s="51"/>
      <c r="D42" s="51"/>
      <c r="E42" s="93"/>
      <c r="F42" s="51"/>
      <c r="G42" s="93"/>
      <c r="H42" s="4"/>
      <c r="I42" s="4"/>
      <c r="J42" s="94"/>
    </row>
    <row r="43" spans="2:10" ht="15" customHeight="1">
      <c r="B43" s="20"/>
      <c r="C43" s="87"/>
      <c r="D43" s="20"/>
      <c r="E43" s="49"/>
      <c r="F43" s="20"/>
      <c r="G43" s="49"/>
      <c r="H43" s="4"/>
      <c r="I43" s="4"/>
      <c r="J43" s="94"/>
    </row>
    <row r="44" spans="2:10" ht="15" customHeight="1">
      <c r="B44" s="20"/>
      <c r="C44" s="87"/>
      <c r="D44" s="20"/>
      <c r="E44" s="49"/>
      <c r="F44" s="20"/>
      <c r="G44" s="49"/>
      <c r="H44" s="4"/>
      <c r="I44" s="4"/>
      <c r="J44" s="94"/>
    </row>
    <row r="45" spans="2:9" ht="15" customHeight="1">
      <c r="B45" s="4"/>
      <c r="C45" s="4"/>
      <c r="D45" s="4"/>
      <c r="E45" s="4"/>
      <c r="F45" s="4"/>
      <c r="G45" s="4"/>
      <c r="H45" s="94"/>
      <c r="I45" s="95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I2" location="'pag 34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3" style="0" customWidth="1"/>
    <col min="2" max="8" width="13.33203125" style="0" customWidth="1"/>
    <col min="9" max="9" width="10.83203125" style="249" customWidth="1"/>
    <col min="10" max="11" width="12" style="249" bestFit="1" customWidth="1"/>
    <col min="12" max="13" width="12" style="249" customWidth="1"/>
    <col min="14" max="20" width="12" style="152" customWidth="1"/>
  </cols>
  <sheetData>
    <row r="1" spans="1:20" s="1" customFormat="1" ht="39.75" customHeight="1">
      <c r="A1" s="432" t="s">
        <v>174</v>
      </c>
      <c r="B1" s="432"/>
      <c r="C1" s="432"/>
      <c r="D1" s="432"/>
      <c r="E1" s="432"/>
      <c r="F1" s="432"/>
      <c r="G1" s="432"/>
      <c r="H1" s="72"/>
      <c r="I1" s="236"/>
      <c r="J1" s="237"/>
      <c r="K1" s="237"/>
      <c r="L1" s="236"/>
      <c r="M1" s="236"/>
      <c r="N1" s="238"/>
      <c r="O1" s="238"/>
      <c r="P1" s="238"/>
      <c r="Q1" s="238"/>
      <c r="R1" s="238"/>
      <c r="S1" s="238"/>
      <c r="T1" s="238"/>
    </row>
    <row r="2" spans="1:20" s="2" customFormat="1" ht="18" customHeight="1">
      <c r="A2" s="3" t="s">
        <v>39</v>
      </c>
      <c r="B2" s="4"/>
      <c r="C2" s="4"/>
      <c r="D2" s="4"/>
      <c r="E2" s="4"/>
      <c r="F2" s="4"/>
      <c r="G2" s="4"/>
      <c r="H2" s="4"/>
      <c r="I2" s="239"/>
      <c r="J2" s="240"/>
      <c r="K2" s="240"/>
      <c r="L2" s="241"/>
      <c r="M2" s="241"/>
      <c r="N2" s="242"/>
      <c r="O2" s="242"/>
      <c r="P2" s="242"/>
      <c r="Q2" s="242"/>
      <c r="R2" s="242"/>
      <c r="S2" s="242"/>
      <c r="T2" s="242"/>
    </row>
    <row r="3" spans="1:20" s="17" customFormat="1" ht="36" customHeight="1">
      <c r="A3" s="163" t="s">
        <v>159</v>
      </c>
      <c r="B3" s="427" t="s">
        <v>1</v>
      </c>
      <c r="C3" s="427"/>
      <c r="D3" s="427" t="s">
        <v>2</v>
      </c>
      <c r="E3" s="427"/>
      <c r="F3" s="427" t="s">
        <v>3</v>
      </c>
      <c r="G3" s="427" t="s">
        <v>0</v>
      </c>
      <c r="H3" s="67"/>
      <c r="I3" s="243"/>
      <c r="J3" s="244"/>
      <c r="K3" s="245"/>
      <c r="L3" s="245"/>
      <c r="M3" s="245"/>
      <c r="N3" s="245"/>
      <c r="O3" s="245"/>
      <c r="P3" s="245"/>
      <c r="Q3" s="245"/>
      <c r="R3" s="245"/>
      <c r="S3" s="245"/>
      <c r="T3" s="245"/>
    </row>
    <row r="4" spans="1:20" s="14" customFormat="1" ht="19.5" customHeight="1">
      <c r="A4" s="29"/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235"/>
      <c r="I4" s="246"/>
      <c r="J4" s="247"/>
      <c r="K4" s="248" t="s">
        <v>193</v>
      </c>
      <c r="L4" s="248"/>
      <c r="M4" s="248"/>
      <c r="N4" s="248" t="s">
        <v>194</v>
      </c>
      <c r="O4" s="248"/>
      <c r="P4" s="248"/>
      <c r="Q4" s="248"/>
      <c r="R4" s="248"/>
      <c r="S4" s="248"/>
      <c r="T4" s="248"/>
    </row>
    <row r="5" spans="1:20" s="5" customFormat="1" ht="15" customHeight="1">
      <c r="A5" s="31" t="s">
        <v>23</v>
      </c>
      <c r="B5" s="30">
        <v>256789</v>
      </c>
      <c r="C5" s="32">
        <f>B5/B$5*100</f>
        <v>100</v>
      </c>
      <c r="D5" s="30">
        <v>115978</v>
      </c>
      <c r="E5" s="32">
        <f>D5/D$5*100</f>
        <v>100</v>
      </c>
      <c r="F5" s="30">
        <v>140811</v>
      </c>
      <c r="G5" s="32">
        <f>F5/F$5*100</f>
        <v>100</v>
      </c>
      <c r="H5" s="153"/>
      <c r="I5" s="249"/>
      <c r="J5" s="250" t="s">
        <v>192</v>
      </c>
      <c r="K5" s="251" t="s">
        <v>191</v>
      </c>
      <c r="L5" s="251" t="s">
        <v>2</v>
      </c>
      <c r="M5" s="251" t="s">
        <v>3</v>
      </c>
      <c r="N5" s="251" t="s">
        <v>191</v>
      </c>
      <c r="O5" s="251" t="s">
        <v>2</v>
      </c>
      <c r="P5" s="251" t="s">
        <v>3</v>
      </c>
      <c r="Q5" s="251"/>
      <c r="R5" s="251"/>
      <c r="S5" s="251"/>
      <c r="T5" s="251"/>
    </row>
    <row r="6" spans="1:16" ht="15" customHeight="1">
      <c r="A6" s="39" t="s">
        <v>37</v>
      </c>
      <c r="B6" s="23">
        <v>55629</v>
      </c>
      <c r="C6" s="265">
        <f>B6/B$5*100</f>
        <v>21.663311123140012</v>
      </c>
      <c r="D6" s="23">
        <v>24422</v>
      </c>
      <c r="E6" s="265">
        <f>D6/D$5*100</f>
        <v>21.057441928641637</v>
      </c>
      <c r="F6" s="23">
        <v>31207</v>
      </c>
      <c r="G6" s="265">
        <f>F6/F$5*100</f>
        <v>22.162331067885322</v>
      </c>
      <c r="H6" s="24"/>
      <c r="J6" s="249" t="s">
        <v>191</v>
      </c>
      <c r="K6" s="152">
        <v>256789</v>
      </c>
      <c r="L6" s="152">
        <v>115978</v>
      </c>
      <c r="M6" s="152">
        <v>140811</v>
      </c>
      <c r="N6" s="152">
        <v>1345473</v>
      </c>
      <c r="O6" s="152">
        <v>673819</v>
      </c>
      <c r="P6" s="152">
        <v>671654</v>
      </c>
    </row>
    <row r="7" spans="1:16" ht="15" customHeight="1">
      <c r="A7" s="39" t="s">
        <v>0</v>
      </c>
      <c r="B7" s="23">
        <v>78302</v>
      </c>
      <c r="C7" s="265">
        <f>B7/B$5*100</f>
        <v>30.49273917496466</v>
      </c>
      <c r="D7" s="23">
        <v>34977</v>
      </c>
      <c r="E7" s="265">
        <f>D7/D$5*100</f>
        <v>30.158305885598992</v>
      </c>
      <c r="F7" s="23">
        <v>43325</v>
      </c>
      <c r="G7" s="265">
        <f>F7/F$5*100</f>
        <v>30.76819282584457</v>
      </c>
      <c r="H7" s="24"/>
      <c r="J7" s="249">
        <v>22</v>
      </c>
      <c r="K7" s="152">
        <v>55629</v>
      </c>
      <c r="L7" s="152">
        <v>24422</v>
      </c>
      <c r="M7" s="152">
        <v>31207</v>
      </c>
      <c r="N7" s="152">
        <v>228409</v>
      </c>
      <c r="O7" s="152">
        <v>116630</v>
      </c>
      <c r="P7" s="152">
        <v>111779</v>
      </c>
    </row>
    <row r="8" spans="1:16" ht="15" customHeight="1">
      <c r="A8" s="8" t="s">
        <v>38</v>
      </c>
      <c r="B8" s="27">
        <v>122858</v>
      </c>
      <c r="C8" s="156">
        <f>B8/B$5*100</f>
        <v>47.84394970189533</v>
      </c>
      <c r="D8" s="27">
        <v>56579</v>
      </c>
      <c r="E8" s="156">
        <f>D8/D$5*100</f>
        <v>48.78425218575937</v>
      </c>
      <c r="F8" s="27">
        <v>66279</v>
      </c>
      <c r="G8" s="156">
        <f>F8/F$5*100</f>
        <v>47.06947610627011</v>
      </c>
      <c r="H8" s="49"/>
      <c r="J8" s="249">
        <v>44</v>
      </c>
      <c r="K8" s="152">
        <v>78302</v>
      </c>
      <c r="L8" s="152">
        <v>34977</v>
      </c>
      <c r="M8" s="152">
        <v>43325</v>
      </c>
      <c r="N8" s="152">
        <v>146751</v>
      </c>
      <c r="O8" s="152">
        <v>75733</v>
      </c>
      <c r="P8" s="152">
        <v>71018</v>
      </c>
    </row>
    <row r="9" spans="2:16" ht="15" customHeight="1">
      <c r="B9" s="4"/>
      <c r="C9" s="4"/>
      <c r="D9" s="4"/>
      <c r="E9" s="4"/>
      <c r="J9" s="249">
        <v>50</v>
      </c>
      <c r="K9" s="249">
        <v>122858</v>
      </c>
      <c r="L9" s="249">
        <v>56579</v>
      </c>
      <c r="M9" s="249">
        <v>66279</v>
      </c>
      <c r="N9" s="152">
        <v>970313</v>
      </c>
      <c r="O9" s="152">
        <v>481456</v>
      </c>
      <c r="P9" s="152">
        <v>488857</v>
      </c>
    </row>
    <row r="10" ht="15" customHeight="1"/>
    <row r="11" spans="1:20" s="2" customFormat="1" ht="18" customHeight="1">
      <c r="A11" s="3" t="s">
        <v>40</v>
      </c>
      <c r="B11" s="4"/>
      <c r="C11" s="4"/>
      <c r="D11" s="4"/>
      <c r="E11" s="4"/>
      <c r="F11" s="4"/>
      <c r="G11" s="4"/>
      <c r="H11" s="4"/>
      <c r="I11" s="239"/>
      <c r="J11" s="240"/>
      <c r="K11" s="240"/>
      <c r="L11" s="241"/>
      <c r="M11" s="241"/>
      <c r="N11" s="242"/>
      <c r="O11" s="242"/>
      <c r="P11" s="242"/>
      <c r="Q11" s="242"/>
      <c r="R11" s="242"/>
      <c r="S11" s="242"/>
      <c r="T11" s="242"/>
    </row>
    <row r="12" spans="1:20" s="17" customFormat="1" ht="36" customHeight="1">
      <c r="A12" s="163" t="s">
        <v>159</v>
      </c>
      <c r="B12" s="427" t="s">
        <v>1</v>
      </c>
      <c r="C12" s="427"/>
      <c r="D12" s="427" t="s">
        <v>2</v>
      </c>
      <c r="E12" s="427"/>
      <c r="F12" s="15" t="s">
        <v>3</v>
      </c>
      <c r="G12" s="15"/>
      <c r="H12" s="67"/>
      <c r="I12" s="243"/>
      <c r="J12" s="252"/>
      <c r="K12" s="252"/>
      <c r="L12" s="244"/>
      <c r="M12" s="244"/>
      <c r="N12" s="245"/>
      <c r="O12" s="245"/>
      <c r="P12" s="245"/>
      <c r="Q12" s="245"/>
      <c r="R12" s="245"/>
      <c r="S12" s="245"/>
      <c r="T12" s="245"/>
    </row>
    <row r="13" spans="1:20" s="14" customFormat="1" ht="19.5" customHeight="1">
      <c r="A13" s="29"/>
      <c r="B13" s="18" t="s">
        <v>4</v>
      </c>
      <c r="C13" s="19" t="s">
        <v>5</v>
      </c>
      <c r="D13" s="18" t="s">
        <v>4</v>
      </c>
      <c r="E13" s="19" t="s">
        <v>5</v>
      </c>
      <c r="F13" s="18" t="s">
        <v>4</v>
      </c>
      <c r="G13" s="19" t="s">
        <v>5</v>
      </c>
      <c r="H13" s="235"/>
      <c r="I13" s="246"/>
      <c r="J13" s="249"/>
      <c r="K13" s="249"/>
      <c r="L13" s="247"/>
      <c r="M13" s="247"/>
      <c r="N13" s="248"/>
      <c r="O13" s="248"/>
      <c r="P13" s="248"/>
      <c r="Q13" s="248"/>
      <c r="R13" s="248"/>
      <c r="S13" s="248"/>
      <c r="T13" s="248"/>
    </row>
    <row r="14" spans="1:20" s="5" customFormat="1" ht="15" customHeight="1">
      <c r="A14" s="31" t="s">
        <v>23</v>
      </c>
      <c r="B14" s="30">
        <v>256789</v>
      </c>
      <c r="C14" s="32">
        <f>B14/$B14*100</f>
        <v>100</v>
      </c>
      <c r="D14" s="30">
        <v>115978</v>
      </c>
      <c r="E14" s="88">
        <f>D14/$B14*100</f>
        <v>45.16470721097866</v>
      </c>
      <c r="F14" s="30">
        <v>140811</v>
      </c>
      <c r="G14" s="88">
        <f>F14/$B14*100</f>
        <v>54.83529278902134</v>
      </c>
      <c r="H14" s="93"/>
      <c r="I14" s="249"/>
      <c r="J14" s="249"/>
      <c r="K14" s="249"/>
      <c r="L14" s="250"/>
      <c r="M14" s="250"/>
      <c r="N14" s="251"/>
      <c r="O14" s="251"/>
      <c r="P14" s="251"/>
      <c r="Q14" s="251"/>
      <c r="R14" s="251"/>
      <c r="S14" s="251"/>
      <c r="T14" s="251"/>
    </row>
    <row r="15" spans="1:8" ht="15" customHeight="1">
      <c r="A15" s="39" t="s">
        <v>37</v>
      </c>
      <c r="B15" s="20">
        <v>55629</v>
      </c>
      <c r="C15" s="54">
        <f>B15/$B15*100</f>
        <v>100</v>
      </c>
      <c r="D15" s="20">
        <v>24422</v>
      </c>
      <c r="E15" s="85">
        <f>D15/$B15*100</f>
        <v>43.90156213485772</v>
      </c>
      <c r="F15" s="94">
        <v>31207</v>
      </c>
      <c r="G15" s="85">
        <f>F15/$B15*100</f>
        <v>56.09843786514228</v>
      </c>
      <c r="H15" s="24"/>
    </row>
    <row r="16" spans="1:8" ht="15" customHeight="1">
      <c r="A16" s="39" t="s">
        <v>0</v>
      </c>
      <c r="B16" s="20">
        <v>78302</v>
      </c>
      <c r="C16" s="54">
        <f>B16/$B16*100</f>
        <v>100</v>
      </c>
      <c r="D16" s="20">
        <v>34977</v>
      </c>
      <c r="E16" s="85">
        <f>D16/$B16*100</f>
        <v>44.66935710454394</v>
      </c>
      <c r="F16" s="94">
        <v>43325</v>
      </c>
      <c r="G16" s="85">
        <f>F16/$B16*100</f>
        <v>55.33064289545605</v>
      </c>
      <c r="H16" s="24"/>
    </row>
    <row r="17" spans="1:8" ht="15" customHeight="1">
      <c r="A17" s="8" t="s">
        <v>38</v>
      </c>
      <c r="B17" s="25">
        <v>122858</v>
      </c>
      <c r="C17" s="157">
        <f>B17/$B17*100</f>
        <v>100</v>
      </c>
      <c r="D17" s="25">
        <v>56579</v>
      </c>
      <c r="E17" s="83">
        <f>D17/$B17*100</f>
        <v>46.05235312311775</v>
      </c>
      <c r="F17" s="27">
        <v>66279</v>
      </c>
      <c r="G17" s="83">
        <f>F17/$B17*100</f>
        <v>53.947646876882246</v>
      </c>
      <c r="H17" s="49"/>
    </row>
    <row r="18" ht="15" customHeight="1"/>
    <row r="19" ht="15" customHeight="1"/>
    <row r="20" ht="15" customHeight="1"/>
    <row r="21" spans="1:12" ht="79.5" customHeight="1">
      <c r="A21" s="444" t="s">
        <v>175</v>
      </c>
      <c r="B21" s="444"/>
      <c r="C21" s="444"/>
      <c r="D21" s="444"/>
      <c r="E21" s="4"/>
      <c r="F21" s="4"/>
      <c r="G21" s="4"/>
      <c r="I21" s="361"/>
      <c r="J21" s="254"/>
      <c r="K21" s="254"/>
      <c r="L21" s="255"/>
    </row>
    <row r="22" spans="1:20" s="17" customFormat="1" ht="36" customHeight="1">
      <c r="A22" s="166" t="s">
        <v>159</v>
      </c>
      <c r="B22" s="443" t="s">
        <v>91</v>
      </c>
      <c r="C22" s="443"/>
      <c r="D22" s="443"/>
      <c r="E22" s="16"/>
      <c r="F22" s="67"/>
      <c r="G22" s="16"/>
      <c r="H22" s="176"/>
      <c r="I22" s="256"/>
      <c r="J22" s="257"/>
      <c r="K22" s="257"/>
      <c r="L22" s="258"/>
      <c r="M22" s="258"/>
      <c r="N22" s="245"/>
      <c r="O22" s="245"/>
      <c r="P22" s="245"/>
      <c r="Q22" s="245"/>
      <c r="R22" s="245"/>
      <c r="S22" s="245"/>
      <c r="T22" s="245"/>
    </row>
    <row r="23" spans="1:20" s="14" customFormat="1" ht="19.5" customHeight="1">
      <c r="A23" s="167"/>
      <c r="B23" s="168" t="s">
        <v>1</v>
      </c>
      <c r="C23" s="169" t="s">
        <v>2</v>
      </c>
      <c r="D23" s="170" t="s">
        <v>3</v>
      </c>
      <c r="E23" s="3"/>
      <c r="F23" s="3"/>
      <c r="G23" s="292"/>
      <c r="H23" s="287"/>
      <c r="I23" s="284"/>
      <c r="J23" s="360"/>
      <c r="K23" s="407"/>
      <c r="L23" s="246"/>
      <c r="M23" s="246"/>
      <c r="N23" s="248"/>
      <c r="O23" s="248"/>
      <c r="P23" s="248"/>
      <c r="Q23" s="248"/>
      <c r="R23" s="248"/>
      <c r="S23" s="248"/>
      <c r="T23" s="248"/>
    </row>
    <row r="24" spans="1:20" s="5" customFormat="1" ht="15" customHeight="1">
      <c r="A24" s="171" t="s">
        <v>23</v>
      </c>
      <c r="B24" s="172">
        <f aca="true" t="shared" si="0" ref="B24:D27">K6/N6*100</f>
        <v>19.08540713934802</v>
      </c>
      <c r="C24" s="172">
        <f t="shared" si="0"/>
        <v>17.21204062218489</v>
      </c>
      <c r="D24" s="172">
        <f t="shared" si="0"/>
        <v>20.96481223963529</v>
      </c>
      <c r="E24" s="52"/>
      <c r="F24" s="52"/>
      <c r="G24" s="360"/>
      <c r="H24" s="229"/>
      <c r="I24" s="232"/>
      <c r="J24" s="229"/>
      <c r="K24" s="378"/>
      <c r="L24" s="378"/>
      <c r="M24" s="378"/>
      <c r="N24" s="251"/>
      <c r="O24" s="251"/>
      <c r="P24" s="251"/>
      <c r="Q24" s="251"/>
      <c r="R24" s="251"/>
      <c r="S24" s="251"/>
      <c r="T24" s="251"/>
    </row>
    <row r="25" spans="1:13" ht="15" customHeight="1">
      <c r="A25" s="142" t="s">
        <v>37</v>
      </c>
      <c r="B25" s="86">
        <f t="shared" si="0"/>
        <v>24.35499476815712</v>
      </c>
      <c r="C25" s="86">
        <f t="shared" si="0"/>
        <v>20.939723913229873</v>
      </c>
      <c r="D25" s="86">
        <f t="shared" si="0"/>
        <v>27.918482004669933</v>
      </c>
      <c r="E25" s="4"/>
      <c r="F25" s="4"/>
      <c r="G25" s="360"/>
      <c r="H25" s="232"/>
      <c r="I25" s="232"/>
      <c r="J25" s="232"/>
      <c r="K25" s="379"/>
      <c r="L25" s="379"/>
      <c r="M25" s="379"/>
    </row>
    <row r="26" spans="1:13" ht="15" customHeight="1">
      <c r="A26" s="142" t="s">
        <v>0</v>
      </c>
      <c r="B26" s="86">
        <f t="shared" si="0"/>
        <v>53.35704697071911</v>
      </c>
      <c r="C26" s="86">
        <f t="shared" si="0"/>
        <v>46.18462229147136</v>
      </c>
      <c r="D26" s="86">
        <f t="shared" si="0"/>
        <v>61.005660536765326</v>
      </c>
      <c r="E26" s="4"/>
      <c r="F26" s="4"/>
      <c r="G26" s="283"/>
      <c r="H26" s="232"/>
      <c r="I26" s="232"/>
      <c r="J26" s="232"/>
      <c r="K26" s="379"/>
      <c r="L26" s="379"/>
      <c r="M26" s="379"/>
    </row>
    <row r="27" spans="1:13" ht="15" customHeight="1">
      <c r="A27" s="173" t="s">
        <v>38</v>
      </c>
      <c r="B27" s="375">
        <f t="shared" si="0"/>
        <v>12.661687517326884</v>
      </c>
      <c r="C27" s="375">
        <f t="shared" si="0"/>
        <v>11.75164501013592</v>
      </c>
      <c r="D27" s="375">
        <f t="shared" si="0"/>
        <v>13.557952530085485</v>
      </c>
      <c r="E27" s="4"/>
      <c r="F27" s="4"/>
      <c r="G27" s="158"/>
      <c r="H27" s="288"/>
      <c r="I27" s="232"/>
      <c r="J27" s="232"/>
      <c r="K27" s="259"/>
      <c r="L27" s="255"/>
      <c r="M27" s="255"/>
    </row>
    <row r="28" spans="5:13" ht="15" customHeight="1">
      <c r="E28" s="4"/>
      <c r="F28" s="4"/>
      <c r="G28" s="158"/>
      <c r="H28" s="288"/>
      <c r="I28" s="232"/>
      <c r="J28" s="232"/>
      <c r="K28" s="253"/>
      <c r="L28" s="255"/>
      <c r="M28" s="255"/>
    </row>
    <row r="29" spans="8:13" ht="15" customHeight="1">
      <c r="H29" s="288"/>
      <c r="I29" s="285"/>
      <c r="J29" s="286"/>
      <c r="K29" s="261"/>
      <c r="L29" s="255"/>
      <c r="M29" s="255"/>
    </row>
    <row r="30" spans="9:13" ht="15" customHeight="1">
      <c r="I30" s="260"/>
      <c r="J30" s="262"/>
      <c r="K30" s="262"/>
      <c r="L30" s="255"/>
      <c r="M30" s="255"/>
    </row>
    <row r="31" spans="9:13" ht="15" customHeight="1">
      <c r="I31" s="263"/>
      <c r="J31" s="264"/>
      <c r="K31" s="264"/>
      <c r="L31" s="255"/>
      <c r="M31" s="255"/>
    </row>
    <row r="32" spans="9:13" ht="15" customHeight="1">
      <c r="I32" s="263"/>
      <c r="J32" s="264"/>
      <c r="K32" s="264"/>
      <c r="L32" s="255"/>
      <c r="M32" s="255"/>
    </row>
    <row r="33" spans="9:13" ht="15" customHeight="1">
      <c r="I33" s="263"/>
      <c r="J33" s="264"/>
      <c r="K33" s="264"/>
      <c r="L33" s="255"/>
      <c r="M33" s="255"/>
    </row>
    <row r="34" spans="9:13" ht="15" customHeight="1">
      <c r="I34" s="253"/>
      <c r="J34" s="253"/>
      <c r="K34" s="253"/>
      <c r="L34" s="255"/>
      <c r="M34" s="255"/>
    </row>
    <row r="35" spans="7:13" ht="15" customHeight="1">
      <c r="G35" s="215"/>
      <c r="H35" s="215"/>
      <c r="I35" s="255"/>
      <c r="J35" s="379"/>
      <c r="K35" s="379"/>
      <c r="L35" s="379"/>
      <c r="M35" s="379"/>
    </row>
    <row r="36" spans="7:13" ht="15" customHeight="1">
      <c r="G36" s="215"/>
      <c r="H36" s="215"/>
      <c r="J36" s="152"/>
      <c r="K36" s="152"/>
      <c r="L36" s="152"/>
      <c r="M36" s="152"/>
    </row>
    <row r="37" spans="7:13" ht="15" customHeight="1">
      <c r="G37" s="215"/>
      <c r="H37" s="215"/>
      <c r="J37" s="152"/>
      <c r="K37" s="152"/>
      <c r="L37" s="152"/>
      <c r="M37" s="152"/>
    </row>
    <row r="38" spans="7:13" ht="11.25">
      <c r="G38" s="215"/>
      <c r="H38" s="215"/>
      <c r="J38" s="152"/>
      <c r="K38" s="152"/>
      <c r="L38" s="152"/>
      <c r="M38" s="152"/>
    </row>
  </sheetData>
  <mergeCells count="8">
    <mergeCell ref="F3:G3"/>
    <mergeCell ref="B3:C3"/>
    <mergeCell ref="D3:E3"/>
    <mergeCell ref="A1:G1"/>
    <mergeCell ref="B12:C12"/>
    <mergeCell ref="D12:E12"/>
    <mergeCell ref="B22:D22"/>
    <mergeCell ref="A21:D21"/>
  </mergeCells>
  <hyperlinks>
    <hyperlink ref="A3" location="indice!B35" display="Índice"/>
    <hyperlink ref="A12" location="indice!B36" display="Índice"/>
    <hyperlink ref="A22" location="indice!B37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SheetLayoutView="100" workbookViewId="0" topLeftCell="A1">
      <selection activeCell="A1" sqref="A1:M1"/>
    </sheetView>
  </sheetViews>
  <sheetFormatPr defaultColWidth="12" defaultRowHeight="11.25"/>
  <cols>
    <col min="1" max="1" width="19.66015625" style="0" customWidth="1"/>
    <col min="2" max="2" width="8" style="0" customWidth="1"/>
    <col min="3" max="3" width="8.16015625" style="89" customWidth="1"/>
    <col min="4" max="4" width="6.33203125" style="0" customWidth="1"/>
    <col min="5" max="5" width="8.16015625" style="0" customWidth="1"/>
    <col min="6" max="6" width="6.33203125" style="0" customWidth="1"/>
    <col min="7" max="7" width="8.16015625" style="0" customWidth="1"/>
    <col min="8" max="8" width="6.33203125" style="23" customWidth="1"/>
    <col min="9" max="9" width="8.16015625" style="79" customWidth="1"/>
    <col min="10" max="10" width="6.33203125" style="36" customWidth="1"/>
    <col min="11" max="11" width="8.16015625" style="80" customWidth="1"/>
    <col min="12" max="12" width="6.33203125" style="36" customWidth="1"/>
    <col min="13" max="13" width="8.16015625" style="80" customWidth="1"/>
    <col min="14" max="14" width="9" style="379" bestFit="1" customWidth="1"/>
    <col min="15" max="20" width="12" style="379" customWidth="1"/>
    <col min="21" max="22" width="12" style="221" customWidth="1"/>
  </cols>
  <sheetData>
    <row r="1" spans="1:22" s="1" customFormat="1" ht="39.75" customHeight="1">
      <c r="A1" s="432" t="s">
        <v>173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19"/>
      <c r="O1" s="419"/>
      <c r="P1" s="419"/>
      <c r="Q1" s="419"/>
      <c r="R1" s="419"/>
      <c r="S1" s="419"/>
      <c r="T1" s="419"/>
      <c r="U1" s="216"/>
      <c r="V1" s="216"/>
    </row>
    <row r="2" spans="1:22" s="2" customFormat="1" ht="18" customHeight="1">
      <c r="A2" s="3" t="s">
        <v>39</v>
      </c>
      <c r="B2" s="4"/>
      <c r="C2" s="87"/>
      <c r="D2" s="4"/>
      <c r="E2" s="4"/>
      <c r="F2" s="4"/>
      <c r="G2" s="4"/>
      <c r="H2" s="73"/>
      <c r="I2" s="74"/>
      <c r="J2" s="75"/>
      <c r="K2" s="76"/>
      <c r="L2" s="75"/>
      <c r="M2" s="76"/>
      <c r="N2" s="413"/>
      <c r="O2" s="413"/>
      <c r="P2" s="413"/>
      <c r="Q2" s="413"/>
      <c r="R2" s="413"/>
      <c r="S2" s="413"/>
      <c r="T2" s="413"/>
      <c r="U2" s="217"/>
      <c r="V2" s="217"/>
    </row>
    <row r="3" spans="1:22" s="17" customFormat="1" ht="36" customHeight="1">
      <c r="A3" s="163"/>
      <c r="B3" s="427" t="s">
        <v>1</v>
      </c>
      <c r="C3" s="427"/>
      <c r="D3" s="427" t="s">
        <v>160</v>
      </c>
      <c r="E3" s="427"/>
      <c r="F3" s="427" t="s">
        <v>161</v>
      </c>
      <c r="G3" s="427"/>
      <c r="H3" s="427" t="s">
        <v>163</v>
      </c>
      <c r="I3" s="427"/>
      <c r="J3" s="427" t="s">
        <v>162</v>
      </c>
      <c r="K3" s="427"/>
      <c r="L3" s="427" t="s">
        <v>86</v>
      </c>
      <c r="M3" s="427"/>
      <c r="N3" s="411"/>
      <c r="O3" s="374"/>
      <c r="P3" s="374"/>
      <c r="Q3" s="374"/>
      <c r="R3" s="374"/>
      <c r="S3" s="374"/>
      <c r="T3" s="374"/>
      <c r="U3" s="218"/>
      <c r="V3" s="218"/>
    </row>
    <row r="4" spans="1:22" s="10" customFormat="1" ht="19.5" customHeight="1">
      <c r="A4" s="210" t="s">
        <v>159</v>
      </c>
      <c r="B4" s="66" t="s">
        <v>88</v>
      </c>
      <c r="C4" s="62" t="s">
        <v>87</v>
      </c>
      <c r="D4" s="66" t="s">
        <v>88</v>
      </c>
      <c r="E4" s="62" t="s">
        <v>87</v>
      </c>
      <c r="F4" s="66" t="s">
        <v>88</v>
      </c>
      <c r="G4" s="62" t="s">
        <v>87</v>
      </c>
      <c r="H4" s="66" t="s">
        <v>88</v>
      </c>
      <c r="I4" s="62" t="s">
        <v>87</v>
      </c>
      <c r="J4" s="66" t="s">
        <v>88</v>
      </c>
      <c r="K4" s="62" t="s">
        <v>87</v>
      </c>
      <c r="L4" s="66" t="s">
        <v>88</v>
      </c>
      <c r="M4" s="61" t="s">
        <v>87</v>
      </c>
      <c r="N4" s="371"/>
      <c r="O4" s="371"/>
      <c r="P4" s="371"/>
      <c r="Q4" s="371"/>
      <c r="R4" s="371"/>
      <c r="S4" s="371"/>
      <c r="T4" s="371"/>
      <c r="U4" s="219"/>
      <c r="V4" s="219"/>
    </row>
    <row r="5" spans="1:20" s="78" customFormat="1" ht="15" customHeight="1">
      <c r="A5" s="31" t="s">
        <v>23</v>
      </c>
      <c r="B5" s="160">
        <v>256789</v>
      </c>
      <c r="C5" s="289">
        <f>B5/B$5*100</f>
        <v>100</v>
      </c>
      <c r="D5" s="30">
        <v>7193</v>
      </c>
      <c r="E5" s="289">
        <f>D5/D$5*100</f>
        <v>100</v>
      </c>
      <c r="F5" s="30">
        <v>16649</v>
      </c>
      <c r="G5" s="289">
        <f>F5/F$5*100</f>
        <v>100</v>
      </c>
      <c r="H5" s="30">
        <v>65225</v>
      </c>
      <c r="I5" s="289">
        <f>H5/H$5*100</f>
        <v>100</v>
      </c>
      <c r="J5" s="30">
        <v>73342</v>
      </c>
      <c r="K5" s="289">
        <f>J5/J$5*100</f>
        <v>100</v>
      </c>
      <c r="L5" s="30">
        <v>94380</v>
      </c>
      <c r="M5" s="399">
        <f>L5/L$5*100</f>
        <v>100</v>
      </c>
      <c r="N5" s="411"/>
      <c r="O5" s="411"/>
      <c r="P5" s="411"/>
      <c r="Q5" s="411"/>
      <c r="R5" s="411"/>
      <c r="S5" s="411"/>
      <c r="T5" s="411"/>
    </row>
    <row r="6" spans="1:22" ht="15" customHeight="1">
      <c r="A6" s="39" t="s">
        <v>37</v>
      </c>
      <c r="B6" s="23">
        <v>55629</v>
      </c>
      <c r="C6" s="38">
        <f aca="true" t="shared" si="0" ref="C6:E8">B6/B$5*100</f>
        <v>21.663311123140012</v>
      </c>
      <c r="D6" s="21">
        <v>1195</v>
      </c>
      <c r="E6" s="155">
        <f t="shared" si="0"/>
        <v>16.613374113721672</v>
      </c>
      <c r="F6" s="21">
        <v>2768</v>
      </c>
      <c r="G6" s="155">
        <f>F6/F$5*100</f>
        <v>16.62562316055018</v>
      </c>
      <c r="H6" s="23">
        <v>13181</v>
      </c>
      <c r="I6" s="155">
        <f>H6/H$5*100</f>
        <v>20.208509007282483</v>
      </c>
      <c r="J6" s="23">
        <v>16552</v>
      </c>
      <c r="K6" s="80">
        <f>J6/J$5*100</f>
        <v>22.56824193504404</v>
      </c>
      <c r="L6" s="36">
        <v>21933</v>
      </c>
      <c r="M6" s="80">
        <f>L6/L$5*100</f>
        <v>23.23903369357915</v>
      </c>
      <c r="U6"/>
      <c r="V6"/>
    </row>
    <row r="7" spans="1:22" ht="15" customHeight="1">
      <c r="A7" s="39" t="s">
        <v>0</v>
      </c>
      <c r="B7" s="23">
        <v>78302</v>
      </c>
      <c r="C7" s="38">
        <f t="shared" si="0"/>
        <v>30.49273917496466</v>
      </c>
      <c r="D7" s="21">
        <v>861</v>
      </c>
      <c r="E7" s="155">
        <f t="shared" si="0"/>
        <v>11.969970804949256</v>
      </c>
      <c r="F7" s="21">
        <v>2586</v>
      </c>
      <c r="G7" s="155">
        <f>F7/F$5*100</f>
        <v>15.532464412277013</v>
      </c>
      <c r="H7" s="23">
        <v>13642</v>
      </c>
      <c r="I7" s="155">
        <f>H7/H$5*100</f>
        <v>20.915293215791493</v>
      </c>
      <c r="J7" s="23">
        <v>25583</v>
      </c>
      <c r="K7" s="80">
        <f>J7/J$5*100</f>
        <v>34.881786697935695</v>
      </c>
      <c r="L7" s="36">
        <v>35630</v>
      </c>
      <c r="M7" s="80">
        <f>L7/L$5*100</f>
        <v>37.75164229709684</v>
      </c>
      <c r="U7"/>
      <c r="V7"/>
    </row>
    <row r="8" spans="1:22" ht="15" customHeight="1">
      <c r="A8" s="8" t="s">
        <v>38</v>
      </c>
      <c r="B8" s="27">
        <v>122858</v>
      </c>
      <c r="C8" s="157">
        <f t="shared" si="0"/>
        <v>47.84394970189533</v>
      </c>
      <c r="D8" s="25">
        <v>5137</v>
      </c>
      <c r="E8" s="131">
        <f t="shared" si="0"/>
        <v>71.41665508132907</v>
      </c>
      <c r="F8" s="25">
        <v>11295</v>
      </c>
      <c r="G8" s="131">
        <f>F8/F$5*100</f>
        <v>67.8419124271728</v>
      </c>
      <c r="H8" s="27">
        <v>38402</v>
      </c>
      <c r="I8" s="156">
        <f>H8/H$5*100</f>
        <v>58.87619777692602</v>
      </c>
      <c r="J8" s="27">
        <v>31207</v>
      </c>
      <c r="K8" s="83">
        <f>J8/J$5*100</f>
        <v>42.54997136702026</v>
      </c>
      <c r="L8" s="82">
        <v>36817</v>
      </c>
      <c r="M8" s="83">
        <f>L8/L$5*100</f>
        <v>39.00932400932401</v>
      </c>
      <c r="U8"/>
      <c r="V8"/>
    </row>
    <row r="9" spans="1:22" ht="15" customHeight="1">
      <c r="A9" s="4"/>
      <c r="B9" s="22"/>
      <c r="C9" s="9"/>
      <c r="D9" s="22"/>
      <c r="E9" s="9"/>
      <c r="F9" s="94"/>
      <c r="G9" s="49"/>
      <c r="H9" s="94"/>
      <c r="I9" s="95"/>
      <c r="J9" s="96"/>
      <c r="K9" s="85"/>
      <c r="L9" s="96"/>
      <c r="M9" s="85"/>
      <c r="U9"/>
      <c r="V9"/>
    </row>
    <row r="10" spans="2:22" ht="15" customHeight="1">
      <c r="B10" s="4"/>
      <c r="C10" s="87"/>
      <c r="D10" s="4"/>
      <c r="E10" s="4"/>
      <c r="U10"/>
      <c r="V10"/>
    </row>
    <row r="11" spans="1:26" s="2" customFormat="1" ht="18" customHeight="1">
      <c r="A11" s="3" t="s">
        <v>40</v>
      </c>
      <c r="B11" s="4"/>
      <c r="C11" s="87"/>
      <c r="D11" s="4"/>
      <c r="E11" s="4"/>
      <c r="F11" s="4"/>
      <c r="G11" s="4"/>
      <c r="H11" s="73"/>
      <c r="I11" s="74"/>
      <c r="J11" s="75"/>
      <c r="K11" s="76"/>
      <c r="L11" s="75"/>
      <c r="M11" s="76"/>
      <c r="N11" s="413"/>
      <c r="O11" s="412"/>
      <c r="P11" s="412"/>
      <c r="Q11" s="412"/>
      <c r="R11" s="412"/>
      <c r="S11" s="413"/>
      <c r="T11" s="413"/>
      <c r="U11" s="223"/>
      <c r="V11" s="223"/>
      <c r="W11" s="13"/>
      <c r="X11" s="13"/>
      <c r="Y11" s="13"/>
      <c r="Z11" s="13"/>
    </row>
    <row r="12" spans="1:22" s="17" customFormat="1" ht="36" customHeight="1">
      <c r="A12" s="163" t="s">
        <v>159</v>
      </c>
      <c r="B12" s="427" t="s">
        <v>1</v>
      </c>
      <c r="C12" s="427"/>
      <c r="D12" s="427" t="s">
        <v>160</v>
      </c>
      <c r="E12" s="427"/>
      <c r="F12" s="427" t="s">
        <v>161</v>
      </c>
      <c r="G12" s="427"/>
      <c r="H12" s="427" t="s">
        <v>163</v>
      </c>
      <c r="I12" s="427"/>
      <c r="J12" s="427" t="s">
        <v>162</v>
      </c>
      <c r="K12" s="427"/>
      <c r="L12" s="427" t="s">
        <v>86</v>
      </c>
      <c r="M12" s="427"/>
      <c r="N12" s="411"/>
      <c r="O12" s="412"/>
      <c r="P12" s="412"/>
      <c r="Q12" s="412"/>
      <c r="R12" s="412"/>
      <c r="S12" s="374"/>
      <c r="T12" s="374"/>
      <c r="U12" s="218"/>
      <c r="V12" s="218"/>
    </row>
    <row r="13" spans="1:22" s="10" customFormat="1" ht="19.5" customHeight="1">
      <c r="A13" s="77"/>
      <c r="B13" s="66" t="s">
        <v>88</v>
      </c>
      <c r="C13" s="62" t="s">
        <v>87</v>
      </c>
      <c r="D13" s="66" t="s">
        <v>88</v>
      </c>
      <c r="E13" s="62" t="s">
        <v>87</v>
      </c>
      <c r="F13" s="66" t="s">
        <v>88</v>
      </c>
      <c r="G13" s="62" t="s">
        <v>87</v>
      </c>
      <c r="H13" s="66" t="s">
        <v>88</v>
      </c>
      <c r="I13" s="62" t="s">
        <v>87</v>
      </c>
      <c r="J13" s="66" t="s">
        <v>88</v>
      </c>
      <c r="K13" s="62" t="s">
        <v>87</v>
      </c>
      <c r="L13" s="66" t="s">
        <v>88</v>
      </c>
      <c r="M13" s="61" t="s">
        <v>87</v>
      </c>
      <c r="N13" s="371"/>
      <c r="O13" s="412"/>
      <c r="P13" s="412"/>
      <c r="Q13" s="412"/>
      <c r="R13" s="412"/>
      <c r="S13" s="371"/>
      <c r="T13" s="371"/>
      <c r="U13" s="219"/>
      <c r="V13" s="219"/>
    </row>
    <row r="14" spans="1:22" s="78" customFormat="1" ht="15" customHeight="1">
      <c r="A14" s="31" t="s">
        <v>23</v>
      </c>
      <c r="B14" s="30">
        <v>256789</v>
      </c>
      <c r="C14" s="32">
        <f>B14/$B14*100</f>
        <v>100</v>
      </c>
      <c r="D14" s="30">
        <v>7193</v>
      </c>
      <c r="E14" s="88">
        <f>D14/$B14*100</f>
        <v>2.801132447262149</v>
      </c>
      <c r="F14" s="30">
        <v>16649</v>
      </c>
      <c r="G14" s="88">
        <f>F14/$B14*100</f>
        <v>6.48353317314994</v>
      </c>
      <c r="H14" s="30">
        <v>65225</v>
      </c>
      <c r="I14" s="88">
        <f>H14/$B14*100</f>
        <v>25.40023131831971</v>
      </c>
      <c r="J14" s="30">
        <v>73342</v>
      </c>
      <c r="K14" s="88">
        <f>J14/$B14*100</f>
        <v>28.56119226290846</v>
      </c>
      <c r="L14" s="30">
        <v>94380</v>
      </c>
      <c r="M14" s="418">
        <f>L14/$B14*100</f>
        <v>36.75391079835974</v>
      </c>
      <c r="N14" s="411"/>
      <c r="O14" s="412"/>
      <c r="P14" s="412"/>
      <c r="Q14" s="412"/>
      <c r="R14" s="412"/>
      <c r="S14" s="411"/>
      <c r="T14" s="411"/>
      <c r="U14" s="220"/>
      <c r="V14" s="220"/>
    </row>
    <row r="15" spans="1:13" ht="15" customHeight="1">
      <c r="A15" s="39" t="s">
        <v>37</v>
      </c>
      <c r="B15" s="21">
        <v>55629</v>
      </c>
      <c r="C15" s="45">
        <f>B15/$B15*100</f>
        <v>100</v>
      </c>
      <c r="D15" s="21">
        <v>1195</v>
      </c>
      <c r="E15" s="7">
        <f>D15/$B15*100</f>
        <v>2.1481601323050925</v>
      </c>
      <c r="F15" s="21">
        <v>2768</v>
      </c>
      <c r="G15" s="24">
        <f>F15/$B15*100</f>
        <v>4.9758219633644325</v>
      </c>
      <c r="H15" s="21">
        <v>13181</v>
      </c>
      <c r="I15" s="79">
        <f>H15/$B15*100</f>
        <v>23.694475902856425</v>
      </c>
      <c r="J15" s="21">
        <v>16552</v>
      </c>
      <c r="K15" s="86">
        <f>J15/$B15*100</f>
        <v>29.75426486185263</v>
      </c>
      <c r="L15" s="21">
        <v>21933</v>
      </c>
      <c r="M15" s="86">
        <f>L15/$B15*100</f>
        <v>39.42727713962142</v>
      </c>
    </row>
    <row r="16" spans="1:13" ht="15" customHeight="1">
      <c r="A16" s="39" t="s">
        <v>0</v>
      </c>
      <c r="B16" s="21">
        <v>78302</v>
      </c>
      <c r="C16" s="45">
        <f>B16/$B16*100</f>
        <v>100</v>
      </c>
      <c r="D16" s="21">
        <v>861</v>
      </c>
      <c r="E16" s="7">
        <f>D16/$B16*100</f>
        <v>1.0995887716788844</v>
      </c>
      <c r="F16" s="21">
        <v>2586</v>
      </c>
      <c r="G16" s="24">
        <f>F16/$B16*100</f>
        <v>3.3025976347986</v>
      </c>
      <c r="H16" s="21">
        <v>13642</v>
      </c>
      <c r="I16" s="79">
        <f>H16/$B16*100</f>
        <v>17.422288064161833</v>
      </c>
      <c r="J16" s="21">
        <v>25583</v>
      </c>
      <c r="K16" s="86">
        <f>J16/$B16*100</f>
        <v>32.67221782329953</v>
      </c>
      <c r="L16" s="21">
        <v>35630</v>
      </c>
      <c r="M16" s="86">
        <f>L16/$B16*100</f>
        <v>45.50330770606115</v>
      </c>
    </row>
    <row r="17" spans="1:13" ht="15" customHeight="1">
      <c r="A17" s="8" t="s">
        <v>38</v>
      </c>
      <c r="B17" s="25">
        <v>122858</v>
      </c>
      <c r="C17" s="48">
        <f>B17/$B17*100</f>
        <v>100</v>
      </c>
      <c r="D17" s="25">
        <v>5137</v>
      </c>
      <c r="E17" s="26">
        <f>D17/$B17*100</f>
        <v>4.1812498982565245</v>
      </c>
      <c r="F17" s="25">
        <v>11295</v>
      </c>
      <c r="G17" s="28">
        <f>F17/$B17*100</f>
        <v>9.193540510182487</v>
      </c>
      <c r="H17" s="25">
        <v>38402</v>
      </c>
      <c r="I17" s="81">
        <f>H17/$B17*100</f>
        <v>31.25722378681079</v>
      </c>
      <c r="J17" s="25">
        <v>31207</v>
      </c>
      <c r="K17" s="83">
        <f>J17/$B17*100</f>
        <v>25.400869296260726</v>
      </c>
      <c r="L17" s="25">
        <v>36817</v>
      </c>
      <c r="M17" s="83">
        <f>L17/$B17*100</f>
        <v>29.96711650848948</v>
      </c>
    </row>
    <row r="18" spans="11:14" ht="15" customHeight="1">
      <c r="K18" s="85"/>
      <c r="N18" s="414"/>
    </row>
    <row r="19" spans="11:21" ht="30" customHeight="1">
      <c r="K19" s="85"/>
      <c r="N19" s="414"/>
      <c r="O19" s="415"/>
      <c r="P19" s="415"/>
      <c r="Q19" s="415"/>
      <c r="R19" s="415"/>
      <c r="S19" s="415"/>
      <c r="U19" s="222"/>
    </row>
    <row r="20" spans="9:21" ht="15" customHeight="1">
      <c r="I20" s="36"/>
      <c r="J20" s="85"/>
      <c r="K20" s="36"/>
      <c r="L20" s="80"/>
      <c r="M20" s="23"/>
      <c r="N20" s="416"/>
      <c r="U20" s="222"/>
    </row>
    <row r="21" spans="9:21" ht="15" customHeight="1">
      <c r="I21" s="36"/>
      <c r="J21" s="85"/>
      <c r="K21" s="36"/>
      <c r="L21" s="80"/>
      <c r="M21" s="23"/>
      <c r="N21" s="414" t="s">
        <v>192</v>
      </c>
      <c r="O21" s="420" t="s">
        <v>191</v>
      </c>
      <c r="P21" s="420" t="s">
        <v>195</v>
      </c>
      <c r="Q21" s="420" t="s">
        <v>196</v>
      </c>
      <c r="R21" s="420" t="s">
        <v>197</v>
      </c>
      <c r="S21" s="420" t="s">
        <v>198</v>
      </c>
      <c r="T21" s="379" t="s">
        <v>199</v>
      </c>
      <c r="U21" s="224"/>
    </row>
    <row r="22" spans="9:20" ht="15" customHeight="1">
      <c r="I22" s="36"/>
      <c r="J22" s="85"/>
      <c r="K22" s="36"/>
      <c r="L22" s="80"/>
      <c r="M22" s="23"/>
      <c r="N22" s="414" t="s">
        <v>90</v>
      </c>
      <c r="O22" s="415">
        <v>256789</v>
      </c>
      <c r="P22" s="415">
        <v>7193</v>
      </c>
      <c r="Q22" s="415">
        <v>16649</v>
      </c>
      <c r="R22" s="415">
        <v>65225</v>
      </c>
      <c r="S22" s="415">
        <v>73342</v>
      </c>
      <c r="T22" s="379">
        <v>94380</v>
      </c>
    </row>
    <row r="23" spans="9:20" ht="15" customHeight="1">
      <c r="I23" s="36"/>
      <c r="J23" s="85"/>
      <c r="K23" s="36"/>
      <c r="L23" s="80"/>
      <c r="M23" s="23"/>
      <c r="N23" s="417" t="s">
        <v>37</v>
      </c>
      <c r="O23" s="421">
        <v>55629</v>
      </c>
      <c r="P23" s="421">
        <v>1195</v>
      </c>
      <c r="Q23" s="421">
        <v>2768</v>
      </c>
      <c r="R23" s="421">
        <v>13181</v>
      </c>
      <c r="S23" s="422">
        <v>16552</v>
      </c>
      <c r="T23" s="379">
        <v>21933</v>
      </c>
    </row>
    <row r="24" spans="9:20" ht="15" customHeight="1">
      <c r="I24" s="36"/>
      <c r="J24" s="80"/>
      <c r="K24" s="36"/>
      <c r="L24" s="80"/>
      <c r="M24" s="23"/>
      <c r="N24" s="417" t="s">
        <v>0</v>
      </c>
      <c r="O24" s="421">
        <v>78302</v>
      </c>
      <c r="P24" s="421">
        <v>861</v>
      </c>
      <c r="Q24" s="421">
        <v>2586</v>
      </c>
      <c r="R24" s="421">
        <v>13642</v>
      </c>
      <c r="S24" s="422">
        <v>25583</v>
      </c>
      <c r="T24" s="379">
        <v>35630</v>
      </c>
    </row>
    <row r="25" spans="14:20" ht="15" customHeight="1">
      <c r="N25" s="379" t="s">
        <v>38</v>
      </c>
      <c r="O25" s="421">
        <v>122858</v>
      </c>
      <c r="P25" s="421">
        <v>5137</v>
      </c>
      <c r="Q25" s="421">
        <v>11295</v>
      </c>
      <c r="R25" s="421">
        <v>38402</v>
      </c>
      <c r="S25" s="422">
        <v>31207</v>
      </c>
      <c r="T25" s="379">
        <v>36817</v>
      </c>
    </row>
    <row r="26" ht="15" customHeight="1"/>
    <row r="27" ht="15" customHeight="1">
      <c r="K27" s="85"/>
    </row>
    <row r="28" ht="15" customHeight="1">
      <c r="K28" s="86"/>
    </row>
    <row r="29" ht="15" customHeight="1"/>
    <row r="30" ht="15" customHeight="1"/>
  </sheetData>
  <mergeCells count="13">
    <mergeCell ref="L3:M3"/>
    <mergeCell ref="F3:G3"/>
    <mergeCell ref="A1:M1"/>
    <mergeCell ref="B3:C3"/>
    <mergeCell ref="D3:E3"/>
    <mergeCell ref="H3:I3"/>
    <mergeCell ref="J3:K3"/>
    <mergeCell ref="J12:K12"/>
    <mergeCell ref="L12:M12"/>
    <mergeCell ref="B12:C12"/>
    <mergeCell ref="D12:E12"/>
    <mergeCell ref="F12:G12"/>
    <mergeCell ref="H12:I12"/>
  </mergeCells>
  <hyperlinks>
    <hyperlink ref="A4" location="indice!B38" display="Índice"/>
    <hyperlink ref="A12" location="indice!B39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2009.&amp;R&amp;9&amp;P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SheetLayoutView="100" workbookViewId="0" topLeftCell="A1">
      <selection activeCell="A1" sqref="A1:M1"/>
    </sheetView>
  </sheetViews>
  <sheetFormatPr defaultColWidth="12" defaultRowHeight="11.25"/>
  <cols>
    <col min="1" max="1" width="17.16015625" style="0" customWidth="1"/>
    <col min="2" max="2" width="8.33203125" style="0" customWidth="1"/>
    <col min="3" max="3" width="6.5" style="89" customWidth="1"/>
    <col min="4" max="4" width="8.33203125" style="0" customWidth="1"/>
    <col min="5" max="5" width="6.5" style="0" customWidth="1"/>
    <col min="6" max="6" width="8.33203125" style="0" customWidth="1"/>
    <col min="7" max="7" width="6.5" style="0" customWidth="1"/>
    <col min="8" max="8" width="8.33203125" style="23" customWidth="1"/>
    <col min="9" max="9" width="6.5" style="79" customWidth="1"/>
    <col min="10" max="10" width="8.33203125" style="36" customWidth="1"/>
    <col min="11" max="11" width="6.5" style="80" customWidth="1"/>
    <col min="12" max="12" width="8.33203125" style="36" customWidth="1"/>
    <col min="13" max="13" width="8.5" style="80" customWidth="1"/>
  </cols>
  <sheetData>
    <row r="1" spans="1:13" s="1" customFormat="1" ht="39.75" customHeight="1">
      <c r="A1" s="432" t="s">
        <v>172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</row>
    <row r="2" spans="1:13" s="2" customFormat="1" ht="18" customHeight="1">
      <c r="A2" s="3" t="s">
        <v>39</v>
      </c>
      <c r="B2" s="4"/>
      <c r="C2" s="87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39" customFormat="1" ht="36" customHeight="1">
      <c r="A3" s="187"/>
      <c r="B3" s="445" t="s">
        <v>1</v>
      </c>
      <c r="C3" s="445"/>
      <c r="D3" s="445" t="s">
        <v>126</v>
      </c>
      <c r="E3" s="445"/>
      <c r="F3" s="445" t="s">
        <v>132</v>
      </c>
      <c r="G3" s="445"/>
      <c r="H3" s="445" t="s">
        <v>133</v>
      </c>
      <c r="I3" s="445"/>
      <c r="J3" s="445" t="s">
        <v>134</v>
      </c>
      <c r="K3" s="445"/>
      <c r="L3" s="445" t="s">
        <v>130</v>
      </c>
      <c r="M3" s="445"/>
    </row>
    <row r="4" spans="1:13" s="10" customFormat="1" ht="19.5" customHeight="1">
      <c r="A4" s="210" t="s">
        <v>159</v>
      </c>
      <c r="B4" s="66" t="s">
        <v>88</v>
      </c>
      <c r="C4" s="62" t="s">
        <v>87</v>
      </c>
      <c r="D4" s="66" t="s">
        <v>88</v>
      </c>
      <c r="E4" s="62" t="s">
        <v>87</v>
      </c>
      <c r="F4" s="66" t="s">
        <v>88</v>
      </c>
      <c r="G4" s="62" t="s">
        <v>87</v>
      </c>
      <c r="H4" s="66" t="s">
        <v>88</v>
      </c>
      <c r="I4" s="62" t="s">
        <v>87</v>
      </c>
      <c r="J4" s="66" t="s">
        <v>88</v>
      </c>
      <c r="K4" s="62" t="s">
        <v>87</v>
      </c>
      <c r="L4" s="66" t="s">
        <v>88</v>
      </c>
      <c r="M4" s="62" t="s">
        <v>87</v>
      </c>
    </row>
    <row r="5" spans="1:13" s="78" customFormat="1" ht="15" customHeight="1">
      <c r="A5" s="31" t="s">
        <v>23</v>
      </c>
      <c r="B5" s="30">
        <v>256789</v>
      </c>
      <c r="C5" s="32">
        <f>B5/B$5*100</f>
        <v>100</v>
      </c>
      <c r="D5" s="30">
        <v>1999</v>
      </c>
      <c r="E5" s="30">
        <f>D5/D$5*100</f>
        <v>100</v>
      </c>
      <c r="F5" s="30">
        <v>7923</v>
      </c>
      <c r="G5" s="30">
        <f>F5/F$5*100</f>
        <v>100</v>
      </c>
      <c r="H5" s="30">
        <v>92349</v>
      </c>
      <c r="I5" s="30">
        <f>H5/H$5*100</f>
        <v>100</v>
      </c>
      <c r="J5" s="30">
        <v>62918</v>
      </c>
      <c r="K5" s="30">
        <f>J5/J$5*100</f>
        <v>100</v>
      </c>
      <c r="L5" s="30">
        <v>91600</v>
      </c>
      <c r="M5" s="30">
        <f>L5/L$5*100</f>
        <v>100</v>
      </c>
    </row>
    <row r="6" spans="1:13" ht="15" customHeight="1">
      <c r="A6" s="39" t="s">
        <v>37</v>
      </c>
      <c r="B6" s="21">
        <v>55629</v>
      </c>
      <c r="C6" s="265">
        <f>B6/B$5*100</f>
        <v>21.663311123140012</v>
      </c>
      <c r="D6" s="21">
        <v>368</v>
      </c>
      <c r="E6" s="265">
        <f>D6/D$5*100</f>
        <v>18.409204602301152</v>
      </c>
      <c r="F6" s="21">
        <v>1415</v>
      </c>
      <c r="G6" s="265">
        <f>F6/F$5*100</f>
        <v>17.859396693171778</v>
      </c>
      <c r="H6" s="21">
        <v>21063</v>
      </c>
      <c r="I6" s="265">
        <f>H6/H$5*100</f>
        <v>22.80804340057824</v>
      </c>
      <c r="J6" s="21">
        <v>12919</v>
      </c>
      <c r="K6" s="265">
        <f>J6/J$5*100</f>
        <v>20.53307479576592</v>
      </c>
      <c r="L6" s="21">
        <v>19864</v>
      </c>
      <c r="M6" s="265">
        <f>L6/L$5*100</f>
        <v>21.685589519650655</v>
      </c>
    </row>
    <row r="7" spans="1:13" ht="15" customHeight="1">
      <c r="A7" s="39" t="s">
        <v>0</v>
      </c>
      <c r="B7" s="21">
        <v>78302</v>
      </c>
      <c r="C7" s="265">
        <f>B7/B$5*100</f>
        <v>30.49273917496466</v>
      </c>
      <c r="D7" s="21">
        <v>355</v>
      </c>
      <c r="E7" s="265">
        <f>D7/D$5*100</f>
        <v>17.75887943971986</v>
      </c>
      <c r="F7" s="21">
        <v>2471</v>
      </c>
      <c r="G7" s="265">
        <f>F7/F$5*100</f>
        <v>31.18768143380033</v>
      </c>
      <c r="H7" s="21">
        <v>37582</v>
      </c>
      <c r="I7" s="265">
        <f>H7/H$5*100</f>
        <v>40.695622042469324</v>
      </c>
      <c r="J7" s="21">
        <v>19568</v>
      </c>
      <c r="K7" s="265">
        <f>J7/J$5*100</f>
        <v>31.100797863886324</v>
      </c>
      <c r="L7" s="21">
        <v>18326</v>
      </c>
      <c r="M7" s="265">
        <f>L7/L$5*100</f>
        <v>20.00655021834061</v>
      </c>
    </row>
    <row r="8" spans="1:13" ht="15" customHeight="1">
      <c r="A8" s="8" t="s">
        <v>38</v>
      </c>
      <c r="B8" s="25">
        <v>122858</v>
      </c>
      <c r="C8" s="156">
        <f>B8/B$5*100</f>
        <v>47.84394970189533</v>
      </c>
      <c r="D8" s="25">
        <v>1276</v>
      </c>
      <c r="E8" s="156">
        <f>D8/D$5*100</f>
        <v>63.83191595797899</v>
      </c>
      <c r="F8" s="25">
        <v>4037</v>
      </c>
      <c r="G8" s="156">
        <f>F8/F$5*100</f>
        <v>50.95292187302789</v>
      </c>
      <c r="H8" s="25">
        <v>33704</v>
      </c>
      <c r="I8" s="156">
        <f>H8/H$5*100</f>
        <v>36.496334556952434</v>
      </c>
      <c r="J8" s="25">
        <v>30431</v>
      </c>
      <c r="K8" s="156">
        <f>J8/J$5*100</f>
        <v>48.36612734034775</v>
      </c>
      <c r="L8" s="25">
        <v>53410</v>
      </c>
      <c r="M8" s="156">
        <f>L8/L$5*100</f>
        <v>58.30786026200874</v>
      </c>
    </row>
    <row r="9" spans="1:13" ht="15" customHeight="1">
      <c r="A9" s="158" t="s">
        <v>165</v>
      </c>
      <c r="B9" s="22"/>
      <c r="C9" s="9"/>
      <c r="D9" s="22"/>
      <c r="E9" s="9"/>
      <c r="F9" s="94"/>
      <c r="G9" s="49"/>
      <c r="H9" s="94"/>
      <c r="I9" s="95"/>
      <c r="J9" s="96"/>
      <c r="K9" s="85"/>
      <c r="L9" s="96"/>
      <c r="M9" s="85"/>
    </row>
    <row r="10" spans="2:5" ht="15" customHeight="1">
      <c r="B10" s="4"/>
      <c r="C10" s="87"/>
      <c r="D10" s="4"/>
      <c r="E10" s="4"/>
    </row>
    <row r="11" spans="1:13" s="2" customFormat="1" ht="18" customHeight="1">
      <c r="A11" s="3" t="s">
        <v>40</v>
      </c>
      <c r="B11" s="4"/>
      <c r="C11" s="87"/>
      <c r="D11" s="4"/>
      <c r="E11" s="4"/>
      <c r="F11" s="4"/>
      <c r="G11" s="4"/>
      <c r="H11" s="73"/>
      <c r="I11" s="74"/>
      <c r="J11" s="75"/>
      <c r="K11" s="76"/>
      <c r="L11" s="75"/>
      <c r="M11" s="76"/>
    </row>
    <row r="12" spans="1:13" s="139" customFormat="1" ht="36" customHeight="1">
      <c r="A12" s="163" t="s">
        <v>159</v>
      </c>
      <c r="B12" s="445" t="s">
        <v>1</v>
      </c>
      <c r="C12" s="445"/>
      <c r="D12" s="445" t="s">
        <v>126</v>
      </c>
      <c r="E12" s="445"/>
      <c r="F12" s="445" t="s">
        <v>132</v>
      </c>
      <c r="G12" s="445"/>
      <c r="H12" s="445" t="s">
        <v>133</v>
      </c>
      <c r="I12" s="445"/>
      <c r="J12" s="445" t="s">
        <v>134</v>
      </c>
      <c r="K12" s="445"/>
      <c r="L12" s="445" t="s">
        <v>130</v>
      </c>
      <c r="M12" s="445"/>
    </row>
    <row r="13" spans="1:13" s="10" customFormat="1" ht="19.5" customHeight="1">
      <c r="A13" s="77"/>
      <c r="B13" s="66" t="s">
        <v>88</v>
      </c>
      <c r="C13" s="62" t="s">
        <v>87</v>
      </c>
      <c r="D13" s="66" t="s">
        <v>88</v>
      </c>
      <c r="E13" s="62" t="s">
        <v>87</v>
      </c>
      <c r="F13" s="66" t="s">
        <v>88</v>
      </c>
      <c r="G13" s="62" t="s">
        <v>87</v>
      </c>
      <c r="H13" s="66" t="s">
        <v>88</v>
      </c>
      <c r="I13" s="62" t="s">
        <v>87</v>
      </c>
      <c r="J13" s="66" t="s">
        <v>88</v>
      </c>
      <c r="K13" s="62" t="s">
        <v>87</v>
      </c>
      <c r="L13" s="66" t="s">
        <v>88</v>
      </c>
      <c r="M13" s="62" t="s">
        <v>87</v>
      </c>
    </row>
    <row r="14" spans="1:13" s="78" customFormat="1" ht="15" customHeight="1">
      <c r="A14" s="31" t="s">
        <v>23</v>
      </c>
      <c r="B14" s="30">
        <v>256789</v>
      </c>
      <c r="C14" s="32">
        <f>B14/$B14*100</f>
        <v>100</v>
      </c>
      <c r="D14" s="30">
        <v>1999</v>
      </c>
      <c r="E14" s="88">
        <f>D14/$B14*100</f>
        <v>0.778460136532328</v>
      </c>
      <c r="F14" s="30">
        <v>7923</v>
      </c>
      <c r="G14" s="88">
        <f>F14/$B14*100</f>
        <v>3.0854125371413885</v>
      </c>
      <c r="H14" s="30">
        <v>92349</v>
      </c>
      <c r="I14" s="88">
        <f>H14/$B14*100</f>
        <v>35.962989068846404</v>
      </c>
      <c r="J14" s="30">
        <v>62918</v>
      </c>
      <c r="K14" s="88">
        <f>J14/$B14*100</f>
        <v>24.501828349345182</v>
      </c>
      <c r="L14" s="30">
        <v>91600</v>
      </c>
      <c r="M14" s="88">
        <f>L14/$B14*100</f>
        <v>35.671309908134695</v>
      </c>
    </row>
    <row r="15" spans="1:13" ht="15" customHeight="1">
      <c r="A15" s="39" t="s">
        <v>37</v>
      </c>
      <c r="B15" s="21">
        <v>55629</v>
      </c>
      <c r="C15" s="54">
        <f>B15/$B15*100</f>
        <v>100</v>
      </c>
      <c r="D15" s="21">
        <v>368</v>
      </c>
      <c r="E15" s="85">
        <f>D15/$B15*100</f>
        <v>0.6615254633374679</v>
      </c>
      <c r="F15" s="21">
        <v>1415</v>
      </c>
      <c r="G15" s="85">
        <f>F15/$B15*100</f>
        <v>2.543637311474231</v>
      </c>
      <c r="H15" s="21">
        <v>21063</v>
      </c>
      <c r="I15" s="85">
        <f>H15/$B15*100</f>
        <v>37.86334465836165</v>
      </c>
      <c r="J15" s="21">
        <v>12919</v>
      </c>
      <c r="K15" s="85">
        <f>J15/$B15*100</f>
        <v>23.223498534936812</v>
      </c>
      <c r="L15" s="21">
        <v>19864</v>
      </c>
      <c r="M15" s="85">
        <f>L15/$B15*100</f>
        <v>35.70799403188984</v>
      </c>
    </row>
    <row r="16" spans="1:13" ht="15" customHeight="1">
      <c r="A16" s="39" t="s">
        <v>0</v>
      </c>
      <c r="B16" s="21">
        <v>78302</v>
      </c>
      <c r="C16" s="54">
        <f>B16/$B16*100</f>
        <v>100</v>
      </c>
      <c r="D16" s="21">
        <v>355</v>
      </c>
      <c r="E16" s="85">
        <f>D16/$B16*100</f>
        <v>0.45337283849710097</v>
      </c>
      <c r="F16" s="21">
        <v>2471</v>
      </c>
      <c r="G16" s="85">
        <f>F16/$B16*100</f>
        <v>3.155730377257286</v>
      </c>
      <c r="H16" s="21">
        <v>37582</v>
      </c>
      <c r="I16" s="85">
        <f>H16/$B16*100</f>
        <v>47.99621976450155</v>
      </c>
      <c r="J16" s="21">
        <v>19568</v>
      </c>
      <c r="K16" s="85">
        <f>J16/$B16*100</f>
        <v>24.99042170059513</v>
      </c>
      <c r="L16" s="21">
        <v>18326</v>
      </c>
      <c r="M16" s="85">
        <f>L16/$B16*100</f>
        <v>23.404255319148938</v>
      </c>
    </row>
    <row r="17" spans="1:13" ht="15" customHeight="1">
      <c r="A17" s="8" t="s">
        <v>38</v>
      </c>
      <c r="B17" s="25">
        <v>122858</v>
      </c>
      <c r="C17" s="157">
        <f>B17/$B17*100</f>
        <v>100</v>
      </c>
      <c r="D17" s="25">
        <v>1276</v>
      </c>
      <c r="E17" s="83">
        <f>D17/$B17*100</f>
        <v>1.0385974051343827</v>
      </c>
      <c r="F17" s="25">
        <v>4037</v>
      </c>
      <c r="G17" s="83">
        <f>F17/$B17*100</f>
        <v>3.2859073076234355</v>
      </c>
      <c r="H17" s="25">
        <v>33704</v>
      </c>
      <c r="I17" s="83">
        <f>H17/$B17*100</f>
        <v>27.433296976997834</v>
      </c>
      <c r="J17" s="25">
        <v>30431</v>
      </c>
      <c r="K17" s="83">
        <f>J17/$B17*100</f>
        <v>24.769245795959563</v>
      </c>
      <c r="L17" s="25">
        <v>53410</v>
      </c>
      <c r="M17" s="83">
        <f>L17/$B17*100</f>
        <v>43.472952514284785</v>
      </c>
    </row>
    <row r="18" spans="1:11" ht="15" customHeight="1">
      <c r="A18" s="158" t="s">
        <v>165</v>
      </c>
      <c r="K18" s="85"/>
    </row>
    <row r="19" ht="15" customHeight="1">
      <c r="K19" s="85"/>
    </row>
    <row r="20" ht="15" customHeight="1">
      <c r="K20" s="85"/>
    </row>
    <row r="21" ht="15" customHeight="1">
      <c r="K21" s="85"/>
    </row>
    <row r="22" spans="1:13" s="1" customFormat="1" ht="39.75" customHeight="1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s="1" customFormat="1" ht="1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5" customHeight="1">
      <c r="A24" s="98"/>
      <c r="B24" s="98"/>
      <c r="C24" s="98"/>
      <c r="D24" s="98"/>
      <c r="E24" s="98"/>
      <c r="F24" s="98"/>
      <c r="G24" s="23"/>
      <c r="H24" s="79"/>
      <c r="I24" s="36"/>
      <c r="J24" s="85"/>
      <c r="K24" s="36"/>
      <c r="L24" s="80"/>
      <c r="M24" s="23"/>
    </row>
    <row r="25" spans="1:13" ht="15" customHeight="1">
      <c r="A25" s="98"/>
      <c r="B25" s="98"/>
      <c r="C25" s="98"/>
      <c r="D25" s="98"/>
      <c r="E25" s="98"/>
      <c r="F25" s="98"/>
      <c r="G25" s="23"/>
      <c r="H25" s="79"/>
      <c r="I25" s="36"/>
      <c r="J25" s="85"/>
      <c r="K25" s="36"/>
      <c r="L25" s="80"/>
      <c r="M25" s="23"/>
    </row>
    <row r="26" spans="1:13" ht="15" customHeight="1">
      <c r="A26" s="98"/>
      <c r="B26" s="98"/>
      <c r="C26" s="98"/>
      <c r="D26" s="98"/>
      <c r="E26" s="98"/>
      <c r="F26" s="98"/>
      <c r="G26" s="23"/>
      <c r="H26" s="79"/>
      <c r="I26" s="36"/>
      <c r="J26" s="85"/>
      <c r="K26" s="36"/>
      <c r="L26" s="80"/>
      <c r="M26" s="23"/>
    </row>
    <row r="27" spans="1:13" ht="15" customHeight="1">
      <c r="A27" s="99"/>
      <c r="B27" s="98"/>
      <c r="C27" s="98"/>
      <c r="D27" s="98"/>
      <c r="E27" s="98"/>
      <c r="F27" s="98"/>
      <c r="G27" s="23"/>
      <c r="H27" s="79"/>
      <c r="I27" s="36"/>
      <c r="J27" s="85"/>
      <c r="K27" s="36"/>
      <c r="L27" s="80"/>
      <c r="M27" s="23"/>
    </row>
    <row r="28" spans="1:13" ht="15" customHeight="1">
      <c r="A28" s="99"/>
      <c r="B28" s="98"/>
      <c r="C28" s="98"/>
      <c r="D28" s="98"/>
      <c r="E28" s="98"/>
      <c r="F28" s="98"/>
      <c r="G28" s="23"/>
      <c r="H28" s="79"/>
      <c r="I28" s="36"/>
      <c r="J28" s="80"/>
      <c r="K28" s="36"/>
      <c r="L28" s="80"/>
      <c r="M28" s="23"/>
    </row>
    <row r="29" spans="1:6" ht="15" customHeight="1">
      <c r="A29" s="99"/>
      <c r="B29" s="99"/>
      <c r="C29" s="100"/>
      <c r="D29" s="99"/>
      <c r="E29" s="99"/>
      <c r="F29" s="99"/>
    </row>
    <row r="30" ht="15" customHeight="1"/>
    <row r="31" ht="15" customHeight="1">
      <c r="K31" s="85"/>
    </row>
    <row r="32" ht="15" customHeight="1">
      <c r="K32" s="86"/>
    </row>
    <row r="33" ht="15" customHeight="1"/>
    <row r="34" ht="15" customHeight="1"/>
  </sheetData>
  <mergeCells count="13">
    <mergeCell ref="J12:K12"/>
    <mergeCell ref="L12:M12"/>
    <mergeCell ref="B12:C12"/>
    <mergeCell ref="D12:E12"/>
    <mergeCell ref="F12:G12"/>
    <mergeCell ref="H12:I12"/>
    <mergeCell ref="L3:M3"/>
    <mergeCell ref="F3:G3"/>
    <mergeCell ref="A1:M1"/>
    <mergeCell ref="B3:C3"/>
    <mergeCell ref="D3:E3"/>
    <mergeCell ref="H3:I3"/>
    <mergeCell ref="J3:K3"/>
  </mergeCells>
  <hyperlinks>
    <hyperlink ref="A4" location="indice!B40" display="Índice"/>
    <hyperlink ref="A12" location="indice!B41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Normal="75" zoomScaleSheetLayoutView="100" workbookViewId="0" topLeftCell="A1">
      <selection activeCell="A1" sqref="A1:E1"/>
    </sheetView>
  </sheetViews>
  <sheetFormatPr defaultColWidth="12" defaultRowHeight="11.25"/>
  <cols>
    <col min="1" max="1" width="36.83203125" style="179" customWidth="1"/>
    <col min="2" max="4" width="14.83203125" style="179" customWidth="1"/>
    <col min="5" max="6" width="10.83203125" style="179" customWidth="1"/>
    <col min="7" max="7" width="18.33203125" style="232" customWidth="1"/>
    <col min="8" max="9" width="7.66015625" style="232" bestFit="1" customWidth="1"/>
    <col min="10" max="10" width="7.5" style="232" customWidth="1"/>
    <col min="11" max="11" width="9.16015625" style="232" bestFit="1" customWidth="1"/>
    <col min="12" max="13" width="8.16015625" style="232" bestFit="1" customWidth="1"/>
    <col min="14" max="14" width="9.16015625" style="232" bestFit="1" customWidth="1"/>
    <col min="15" max="17" width="12" style="232" customWidth="1"/>
    <col min="18" max="16384" width="12" style="179" customWidth="1"/>
  </cols>
  <sheetData>
    <row r="1" spans="1:17" s="175" customFormat="1" ht="60" customHeight="1">
      <c r="A1" s="446" t="s">
        <v>171</v>
      </c>
      <c r="B1" s="447"/>
      <c r="C1" s="447"/>
      <c r="D1" s="447"/>
      <c r="E1" s="429"/>
      <c r="F1" s="174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</row>
    <row r="2" spans="1:17" s="176" customFormat="1" ht="36" customHeight="1">
      <c r="A2" s="166"/>
      <c r="B2" s="443" t="s">
        <v>164</v>
      </c>
      <c r="C2" s="443"/>
      <c r="D2" s="443"/>
      <c r="E2" s="16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s="176" customFormat="1" ht="19.5" customHeight="1">
      <c r="A3" s="212" t="s">
        <v>159</v>
      </c>
      <c r="B3" s="177" t="s">
        <v>1</v>
      </c>
      <c r="C3" s="177" t="s">
        <v>2</v>
      </c>
      <c r="D3" s="177" t="s">
        <v>3</v>
      </c>
      <c r="E3" s="16"/>
      <c r="F3" s="16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s="180" customFormat="1" ht="15" customHeight="1">
      <c r="A4" s="171" t="s">
        <v>23</v>
      </c>
      <c r="B4" s="178">
        <v>19.08540713934802</v>
      </c>
      <c r="C4" s="178">
        <v>17.21204062218489</v>
      </c>
      <c r="D4" s="178">
        <v>20.96481223963529</v>
      </c>
      <c r="E4" s="179"/>
      <c r="F4" s="179"/>
      <c r="G4" s="228"/>
      <c r="H4" s="228"/>
      <c r="I4" s="228"/>
      <c r="J4" s="229"/>
      <c r="K4" s="228"/>
      <c r="L4" s="228"/>
      <c r="M4" s="228"/>
      <c r="N4" s="229"/>
      <c r="O4" s="229"/>
      <c r="P4" s="229"/>
      <c r="Q4" s="229"/>
    </row>
    <row r="5" spans="1:13" ht="15" customHeight="1">
      <c r="A5" s="159" t="s">
        <v>92</v>
      </c>
      <c r="B5" s="181">
        <v>32.7701438271935</v>
      </c>
      <c r="C5" s="181">
        <v>28.650396328744264</v>
      </c>
      <c r="D5" s="181">
        <v>37.10367526055951</v>
      </c>
      <c r="G5" s="230"/>
      <c r="H5" s="231"/>
      <c r="I5" s="231"/>
      <c r="K5" s="230"/>
      <c r="L5" s="231"/>
      <c r="M5" s="231"/>
    </row>
    <row r="6" spans="1:13" ht="15" customHeight="1">
      <c r="A6" s="159" t="s">
        <v>93</v>
      </c>
      <c r="B6" s="181">
        <v>12.362563689997318</v>
      </c>
      <c r="C6" s="181">
        <v>10.519480519480519</v>
      </c>
      <c r="D6" s="181">
        <v>14.329268292682926</v>
      </c>
      <c r="G6" s="230"/>
      <c r="H6" s="231"/>
      <c r="I6" s="231"/>
      <c r="K6" s="230"/>
      <c r="L6" s="231"/>
      <c r="M6" s="231"/>
    </row>
    <row r="7" spans="1:13" ht="15" customHeight="1">
      <c r="A7" s="159" t="s">
        <v>94</v>
      </c>
      <c r="B7" s="181">
        <v>40.76506955177743</v>
      </c>
      <c r="C7" s="181">
        <v>32.76029055690073</v>
      </c>
      <c r="D7" s="181">
        <v>49.86241056686846</v>
      </c>
      <c r="G7" s="230"/>
      <c r="H7" s="231"/>
      <c r="I7" s="231"/>
      <c r="K7" s="230"/>
      <c r="L7" s="231"/>
      <c r="M7" s="231"/>
    </row>
    <row r="8" spans="1:13" ht="15" customHeight="1">
      <c r="A8" s="159" t="s">
        <v>95</v>
      </c>
      <c r="B8" s="181">
        <v>53.375337533753374</v>
      </c>
      <c r="C8" s="181">
        <v>45.53240079931487</v>
      </c>
      <c r="D8" s="181">
        <v>62.061334176414796</v>
      </c>
      <c r="G8" s="230"/>
      <c r="H8" s="231"/>
      <c r="I8" s="231"/>
      <c r="K8" s="230"/>
      <c r="L8" s="231"/>
      <c r="M8" s="231"/>
    </row>
    <row r="9" spans="1:13" ht="22.5" customHeight="1">
      <c r="A9" s="158" t="s">
        <v>96</v>
      </c>
      <c r="B9" s="181">
        <v>17.483621203097083</v>
      </c>
      <c r="C9" s="181">
        <v>14.667902020962417</v>
      </c>
      <c r="D9" s="181">
        <v>20.46471706210533</v>
      </c>
      <c r="G9" s="230"/>
      <c r="H9" s="231"/>
      <c r="I9" s="231"/>
      <c r="K9" s="230"/>
      <c r="L9" s="231"/>
      <c r="M9" s="231"/>
    </row>
    <row r="10" spans="1:13" ht="15" customHeight="1">
      <c r="A10" s="158" t="s">
        <v>97</v>
      </c>
      <c r="B10" s="181">
        <v>21.356924344040475</v>
      </c>
      <c r="C10" s="181">
        <v>18.993851974462046</v>
      </c>
      <c r="D10" s="181">
        <v>23.697306791569087</v>
      </c>
      <c r="G10" s="230"/>
      <c r="H10" s="231"/>
      <c r="I10" s="231"/>
      <c r="K10" s="230"/>
      <c r="L10" s="231"/>
      <c r="M10" s="231"/>
    </row>
    <row r="11" spans="1:13" ht="15" customHeight="1">
      <c r="A11" s="158" t="s">
        <v>98</v>
      </c>
      <c r="B11" s="181">
        <v>28.993888683811164</v>
      </c>
      <c r="C11" s="181">
        <v>25.855139036994508</v>
      </c>
      <c r="D11" s="181">
        <v>32.13289581624282</v>
      </c>
      <c r="G11" s="230"/>
      <c r="H11" s="231"/>
      <c r="I11" s="231"/>
      <c r="K11" s="230"/>
      <c r="L11" s="231"/>
      <c r="M11" s="231"/>
    </row>
    <row r="12" spans="1:13" ht="15" customHeight="1">
      <c r="A12" s="158" t="s">
        <v>99</v>
      </c>
      <c r="B12" s="181">
        <v>15.562127712750447</v>
      </c>
      <c r="C12" s="181">
        <v>13.18894456117666</v>
      </c>
      <c r="D12" s="181">
        <v>18.08647812258231</v>
      </c>
      <c r="G12" s="230"/>
      <c r="H12" s="231"/>
      <c r="I12" s="231"/>
      <c r="K12" s="230"/>
      <c r="L12" s="231"/>
      <c r="M12" s="231"/>
    </row>
    <row r="13" spans="1:13" ht="15" customHeight="1">
      <c r="A13" s="158" t="s">
        <v>100</v>
      </c>
      <c r="B13" s="181">
        <v>25.05831735005961</v>
      </c>
      <c r="C13" s="181">
        <v>20.699910776246654</v>
      </c>
      <c r="D13" s="181">
        <v>29.8348544111256</v>
      </c>
      <c r="G13" s="230"/>
      <c r="H13" s="231"/>
      <c r="I13" s="231"/>
      <c r="K13" s="230"/>
      <c r="L13" s="231"/>
      <c r="M13" s="231"/>
    </row>
    <row r="14" spans="1:13" ht="22.5" customHeight="1">
      <c r="A14" s="158" t="s">
        <v>101</v>
      </c>
      <c r="B14" s="181">
        <v>19.524258125294395</v>
      </c>
      <c r="C14" s="181">
        <v>15.355191256830599</v>
      </c>
      <c r="D14" s="181">
        <v>23.990243902439023</v>
      </c>
      <c r="G14" s="230"/>
      <c r="H14" s="231"/>
      <c r="I14" s="231"/>
      <c r="K14" s="230"/>
      <c r="L14" s="231"/>
      <c r="M14" s="231"/>
    </row>
    <row r="15" spans="1:13" ht="15" customHeight="1">
      <c r="A15" s="158" t="s">
        <v>102</v>
      </c>
      <c r="B15" s="181">
        <v>23.030450472367512</v>
      </c>
      <c r="C15" s="181">
        <v>19.393655258634162</v>
      </c>
      <c r="D15" s="181">
        <v>26.95322376738306</v>
      </c>
      <c r="G15" s="230"/>
      <c r="H15" s="231"/>
      <c r="I15" s="231"/>
      <c r="K15" s="230"/>
      <c r="L15" s="231"/>
      <c r="M15" s="231"/>
    </row>
    <row r="16" spans="1:13" ht="15" customHeight="1">
      <c r="A16" s="158" t="s">
        <v>103</v>
      </c>
      <c r="B16" s="181">
        <v>23.258010118043845</v>
      </c>
      <c r="C16" s="181">
        <v>20.085698982324583</v>
      </c>
      <c r="D16" s="181">
        <v>26.478184042408593</v>
      </c>
      <c r="G16" s="230"/>
      <c r="H16" s="231"/>
      <c r="I16" s="231"/>
      <c r="K16" s="230"/>
      <c r="L16" s="231"/>
      <c r="M16" s="231"/>
    </row>
    <row r="17" spans="1:13" ht="15" customHeight="1">
      <c r="A17" s="158" t="s">
        <v>104</v>
      </c>
      <c r="B17" s="181">
        <v>12.009474425452916</v>
      </c>
      <c r="C17" s="181">
        <v>10.031847133757962</v>
      </c>
      <c r="D17" s="181">
        <v>14.174601045997049</v>
      </c>
      <c r="G17" s="230"/>
      <c r="H17" s="231"/>
      <c r="I17" s="231"/>
      <c r="K17" s="230"/>
      <c r="L17" s="231"/>
      <c r="M17" s="231"/>
    </row>
    <row r="18" spans="1:17" s="182" customFormat="1" ht="15" customHeight="1">
      <c r="A18" s="158" t="s">
        <v>105</v>
      </c>
      <c r="B18" s="181">
        <v>16.216216216216218</v>
      </c>
      <c r="C18" s="181">
        <v>14.13454270597128</v>
      </c>
      <c r="D18" s="181">
        <v>18.433056077273946</v>
      </c>
      <c r="E18" s="179"/>
      <c r="F18" s="179"/>
      <c r="G18" s="230"/>
      <c r="H18" s="231"/>
      <c r="I18" s="231"/>
      <c r="J18" s="232"/>
      <c r="K18" s="230"/>
      <c r="L18" s="231"/>
      <c r="M18" s="231"/>
      <c r="N18" s="232"/>
      <c r="O18" s="233"/>
      <c r="P18" s="233"/>
      <c r="Q18" s="233"/>
    </row>
    <row r="19" spans="1:13" ht="22.5" customHeight="1">
      <c r="A19" s="158" t="s">
        <v>106</v>
      </c>
      <c r="B19" s="181">
        <v>8.33153541891406</v>
      </c>
      <c r="C19" s="181">
        <v>7.094239000771875</v>
      </c>
      <c r="D19" s="181">
        <v>9.631978759495539</v>
      </c>
      <c r="G19" s="230"/>
      <c r="H19" s="231"/>
      <c r="I19" s="231"/>
      <c r="K19" s="230"/>
      <c r="L19" s="231"/>
      <c r="M19" s="231"/>
    </row>
    <row r="20" spans="1:13" ht="15" customHeight="1">
      <c r="A20" s="158" t="s">
        <v>107</v>
      </c>
      <c r="B20" s="181">
        <v>9.282422646477945</v>
      </c>
      <c r="C20" s="181">
        <v>7.997745349783929</v>
      </c>
      <c r="D20" s="181">
        <v>10.705612988274474</v>
      </c>
      <c r="G20" s="230"/>
      <c r="H20" s="231"/>
      <c r="I20" s="231"/>
      <c r="K20" s="230"/>
      <c r="L20" s="231"/>
      <c r="M20" s="231"/>
    </row>
    <row r="21" spans="1:13" ht="15" customHeight="1">
      <c r="A21" s="158" t="s">
        <v>108</v>
      </c>
      <c r="B21" s="181">
        <v>10.02569691098913</v>
      </c>
      <c r="C21" s="181">
        <v>9.609791066420938</v>
      </c>
      <c r="D21" s="181">
        <v>10.425034217403802</v>
      </c>
      <c r="G21" s="230"/>
      <c r="H21" s="231"/>
      <c r="I21" s="231"/>
      <c r="K21" s="230"/>
      <c r="L21" s="231"/>
      <c r="M21" s="231"/>
    </row>
    <row r="22" spans="1:13" ht="15" customHeight="1">
      <c r="A22" s="158" t="s">
        <v>109</v>
      </c>
      <c r="B22" s="181">
        <v>21.622200792885458</v>
      </c>
      <c r="C22" s="181">
        <v>18.55562513045293</v>
      </c>
      <c r="D22" s="181">
        <v>24.856891237340378</v>
      </c>
      <c r="G22" s="230"/>
      <c r="H22" s="231"/>
      <c r="I22" s="231"/>
      <c r="K22" s="230"/>
      <c r="L22" s="231"/>
      <c r="M22" s="231"/>
    </row>
    <row r="23" spans="1:13" ht="15" customHeight="1">
      <c r="A23" s="158" t="s">
        <v>110</v>
      </c>
      <c r="B23" s="181">
        <v>26.73434856175973</v>
      </c>
      <c r="C23" s="181">
        <v>22.433753537432466</v>
      </c>
      <c r="D23" s="181">
        <v>31.50978431652621</v>
      </c>
      <c r="G23" s="230"/>
      <c r="H23" s="231"/>
      <c r="I23" s="231"/>
      <c r="K23" s="230"/>
      <c r="L23" s="231"/>
      <c r="M23" s="231"/>
    </row>
    <row r="24" spans="1:13" ht="22.5" customHeight="1">
      <c r="A24" s="158" t="s">
        <v>111</v>
      </c>
      <c r="B24" s="181">
        <v>39.87097993808927</v>
      </c>
      <c r="C24" s="181">
        <v>36.07225567392312</v>
      </c>
      <c r="D24" s="181">
        <v>43.82748806020551</v>
      </c>
      <c r="G24" s="230"/>
      <c r="H24" s="231"/>
      <c r="I24" s="231"/>
      <c r="K24" s="230"/>
      <c r="L24" s="231"/>
      <c r="M24" s="231"/>
    </row>
    <row r="25" spans="1:13" ht="15" customHeight="1">
      <c r="A25" s="158" t="s">
        <v>112</v>
      </c>
      <c r="B25" s="181">
        <v>13.090779382914214</v>
      </c>
      <c r="C25" s="181">
        <v>10.44675848169298</v>
      </c>
      <c r="D25" s="181">
        <v>16.083650190114067</v>
      </c>
      <c r="G25" s="230"/>
      <c r="H25" s="231"/>
      <c r="I25" s="231"/>
      <c r="K25" s="230"/>
      <c r="L25" s="231"/>
      <c r="M25" s="231"/>
    </row>
    <row r="26" spans="1:13" ht="15" customHeight="1">
      <c r="A26" s="158" t="s">
        <v>113</v>
      </c>
      <c r="B26" s="181">
        <v>21.61497730711044</v>
      </c>
      <c r="C26" s="181">
        <v>17.46880570409982</v>
      </c>
      <c r="D26" s="181">
        <v>26.29883205799436</v>
      </c>
      <c r="G26" s="230"/>
      <c r="H26" s="231"/>
      <c r="I26" s="231"/>
      <c r="K26" s="230"/>
      <c r="L26" s="231"/>
      <c r="M26" s="231"/>
    </row>
    <row r="27" spans="1:13" ht="15" customHeight="1">
      <c r="A27" s="158" t="s">
        <v>114</v>
      </c>
      <c r="B27" s="181">
        <v>33.31487889273356</v>
      </c>
      <c r="C27" s="181">
        <v>28.91826274615592</v>
      </c>
      <c r="D27" s="181">
        <v>37.94769755542922</v>
      </c>
      <c r="G27" s="230"/>
      <c r="H27" s="231"/>
      <c r="I27" s="231"/>
      <c r="K27" s="230"/>
      <c r="L27" s="231"/>
      <c r="M27" s="231"/>
    </row>
    <row r="28" spans="1:13" ht="15" customHeight="1">
      <c r="A28" s="158" t="s">
        <v>115</v>
      </c>
      <c r="B28" s="181">
        <v>42.6605504587156</v>
      </c>
      <c r="C28" s="181">
        <v>36.635457565690125</v>
      </c>
      <c r="D28" s="181">
        <v>49.28595151112587</v>
      </c>
      <c r="G28" s="230"/>
      <c r="H28" s="231"/>
      <c r="I28" s="231"/>
      <c r="K28" s="230"/>
      <c r="L28" s="231"/>
      <c r="M28" s="231"/>
    </row>
    <row r="29" spans="1:13" ht="22.5" customHeight="1">
      <c r="A29" s="158" t="s">
        <v>116</v>
      </c>
      <c r="B29" s="181">
        <v>57.29123390112173</v>
      </c>
      <c r="C29" s="181">
        <v>48.340605579796375</v>
      </c>
      <c r="D29" s="181">
        <v>67.13185055967436</v>
      </c>
      <c r="G29" s="230"/>
      <c r="H29" s="231"/>
      <c r="I29" s="231"/>
      <c r="K29" s="230"/>
      <c r="L29" s="231"/>
      <c r="M29" s="231"/>
    </row>
    <row r="30" spans="1:13" ht="15" customHeight="1">
      <c r="A30" s="158" t="s">
        <v>117</v>
      </c>
      <c r="B30" s="181">
        <v>70.0614953069371</v>
      </c>
      <c r="C30" s="181">
        <v>58.588093322606596</v>
      </c>
      <c r="D30" s="181">
        <v>83.33721200837793</v>
      </c>
      <c r="G30" s="230"/>
      <c r="H30" s="231"/>
      <c r="I30" s="231"/>
      <c r="K30" s="230"/>
      <c r="L30" s="231"/>
      <c r="M30" s="231"/>
    </row>
    <row r="31" spans="1:13" ht="15" customHeight="1">
      <c r="A31" s="158" t="s">
        <v>118</v>
      </c>
      <c r="B31" s="181">
        <v>39.90173260925782</v>
      </c>
      <c r="C31" s="181">
        <v>34.83443708609272</v>
      </c>
      <c r="D31" s="181">
        <v>45.4055026074447</v>
      </c>
      <c r="G31" s="230"/>
      <c r="H31" s="231"/>
      <c r="I31" s="231"/>
      <c r="K31" s="230"/>
      <c r="L31" s="231"/>
      <c r="M31" s="231"/>
    </row>
    <row r="32" spans="1:13" ht="15" customHeight="1">
      <c r="A32" s="158" t="s">
        <v>119</v>
      </c>
      <c r="B32" s="181">
        <v>27.803753704313465</v>
      </c>
      <c r="C32" s="181">
        <v>24.78997027271552</v>
      </c>
      <c r="D32" s="181">
        <v>30.934479054779807</v>
      </c>
      <c r="G32" s="230"/>
      <c r="H32" s="231"/>
      <c r="I32" s="231"/>
      <c r="K32" s="230"/>
      <c r="L32" s="231"/>
      <c r="M32" s="231"/>
    </row>
    <row r="33" spans="1:13" ht="15" customHeight="1">
      <c r="A33" s="158" t="s">
        <v>120</v>
      </c>
      <c r="B33" s="181">
        <v>48.5251578302823</v>
      </c>
      <c r="C33" s="181">
        <v>44.38346912068893</v>
      </c>
      <c r="D33" s="181">
        <v>52.66982088543427</v>
      </c>
      <c r="G33" s="230"/>
      <c r="H33" s="231"/>
      <c r="I33" s="231"/>
      <c r="K33" s="230"/>
      <c r="L33" s="231"/>
      <c r="M33" s="231"/>
    </row>
    <row r="34" spans="1:13" ht="22.5" customHeight="1">
      <c r="A34" s="158" t="s">
        <v>121</v>
      </c>
      <c r="B34" s="181">
        <v>133.3068783068783</v>
      </c>
      <c r="C34" s="181">
        <v>103.79377431906616</v>
      </c>
      <c r="D34" s="181">
        <v>168.50348027842227</v>
      </c>
      <c r="G34" s="230"/>
      <c r="H34" s="231"/>
      <c r="I34" s="231"/>
      <c r="K34" s="230"/>
      <c r="L34" s="231"/>
      <c r="M34" s="231"/>
    </row>
    <row r="35" spans="1:13" ht="15" customHeight="1">
      <c r="A35" s="158" t="s">
        <v>122</v>
      </c>
      <c r="B35" s="181">
        <v>90.43880837359099</v>
      </c>
      <c r="C35" s="181">
        <v>72.60223048327138</v>
      </c>
      <c r="D35" s="181">
        <v>111.50131694468833</v>
      </c>
      <c r="G35" s="230"/>
      <c r="H35" s="231"/>
      <c r="I35" s="231"/>
      <c r="K35" s="230"/>
      <c r="L35" s="231"/>
      <c r="M35" s="231"/>
    </row>
    <row r="36" spans="1:13" ht="15" customHeight="1">
      <c r="A36" s="158" t="s">
        <v>123</v>
      </c>
      <c r="B36" s="181">
        <v>123.46451319381255</v>
      </c>
      <c r="C36" s="181">
        <v>99.45822046259637</v>
      </c>
      <c r="D36" s="181">
        <v>152.31655396944652</v>
      </c>
      <c r="G36" s="230"/>
      <c r="H36" s="231"/>
      <c r="I36" s="231"/>
      <c r="K36" s="230"/>
      <c r="L36" s="231"/>
      <c r="M36" s="231"/>
    </row>
    <row r="37" spans="1:13" ht="15" customHeight="1">
      <c r="A37" s="173" t="s">
        <v>124</v>
      </c>
      <c r="B37" s="183">
        <v>52.38734205523874</v>
      </c>
      <c r="C37" s="183">
        <v>42.63124604680582</v>
      </c>
      <c r="D37" s="183">
        <v>63.404761904761905</v>
      </c>
      <c r="G37" s="230"/>
      <c r="H37" s="231"/>
      <c r="I37" s="231"/>
      <c r="K37" s="230"/>
      <c r="L37" s="231"/>
      <c r="M37" s="231"/>
    </row>
    <row r="38" spans="1:14" ht="16.5" customHeight="1">
      <c r="A38" s="154" t="s">
        <v>140</v>
      </c>
      <c r="B38" s="181"/>
      <c r="H38" s="234"/>
      <c r="I38" s="234"/>
      <c r="J38" s="234"/>
      <c r="K38" s="234"/>
      <c r="L38" s="234"/>
      <c r="M38" s="234"/>
      <c r="N38" s="234"/>
    </row>
    <row r="39" spans="8:9" ht="15" customHeight="1">
      <c r="H39" s="234"/>
      <c r="I39" s="234"/>
    </row>
    <row r="40" spans="8:9" ht="15" customHeight="1">
      <c r="H40" s="234"/>
      <c r="I40" s="234"/>
    </row>
    <row r="41" spans="8:9" ht="15" customHeight="1">
      <c r="H41" s="234"/>
      <c r="I41" s="234"/>
    </row>
    <row r="42" spans="8:9" ht="15" customHeight="1">
      <c r="H42" s="234"/>
      <c r="I42" s="234"/>
    </row>
    <row r="43" spans="8:9" ht="15" customHeight="1">
      <c r="H43" s="234"/>
      <c r="I43" s="234"/>
    </row>
    <row r="44" spans="8:9" ht="15" customHeight="1">
      <c r="H44" s="234"/>
      <c r="I44" s="234"/>
    </row>
    <row r="45" ht="15" customHeight="1">
      <c r="H45" s="234"/>
    </row>
    <row r="46" ht="15" customHeight="1"/>
    <row r="47" ht="15" customHeight="1"/>
  </sheetData>
  <mergeCells count="2">
    <mergeCell ref="B2:D2"/>
    <mergeCell ref="A1:E1"/>
  </mergeCells>
  <hyperlinks>
    <hyperlink ref="A3" location="indice!B44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Normal="75" zoomScaleSheetLayoutView="100" workbookViewId="0" topLeftCell="A1">
      <selection activeCell="A1" sqref="A1:J1"/>
    </sheetView>
  </sheetViews>
  <sheetFormatPr defaultColWidth="12" defaultRowHeight="11.25"/>
  <cols>
    <col min="1" max="1" width="32.66015625" style="0" customWidth="1"/>
    <col min="2" max="2" width="7.5" style="0" customWidth="1"/>
    <col min="3" max="3" width="8.5" style="0" customWidth="1"/>
    <col min="4" max="4" width="10.16015625" style="0" customWidth="1"/>
    <col min="5" max="5" width="7.66015625" style="0" customWidth="1"/>
    <col min="6" max="6" width="8" style="0" customWidth="1"/>
    <col min="7" max="7" width="8.66015625" style="0" customWidth="1"/>
    <col min="8" max="8" width="8.16015625" style="23" customWidth="1"/>
    <col min="9" max="9" width="7.33203125" style="79" customWidth="1"/>
    <col min="10" max="10" width="9.5" style="36" bestFit="1" customWidth="1"/>
    <col min="11" max="11" width="4" style="0" customWidth="1"/>
  </cols>
  <sheetData>
    <row r="1" spans="1:10" s="1" customFormat="1" ht="60" customHeight="1">
      <c r="A1" s="432" t="s">
        <v>205</v>
      </c>
      <c r="B1" s="432"/>
      <c r="C1" s="432"/>
      <c r="D1" s="432"/>
      <c r="E1" s="432"/>
      <c r="F1" s="432"/>
      <c r="G1" s="432"/>
      <c r="H1" s="432"/>
      <c r="I1" s="432"/>
      <c r="J1" s="432"/>
    </row>
    <row r="2" spans="1:10" s="184" customFormat="1" ht="18" customHeight="1">
      <c r="A2" s="185"/>
      <c r="B2" s="185"/>
      <c r="C2" s="185"/>
      <c r="D2" s="185"/>
      <c r="E2" s="185"/>
      <c r="F2" s="185"/>
      <c r="G2" s="185"/>
      <c r="H2" s="185"/>
      <c r="I2" s="185"/>
      <c r="J2" s="423" t="s">
        <v>84</v>
      </c>
    </row>
    <row r="3" spans="1:11" s="2" customFormat="1" ht="36" customHeight="1">
      <c r="A3" s="163" t="s">
        <v>159</v>
      </c>
      <c r="B3" s="102" t="s">
        <v>1</v>
      </c>
      <c r="C3" s="102" t="s">
        <v>24</v>
      </c>
      <c r="D3" s="102" t="s">
        <v>200</v>
      </c>
      <c r="E3" s="102" t="s">
        <v>46</v>
      </c>
      <c r="F3" s="102" t="s">
        <v>25</v>
      </c>
      <c r="G3" s="102" t="s">
        <v>26</v>
      </c>
      <c r="H3" s="102" t="s">
        <v>27</v>
      </c>
      <c r="I3" s="102" t="s">
        <v>139</v>
      </c>
      <c r="J3" s="102" t="s">
        <v>28</v>
      </c>
      <c r="K3" s="162"/>
    </row>
    <row r="4" spans="1:10" s="101" customFormat="1" ht="19.5" customHeight="1">
      <c r="A4" s="103" t="s">
        <v>23</v>
      </c>
      <c r="B4" s="107">
        <v>256789</v>
      </c>
      <c r="C4" s="107">
        <v>11601</v>
      </c>
      <c r="D4" s="107">
        <v>1637</v>
      </c>
      <c r="E4" s="107">
        <v>4439</v>
      </c>
      <c r="F4" s="107">
        <v>4145</v>
      </c>
      <c r="G4" s="107">
        <v>1432</v>
      </c>
      <c r="H4" s="107">
        <v>7391</v>
      </c>
      <c r="I4" s="107">
        <v>5414</v>
      </c>
      <c r="J4" s="106">
        <v>114551</v>
      </c>
    </row>
    <row r="5" spans="1:10" s="5" customFormat="1" ht="15" customHeight="1">
      <c r="A5" s="104" t="s">
        <v>92</v>
      </c>
      <c r="B5" s="108">
        <v>6129</v>
      </c>
      <c r="C5" s="109">
        <v>435</v>
      </c>
      <c r="D5" s="108">
        <v>55</v>
      </c>
      <c r="E5" s="108">
        <v>97</v>
      </c>
      <c r="F5" s="108">
        <v>109</v>
      </c>
      <c r="G5" s="108">
        <v>51</v>
      </c>
      <c r="H5" s="108">
        <v>220</v>
      </c>
      <c r="I5" s="109">
        <v>133</v>
      </c>
      <c r="J5" s="109">
        <v>2051</v>
      </c>
    </row>
    <row r="6" spans="1:10" ht="15" customHeight="1">
      <c r="A6" s="104" t="s">
        <v>93</v>
      </c>
      <c r="B6" s="108">
        <v>1844</v>
      </c>
      <c r="C6" s="109">
        <v>94</v>
      </c>
      <c r="D6" s="108">
        <v>18</v>
      </c>
      <c r="E6" s="108">
        <v>28</v>
      </c>
      <c r="F6" s="108">
        <v>20</v>
      </c>
      <c r="G6" s="108">
        <v>13</v>
      </c>
      <c r="H6" s="108">
        <v>55</v>
      </c>
      <c r="I6" s="109">
        <v>50</v>
      </c>
      <c r="J6" s="109">
        <v>851</v>
      </c>
    </row>
    <row r="7" spans="1:10" ht="15" customHeight="1">
      <c r="A7" s="104" t="s">
        <v>94</v>
      </c>
      <c r="B7" s="108">
        <v>3165</v>
      </c>
      <c r="C7" s="109">
        <v>58</v>
      </c>
      <c r="D7" s="108">
        <v>11</v>
      </c>
      <c r="E7" s="108">
        <v>37</v>
      </c>
      <c r="F7" s="108">
        <v>24</v>
      </c>
      <c r="G7" s="108">
        <v>7</v>
      </c>
      <c r="H7" s="108">
        <v>54</v>
      </c>
      <c r="I7" s="109">
        <v>38</v>
      </c>
      <c r="J7" s="109">
        <v>2386</v>
      </c>
    </row>
    <row r="8" spans="1:10" ht="15" customHeight="1">
      <c r="A8" s="104" t="s">
        <v>95</v>
      </c>
      <c r="B8" s="108">
        <v>7116</v>
      </c>
      <c r="C8" s="109">
        <v>166</v>
      </c>
      <c r="D8" s="108">
        <v>22</v>
      </c>
      <c r="E8" s="108">
        <v>52</v>
      </c>
      <c r="F8" s="108">
        <v>21</v>
      </c>
      <c r="G8" s="108">
        <v>4</v>
      </c>
      <c r="H8" s="108">
        <v>49</v>
      </c>
      <c r="I8" s="109">
        <v>59</v>
      </c>
      <c r="J8" s="109">
        <v>5995</v>
      </c>
    </row>
    <row r="9" spans="1:10" ht="15" customHeight="1">
      <c r="A9" s="104" t="s">
        <v>96</v>
      </c>
      <c r="B9" s="108">
        <v>5871</v>
      </c>
      <c r="C9" s="109">
        <v>199</v>
      </c>
      <c r="D9" s="108">
        <v>27</v>
      </c>
      <c r="E9" s="108">
        <v>73</v>
      </c>
      <c r="F9" s="108">
        <v>79</v>
      </c>
      <c r="G9" s="108">
        <v>35</v>
      </c>
      <c r="H9" s="108">
        <v>139</v>
      </c>
      <c r="I9" s="109">
        <v>61</v>
      </c>
      <c r="J9" s="109">
        <v>2235</v>
      </c>
    </row>
    <row r="10" spans="1:10" s="113" customFormat="1" ht="19.5" customHeight="1">
      <c r="A10" s="114" t="s">
        <v>97</v>
      </c>
      <c r="B10" s="108">
        <v>14521</v>
      </c>
      <c r="C10" s="108">
        <v>907</v>
      </c>
      <c r="D10" s="108">
        <v>135</v>
      </c>
      <c r="E10" s="108">
        <v>311</v>
      </c>
      <c r="F10" s="108">
        <v>279</v>
      </c>
      <c r="G10" s="108">
        <v>124</v>
      </c>
      <c r="H10" s="108">
        <v>387</v>
      </c>
      <c r="I10" s="108">
        <v>314</v>
      </c>
      <c r="J10" s="115">
        <v>7313</v>
      </c>
    </row>
    <row r="11" spans="1:10" s="5" customFormat="1" ht="15" customHeight="1">
      <c r="A11" s="104" t="s">
        <v>98</v>
      </c>
      <c r="B11" s="108">
        <v>7069</v>
      </c>
      <c r="C11" s="109">
        <v>321</v>
      </c>
      <c r="D11" s="108">
        <v>66</v>
      </c>
      <c r="E11" s="108">
        <v>89</v>
      </c>
      <c r="F11" s="108">
        <v>60</v>
      </c>
      <c r="G11" s="108">
        <v>49</v>
      </c>
      <c r="H11" s="108">
        <v>133</v>
      </c>
      <c r="I11" s="109">
        <v>96</v>
      </c>
      <c r="J11" s="109">
        <v>4635</v>
      </c>
    </row>
    <row r="12" spans="1:10" ht="15" customHeight="1">
      <c r="A12" s="104" t="s">
        <v>99</v>
      </c>
      <c r="B12" s="108">
        <v>3736</v>
      </c>
      <c r="C12" s="109">
        <v>130</v>
      </c>
      <c r="D12" s="108">
        <v>19</v>
      </c>
      <c r="E12" s="108">
        <v>53</v>
      </c>
      <c r="F12" s="108">
        <v>35</v>
      </c>
      <c r="G12" s="108">
        <v>8</v>
      </c>
      <c r="H12" s="108">
        <v>47</v>
      </c>
      <c r="I12" s="109">
        <v>25</v>
      </c>
      <c r="J12" s="109">
        <v>2805</v>
      </c>
    </row>
    <row r="13" spans="1:10" ht="15" customHeight="1">
      <c r="A13" s="104" t="s">
        <v>100</v>
      </c>
      <c r="B13" s="108">
        <v>4834</v>
      </c>
      <c r="C13" s="109">
        <v>85</v>
      </c>
      <c r="D13" s="108">
        <v>10</v>
      </c>
      <c r="E13" s="108">
        <v>63</v>
      </c>
      <c r="F13" s="108">
        <v>29</v>
      </c>
      <c r="G13" s="108">
        <v>10</v>
      </c>
      <c r="H13" s="108">
        <v>33</v>
      </c>
      <c r="I13" s="109">
        <v>20</v>
      </c>
      <c r="J13" s="109">
        <v>4088</v>
      </c>
    </row>
    <row r="14" spans="1:10" ht="15" customHeight="1">
      <c r="A14" s="104" t="s">
        <v>101</v>
      </c>
      <c r="B14" s="108">
        <v>4145</v>
      </c>
      <c r="C14" s="109">
        <v>119</v>
      </c>
      <c r="D14" s="108">
        <v>26</v>
      </c>
      <c r="E14" s="108">
        <v>43</v>
      </c>
      <c r="F14" s="108">
        <v>26</v>
      </c>
      <c r="G14" s="108">
        <v>14</v>
      </c>
      <c r="H14" s="108">
        <v>73</v>
      </c>
      <c r="I14" s="109">
        <v>43</v>
      </c>
      <c r="J14" s="109">
        <v>2950</v>
      </c>
    </row>
    <row r="15" spans="1:10" ht="15" customHeight="1">
      <c r="A15" s="104" t="s">
        <v>102</v>
      </c>
      <c r="B15" s="108">
        <v>5680</v>
      </c>
      <c r="C15" s="109">
        <v>128</v>
      </c>
      <c r="D15" s="108">
        <v>18</v>
      </c>
      <c r="E15" s="108">
        <v>55</v>
      </c>
      <c r="F15" s="108">
        <v>25</v>
      </c>
      <c r="G15" s="108">
        <v>6</v>
      </c>
      <c r="H15" s="108">
        <v>51</v>
      </c>
      <c r="I15" s="109">
        <v>43</v>
      </c>
      <c r="J15" s="109">
        <v>4794</v>
      </c>
    </row>
    <row r="16" spans="1:10" s="113" customFormat="1" ht="19.5" customHeight="1">
      <c r="A16" s="114" t="s">
        <v>103</v>
      </c>
      <c r="B16" s="108">
        <v>3448</v>
      </c>
      <c r="C16" s="108">
        <v>83</v>
      </c>
      <c r="D16" s="108">
        <v>8</v>
      </c>
      <c r="E16" s="108">
        <v>30</v>
      </c>
      <c r="F16" s="108">
        <v>37</v>
      </c>
      <c r="G16" s="108">
        <v>22</v>
      </c>
      <c r="H16" s="108">
        <v>172</v>
      </c>
      <c r="I16" s="108">
        <v>28</v>
      </c>
      <c r="J16" s="115">
        <v>829</v>
      </c>
    </row>
    <row r="17" spans="1:10" s="5" customFormat="1" ht="15" customHeight="1">
      <c r="A17" s="104" t="s">
        <v>104</v>
      </c>
      <c r="B17" s="108">
        <v>1876</v>
      </c>
      <c r="C17" s="109">
        <v>59</v>
      </c>
      <c r="D17" s="108">
        <v>8</v>
      </c>
      <c r="E17" s="108">
        <v>25</v>
      </c>
      <c r="F17" s="108">
        <v>23</v>
      </c>
      <c r="G17" s="108">
        <v>21</v>
      </c>
      <c r="H17" s="108">
        <v>68</v>
      </c>
      <c r="I17" s="109">
        <v>25</v>
      </c>
      <c r="J17" s="109">
        <v>633</v>
      </c>
    </row>
    <row r="18" spans="1:10" ht="15" customHeight="1">
      <c r="A18" s="104" t="s">
        <v>105</v>
      </c>
      <c r="B18" s="108">
        <v>1248</v>
      </c>
      <c r="C18" s="109">
        <v>29</v>
      </c>
      <c r="D18" s="108">
        <v>11</v>
      </c>
      <c r="E18" s="108">
        <v>18</v>
      </c>
      <c r="F18" s="108">
        <v>21</v>
      </c>
      <c r="G18" s="108">
        <v>2</v>
      </c>
      <c r="H18" s="108">
        <v>70</v>
      </c>
      <c r="I18" s="109">
        <v>26</v>
      </c>
      <c r="J18" s="109">
        <v>570</v>
      </c>
    </row>
    <row r="19" spans="1:10" ht="15" customHeight="1">
      <c r="A19" s="104" t="s">
        <v>106</v>
      </c>
      <c r="B19" s="108">
        <v>2317</v>
      </c>
      <c r="C19" s="109">
        <v>112</v>
      </c>
      <c r="D19" s="108">
        <v>25</v>
      </c>
      <c r="E19" s="108">
        <v>36</v>
      </c>
      <c r="F19" s="108">
        <v>28</v>
      </c>
      <c r="G19" s="108">
        <v>27</v>
      </c>
      <c r="H19" s="108">
        <v>99</v>
      </c>
      <c r="I19" s="109">
        <v>36</v>
      </c>
      <c r="J19" s="109">
        <v>968</v>
      </c>
    </row>
    <row r="20" spans="1:10" ht="15" customHeight="1">
      <c r="A20" s="104" t="s">
        <v>107</v>
      </c>
      <c r="B20" s="108">
        <v>2820</v>
      </c>
      <c r="C20" s="109">
        <v>189</v>
      </c>
      <c r="D20" s="108">
        <v>18</v>
      </c>
      <c r="E20" s="108">
        <v>41</v>
      </c>
      <c r="F20" s="108">
        <v>51</v>
      </c>
      <c r="G20" s="108">
        <v>12</v>
      </c>
      <c r="H20" s="108">
        <v>149</v>
      </c>
      <c r="I20" s="109">
        <v>63</v>
      </c>
      <c r="J20" s="109">
        <v>1272</v>
      </c>
    </row>
    <row r="21" spans="1:10" ht="15" customHeight="1">
      <c r="A21" s="104" t="s">
        <v>108</v>
      </c>
      <c r="B21" s="108">
        <v>74519</v>
      </c>
      <c r="C21" s="109">
        <v>5404</v>
      </c>
      <c r="D21" s="108">
        <v>756</v>
      </c>
      <c r="E21" s="108">
        <v>2243</v>
      </c>
      <c r="F21" s="108">
        <v>2546</v>
      </c>
      <c r="G21" s="108">
        <v>780</v>
      </c>
      <c r="H21" s="108">
        <v>3496</v>
      </c>
      <c r="I21" s="109">
        <v>2085</v>
      </c>
      <c r="J21" s="109">
        <v>20172</v>
      </c>
    </row>
    <row r="22" spans="1:10" s="113" customFormat="1" ht="19.5" customHeight="1">
      <c r="A22" s="114" t="s">
        <v>109</v>
      </c>
      <c r="B22" s="108">
        <v>2018</v>
      </c>
      <c r="C22" s="108">
        <v>61</v>
      </c>
      <c r="D22" s="108">
        <v>14</v>
      </c>
      <c r="E22" s="108">
        <v>37</v>
      </c>
      <c r="F22" s="108">
        <v>20</v>
      </c>
      <c r="G22" s="108">
        <v>5</v>
      </c>
      <c r="H22" s="108">
        <v>33</v>
      </c>
      <c r="I22" s="108">
        <v>33</v>
      </c>
      <c r="J22" s="115">
        <v>1399</v>
      </c>
    </row>
    <row r="23" spans="1:10" s="5" customFormat="1" ht="15" customHeight="1">
      <c r="A23" s="104" t="s">
        <v>110</v>
      </c>
      <c r="B23" s="108">
        <v>3950</v>
      </c>
      <c r="C23" s="109">
        <v>96</v>
      </c>
      <c r="D23" s="108">
        <v>12</v>
      </c>
      <c r="E23" s="108">
        <v>48</v>
      </c>
      <c r="F23" s="108">
        <v>25</v>
      </c>
      <c r="G23" s="108">
        <v>12</v>
      </c>
      <c r="H23" s="108">
        <v>52</v>
      </c>
      <c r="I23" s="109">
        <v>28</v>
      </c>
      <c r="J23" s="109">
        <v>3222</v>
      </c>
    </row>
    <row r="24" spans="1:10" ht="15" customHeight="1">
      <c r="A24" s="104" t="s">
        <v>111</v>
      </c>
      <c r="B24" s="108">
        <v>16873</v>
      </c>
      <c r="C24" s="109">
        <v>657</v>
      </c>
      <c r="D24" s="108">
        <v>95</v>
      </c>
      <c r="E24" s="108">
        <v>217</v>
      </c>
      <c r="F24" s="108">
        <v>197</v>
      </c>
      <c r="G24" s="108">
        <v>85</v>
      </c>
      <c r="H24" s="108">
        <v>1119</v>
      </c>
      <c r="I24" s="109">
        <v>633</v>
      </c>
      <c r="J24" s="109">
        <v>6925</v>
      </c>
    </row>
    <row r="25" spans="1:10" ht="15" customHeight="1">
      <c r="A25" s="104" t="s">
        <v>112</v>
      </c>
      <c r="B25" s="108">
        <v>1468</v>
      </c>
      <c r="C25" s="109">
        <v>42</v>
      </c>
      <c r="D25" s="108">
        <v>5</v>
      </c>
      <c r="E25" s="108">
        <v>17</v>
      </c>
      <c r="F25" s="108">
        <v>20</v>
      </c>
      <c r="G25" s="108">
        <v>7</v>
      </c>
      <c r="H25" s="108">
        <v>32</v>
      </c>
      <c r="I25" s="109">
        <v>23</v>
      </c>
      <c r="J25" s="109">
        <v>798</v>
      </c>
    </row>
    <row r="26" spans="1:10" ht="15" customHeight="1">
      <c r="A26" s="104" t="s">
        <v>113</v>
      </c>
      <c r="B26" s="108">
        <v>1143</v>
      </c>
      <c r="C26" s="109">
        <v>49</v>
      </c>
      <c r="D26" s="108">
        <v>12</v>
      </c>
      <c r="E26" s="108">
        <v>29</v>
      </c>
      <c r="F26" s="108">
        <v>20</v>
      </c>
      <c r="G26" s="108">
        <v>4</v>
      </c>
      <c r="H26" s="108">
        <v>26</v>
      </c>
      <c r="I26" s="109">
        <v>23</v>
      </c>
      <c r="J26" s="109">
        <v>599</v>
      </c>
    </row>
    <row r="27" spans="1:10" ht="15" customHeight="1">
      <c r="A27" s="104" t="s">
        <v>114</v>
      </c>
      <c r="B27" s="108">
        <v>2407</v>
      </c>
      <c r="C27" s="109">
        <v>51</v>
      </c>
      <c r="D27" s="108">
        <v>7</v>
      </c>
      <c r="E27" s="108">
        <v>25</v>
      </c>
      <c r="F27" s="108">
        <v>18</v>
      </c>
      <c r="G27" s="108">
        <v>6</v>
      </c>
      <c r="H27" s="108">
        <v>38</v>
      </c>
      <c r="I27" s="109">
        <v>36</v>
      </c>
      <c r="J27" s="109">
        <v>1815</v>
      </c>
    </row>
    <row r="28" spans="1:10" s="113" customFormat="1" ht="19.5" customHeight="1">
      <c r="A28" s="114" t="s">
        <v>115</v>
      </c>
      <c r="B28" s="108">
        <v>2697</v>
      </c>
      <c r="C28" s="108">
        <v>90</v>
      </c>
      <c r="D28" s="108">
        <v>12</v>
      </c>
      <c r="E28" s="108">
        <v>33</v>
      </c>
      <c r="F28" s="108">
        <v>30</v>
      </c>
      <c r="G28" s="108">
        <v>9</v>
      </c>
      <c r="H28" s="108">
        <v>59</v>
      </c>
      <c r="I28" s="108">
        <v>55</v>
      </c>
      <c r="J28" s="115">
        <v>1302</v>
      </c>
    </row>
    <row r="29" spans="1:10" s="5" customFormat="1" ht="15" customHeight="1">
      <c r="A29" s="104" t="s">
        <v>116</v>
      </c>
      <c r="B29" s="108">
        <v>8274</v>
      </c>
      <c r="C29" s="109">
        <v>128</v>
      </c>
      <c r="D29" s="108">
        <v>19</v>
      </c>
      <c r="E29" s="108">
        <v>98</v>
      </c>
      <c r="F29" s="108">
        <v>48</v>
      </c>
      <c r="G29" s="108">
        <v>14</v>
      </c>
      <c r="H29" s="108">
        <v>105</v>
      </c>
      <c r="I29" s="109">
        <v>183</v>
      </c>
      <c r="J29" s="109">
        <v>3193</v>
      </c>
    </row>
    <row r="30" spans="1:10" ht="15" customHeight="1">
      <c r="A30" s="104" t="s">
        <v>117</v>
      </c>
      <c r="B30" s="108">
        <v>6494</v>
      </c>
      <c r="C30" s="109">
        <v>329</v>
      </c>
      <c r="D30" s="108">
        <v>42</v>
      </c>
      <c r="E30" s="108">
        <v>96</v>
      </c>
      <c r="F30" s="108">
        <v>31</v>
      </c>
      <c r="G30" s="108">
        <v>16</v>
      </c>
      <c r="H30" s="108">
        <v>59</v>
      </c>
      <c r="I30" s="109">
        <v>77</v>
      </c>
      <c r="J30" s="109">
        <v>4038</v>
      </c>
    </row>
    <row r="31" spans="1:10" ht="15" customHeight="1">
      <c r="A31" s="104" t="s">
        <v>118</v>
      </c>
      <c r="B31" s="108">
        <v>4629</v>
      </c>
      <c r="C31" s="109">
        <v>176</v>
      </c>
      <c r="D31" s="108">
        <v>22</v>
      </c>
      <c r="E31" s="108">
        <v>43</v>
      </c>
      <c r="F31" s="108">
        <v>28</v>
      </c>
      <c r="G31" s="108">
        <v>5</v>
      </c>
      <c r="H31" s="108">
        <v>30</v>
      </c>
      <c r="I31" s="109">
        <v>52</v>
      </c>
      <c r="J31" s="109">
        <v>3443</v>
      </c>
    </row>
    <row r="32" spans="1:10" ht="15" customHeight="1">
      <c r="A32" s="104" t="s">
        <v>119</v>
      </c>
      <c r="B32" s="108">
        <v>8444</v>
      </c>
      <c r="C32" s="109">
        <v>380</v>
      </c>
      <c r="D32" s="108">
        <v>44</v>
      </c>
      <c r="E32" s="108">
        <v>105</v>
      </c>
      <c r="F32" s="108">
        <v>61</v>
      </c>
      <c r="G32" s="108">
        <v>26</v>
      </c>
      <c r="H32" s="108">
        <v>121</v>
      </c>
      <c r="I32" s="109">
        <v>127</v>
      </c>
      <c r="J32" s="109">
        <v>5504</v>
      </c>
    </row>
    <row r="33" spans="1:10" ht="15" customHeight="1">
      <c r="A33" s="104" t="s">
        <v>120</v>
      </c>
      <c r="B33" s="108">
        <v>22982</v>
      </c>
      <c r="C33" s="109">
        <v>778</v>
      </c>
      <c r="D33" s="108">
        <v>97</v>
      </c>
      <c r="E33" s="108">
        <v>290</v>
      </c>
      <c r="F33" s="108">
        <v>187</v>
      </c>
      <c r="G33" s="108">
        <v>40</v>
      </c>
      <c r="H33" s="108">
        <v>317</v>
      </c>
      <c r="I33" s="109">
        <v>806</v>
      </c>
      <c r="J33" s="109">
        <v>5780</v>
      </c>
    </row>
    <row r="34" spans="1:10" s="113" customFormat="1" ht="19.5" customHeight="1">
      <c r="A34" s="114" t="s">
        <v>121</v>
      </c>
      <c r="B34" s="108">
        <v>5039</v>
      </c>
      <c r="C34" s="108">
        <v>33</v>
      </c>
      <c r="D34" s="108">
        <v>6</v>
      </c>
      <c r="E34" s="108">
        <v>30</v>
      </c>
      <c r="F34" s="108">
        <v>11</v>
      </c>
      <c r="G34" s="108">
        <v>7</v>
      </c>
      <c r="H34" s="108">
        <v>23</v>
      </c>
      <c r="I34" s="108">
        <v>16</v>
      </c>
      <c r="J34" s="115">
        <v>2512</v>
      </c>
    </row>
    <row r="35" spans="1:10" s="5" customFormat="1" ht="15" customHeight="1">
      <c r="A35" s="104" t="s">
        <v>122</v>
      </c>
      <c r="B35" s="108">
        <v>4493</v>
      </c>
      <c r="C35" s="109">
        <v>61</v>
      </c>
      <c r="D35" s="108">
        <v>7</v>
      </c>
      <c r="E35" s="108">
        <v>29</v>
      </c>
      <c r="F35" s="108">
        <v>15</v>
      </c>
      <c r="G35" s="108">
        <v>8</v>
      </c>
      <c r="H35" s="108">
        <v>30</v>
      </c>
      <c r="I35" s="109">
        <v>104</v>
      </c>
      <c r="J35" s="109">
        <v>1732</v>
      </c>
    </row>
    <row r="36" spans="1:10" ht="15" customHeight="1">
      <c r="A36" s="104" t="s">
        <v>123</v>
      </c>
      <c r="B36" s="108">
        <v>10855</v>
      </c>
      <c r="C36" s="109">
        <v>81</v>
      </c>
      <c r="D36" s="108">
        <v>6</v>
      </c>
      <c r="E36" s="108">
        <v>32</v>
      </c>
      <c r="F36" s="108">
        <v>12</v>
      </c>
      <c r="G36" s="108">
        <v>2</v>
      </c>
      <c r="H36" s="108">
        <v>35</v>
      </c>
      <c r="I36" s="109">
        <v>56</v>
      </c>
      <c r="J36" s="109">
        <v>3745</v>
      </c>
    </row>
    <row r="37" spans="1:10" ht="15" customHeight="1">
      <c r="A37" s="110" t="s">
        <v>124</v>
      </c>
      <c r="B37" s="111">
        <v>4685</v>
      </c>
      <c r="C37" s="111">
        <v>71</v>
      </c>
      <c r="D37" s="111">
        <v>4</v>
      </c>
      <c r="E37" s="111">
        <v>16</v>
      </c>
      <c r="F37" s="111">
        <v>9</v>
      </c>
      <c r="G37" s="111">
        <v>1</v>
      </c>
      <c r="H37" s="111">
        <v>17</v>
      </c>
      <c r="I37" s="111">
        <v>17</v>
      </c>
      <c r="J37" s="111">
        <v>3997</v>
      </c>
    </row>
    <row r="38" spans="1:10" ht="15" customHeight="1">
      <c r="A38" s="154" t="s">
        <v>140</v>
      </c>
      <c r="B38" s="20"/>
      <c r="C38" s="94"/>
      <c r="D38" s="20"/>
      <c r="E38" s="94"/>
      <c r="F38" s="20"/>
      <c r="G38" s="94"/>
      <c r="I38" s="94"/>
      <c r="J38" s="23"/>
    </row>
    <row r="39" spans="1:10" ht="15" customHeight="1">
      <c r="A39" s="4"/>
      <c r="B39" s="20"/>
      <c r="C39" s="94"/>
      <c r="D39" s="20"/>
      <c r="E39" s="94"/>
      <c r="F39" s="20"/>
      <c r="G39" s="94"/>
      <c r="H39" s="94"/>
      <c r="I39" s="94"/>
      <c r="J39" s="94"/>
    </row>
    <row r="40" spans="1:10" ht="15" customHeight="1">
      <c r="A40" s="4"/>
      <c r="B40" s="4"/>
      <c r="C40" s="4"/>
      <c r="D40" s="4"/>
      <c r="E40" s="4"/>
      <c r="F40" s="4"/>
      <c r="G40" s="68"/>
      <c r="H40" s="4"/>
      <c r="I40" s="4"/>
      <c r="J40" s="4"/>
    </row>
    <row r="41" spans="1:10" ht="15" customHeight="1">
      <c r="A41" s="50"/>
      <c r="B41" s="51"/>
      <c r="C41" s="51"/>
      <c r="D41" s="51"/>
      <c r="E41" s="93"/>
      <c r="F41" s="51"/>
      <c r="G41" s="93"/>
      <c r="H41" s="4"/>
      <c r="I41" s="4"/>
      <c r="J41" s="52"/>
    </row>
    <row r="42" spans="1:10" s="5" customFormat="1" ht="15" customHeight="1">
      <c r="A42" s="6"/>
      <c r="B42" s="20"/>
      <c r="C42" s="87"/>
      <c r="D42" s="20"/>
      <c r="E42" s="49"/>
      <c r="F42" s="20"/>
      <c r="G42" s="49"/>
      <c r="H42" s="4"/>
      <c r="I42" s="4"/>
      <c r="J42" s="4"/>
    </row>
    <row r="43" spans="1:10" ht="15" customHeight="1">
      <c r="A43" s="6"/>
      <c r="B43" s="20"/>
      <c r="C43" s="87"/>
      <c r="D43" s="20"/>
      <c r="E43" s="49"/>
      <c r="F43" s="20"/>
      <c r="G43" s="49"/>
      <c r="H43" s="4"/>
      <c r="I43" s="4"/>
      <c r="J43" s="4"/>
    </row>
    <row r="44" spans="1:10" ht="15" customHeight="1">
      <c r="A44" s="4"/>
      <c r="B44" s="4"/>
      <c r="C44" s="4"/>
      <c r="D44" s="4"/>
      <c r="E44" s="4"/>
      <c r="F44" s="4"/>
      <c r="G44" s="4"/>
      <c r="H44" s="94"/>
      <c r="I44" s="95"/>
      <c r="J44" s="96"/>
    </row>
    <row r="45" ht="15" customHeight="1"/>
    <row r="46" ht="15" customHeight="1"/>
    <row r="47" ht="15" customHeight="1"/>
  </sheetData>
  <mergeCells count="1">
    <mergeCell ref="A1:J1"/>
  </mergeCells>
  <hyperlinks>
    <hyperlink ref="A3" location="indice!B45" display="Índice"/>
    <hyperlink ref="J2" location="'pag 41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H44"/>
  <sheetViews>
    <sheetView view="pageBreakPreview" zoomScaleNormal="75" zoomScaleSheetLayoutView="100" workbookViewId="0" topLeftCell="A1">
      <selection activeCell="A1" sqref="A1:K1"/>
    </sheetView>
  </sheetViews>
  <sheetFormatPr defaultColWidth="12" defaultRowHeight="11.25"/>
  <cols>
    <col min="1" max="1" width="32.16015625" style="0" customWidth="1"/>
    <col min="2" max="2" width="9.33203125" style="0" customWidth="1"/>
    <col min="3" max="3" width="10.33203125" style="0" customWidth="1"/>
    <col min="4" max="4" width="6.33203125" style="0" customWidth="1"/>
    <col min="5" max="5" width="10.5" style="0" customWidth="1"/>
    <col min="6" max="6" width="7.5" style="0" customWidth="1"/>
    <col min="7" max="7" width="8.16015625" style="0" customWidth="1"/>
    <col min="8" max="8" width="6.33203125" style="23" customWidth="1"/>
    <col min="9" max="9" width="6.5" style="79" customWidth="1"/>
    <col min="10" max="10" width="5.33203125" style="36" bestFit="1" customWidth="1"/>
    <col min="11" max="11" width="5.66015625" style="36" bestFit="1" customWidth="1"/>
    <col min="12" max="16384" width="12" style="4" customWidth="1"/>
  </cols>
  <sheetData>
    <row r="1" spans="1:11" s="112" customFormat="1" ht="60" customHeight="1">
      <c r="A1" s="432" t="s">
        <v>205</v>
      </c>
      <c r="B1" s="432"/>
      <c r="C1" s="432"/>
      <c r="D1" s="432"/>
      <c r="E1" s="432"/>
      <c r="F1" s="432"/>
      <c r="G1" s="432"/>
      <c r="H1" s="432"/>
      <c r="I1" s="432"/>
      <c r="J1" s="432"/>
      <c r="K1" s="448"/>
    </row>
    <row r="2" spans="1:242" s="186" customFormat="1" ht="18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423" t="s">
        <v>85</v>
      </c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</row>
    <row r="3" spans="1:12" s="13" customFormat="1" ht="36" customHeight="1">
      <c r="A3" s="163"/>
      <c r="B3" s="102" t="s">
        <v>80</v>
      </c>
      <c r="C3" s="102" t="s">
        <v>30</v>
      </c>
      <c r="D3" s="102" t="s">
        <v>31</v>
      </c>
      <c r="E3" s="102" t="s">
        <v>201</v>
      </c>
      <c r="F3" s="102" t="s">
        <v>202</v>
      </c>
      <c r="G3" s="102" t="s">
        <v>203</v>
      </c>
      <c r="H3" s="102" t="s">
        <v>33</v>
      </c>
      <c r="I3" s="102" t="s">
        <v>63</v>
      </c>
      <c r="J3" s="102" t="s">
        <v>35</v>
      </c>
      <c r="K3" s="102" t="s">
        <v>36</v>
      </c>
      <c r="L3" s="162"/>
    </row>
    <row r="4" spans="1:11" s="101" customFormat="1" ht="19.5" customHeight="1">
      <c r="A4" s="103" t="s">
        <v>23</v>
      </c>
      <c r="B4" s="107">
        <v>44924</v>
      </c>
      <c r="C4" s="107">
        <v>1512</v>
      </c>
      <c r="D4" s="107">
        <v>2672</v>
      </c>
      <c r="E4" s="107">
        <v>32385</v>
      </c>
      <c r="F4" s="107">
        <v>2103</v>
      </c>
      <c r="G4" s="107">
        <v>11463</v>
      </c>
      <c r="H4" s="107">
        <v>6637</v>
      </c>
      <c r="I4" s="107">
        <v>3967</v>
      </c>
      <c r="J4" s="106">
        <v>262</v>
      </c>
      <c r="K4" s="106">
        <v>254</v>
      </c>
    </row>
    <row r="5" spans="1:11" s="5" customFormat="1" ht="15" customHeight="1">
      <c r="A5" s="104" t="s">
        <v>92</v>
      </c>
      <c r="B5" s="108">
        <v>406</v>
      </c>
      <c r="C5" s="109">
        <v>69</v>
      </c>
      <c r="D5" s="108">
        <v>135</v>
      </c>
      <c r="E5" s="108">
        <v>1012</v>
      </c>
      <c r="F5" s="108">
        <v>56</v>
      </c>
      <c r="G5" s="108">
        <v>812</v>
      </c>
      <c r="H5" s="109">
        <v>353</v>
      </c>
      <c r="I5" s="108">
        <v>98</v>
      </c>
      <c r="J5" s="109">
        <v>14</v>
      </c>
      <c r="K5" s="105">
        <v>23</v>
      </c>
    </row>
    <row r="6" spans="1:11" ht="15" customHeight="1">
      <c r="A6" s="104" t="s">
        <v>93</v>
      </c>
      <c r="B6" s="108">
        <v>134</v>
      </c>
      <c r="C6" s="109">
        <v>14</v>
      </c>
      <c r="D6" s="108">
        <v>57</v>
      </c>
      <c r="E6" s="108">
        <v>300</v>
      </c>
      <c r="F6" s="108">
        <v>28</v>
      </c>
      <c r="G6" s="108">
        <v>85</v>
      </c>
      <c r="H6" s="109">
        <v>77</v>
      </c>
      <c r="I6" s="108">
        <v>18</v>
      </c>
      <c r="J6" s="109">
        <v>1</v>
      </c>
      <c r="K6" s="105">
        <v>1</v>
      </c>
    </row>
    <row r="7" spans="1:11" ht="15" customHeight="1">
      <c r="A7" s="104" t="s">
        <v>94</v>
      </c>
      <c r="B7" s="108">
        <v>115</v>
      </c>
      <c r="C7" s="109">
        <v>13</v>
      </c>
      <c r="D7" s="108">
        <v>28</v>
      </c>
      <c r="E7" s="108">
        <v>202</v>
      </c>
      <c r="F7" s="108">
        <v>5</v>
      </c>
      <c r="G7" s="108">
        <v>67</v>
      </c>
      <c r="H7" s="109">
        <v>101</v>
      </c>
      <c r="I7" s="108">
        <v>18</v>
      </c>
      <c r="J7" s="109">
        <v>0</v>
      </c>
      <c r="K7" s="105">
        <v>1</v>
      </c>
    </row>
    <row r="8" spans="1:11" ht="15" customHeight="1">
      <c r="A8" s="104" t="s">
        <v>95</v>
      </c>
      <c r="B8" s="108">
        <v>245</v>
      </c>
      <c r="C8" s="109">
        <v>16</v>
      </c>
      <c r="D8" s="108">
        <v>31</v>
      </c>
      <c r="E8" s="108">
        <v>293</v>
      </c>
      <c r="F8" s="108">
        <v>20</v>
      </c>
      <c r="G8" s="108">
        <v>43</v>
      </c>
      <c r="H8" s="109">
        <v>71</v>
      </c>
      <c r="I8" s="108">
        <v>25</v>
      </c>
      <c r="J8" s="109">
        <v>2</v>
      </c>
      <c r="K8" s="105">
        <v>2</v>
      </c>
    </row>
    <row r="9" spans="1:11" ht="15" customHeight="1">
      <c r="A9" s="104" t="s">
        <v>96</v>
      </c>
      <c r="B9" s="108">
        <v>392</v>
      </c>
      <c r="C9" s="109">
        <v>23</v>
      </c>
      <c r="D9" s="108">
        <v>57</v>
      </c>
      <c r="E9" s="108">
        <v>615</v>
      </c>
      <c r="F9" s="108">
        <v>56</v>
      </c>
      <c r="G9" s="108">
        <v>1484</v>
      </c>
      <c r="H9" s="109">
        <v>267</v>
      </c>
      <c r="I9" s="108">
        <v>122</v>
      </c>
      <c r="J9" s="109">
        <v>3</v>
      </c>
      <c r="K9" s="105">
        <v>4</v>
      </c>
    </row>
    <row r="10" spans="1:11" s="113" customFormat="1" ht="19.5" customHeight="1">
      <c r="A10" s="114" t="s">
        <v>97</v>
      </c>
      <c r="B10" s="108">
        <v>1091</v>
      </c>
      <c r="C10" s="108">
        <v>161</v>
      </c>
      <c r="D10" s="108">
        <v>224</v>
      </c>
      <c r="E10" s="108">
        <v>2010</v>
      </c>
      <c r="F10" s="108">
        <v>125</v>
      </c>
      <c r="G10" s="108">
        <v>498</v>
      </c>
      <c r="H10" s="108">
        <v>401</v>
      </c>
      <c r="I10" s="108">
        <v>197</v>
      </c>
      <c r="J10" s="115">
        <v>16</v>
      </c>
      <c r="K10" s="151">
        <v>28</v>
      </c>
    </row>
    <row r="11" spans="1:11" s="5" customFormat="1" ht="15" customHeight="1">
      <c r="A11" s="104" t="s">
        <v>98</v>
      </c>
      <c r="B11" s="108">
        <v>390</v>
      </c>
      <c r="C11" s="109">
        <v>53</v>
      </c>
      <c r="D11" s="108">
        <v>84</v>
      </c>
      <c r="E11" s="108">
        <v>699</v>
      </c>
      <c r="F11" s="108">
        <v>46</v>
      </c>
      <c r="G11" s="108">
        <v>158</v>
      </c>
      <c r="H11" s="109">
        <v>129</v>
      </c>
      <c r="I11" s="108">
        <v>47</v>
      </c>
      <c r="J11" s="109">
        <v>10</v>
      </c>
      <c r="K11" s="105">
        <v>4</v>
      </c>
    </row>
    <row r="12" spans="1:11" ht="15" customHeight="1">
      <c r="A12" s="104" t="s">
        <v>99</v>
      </c>
      <c r="B12" s="108">
        <v>161</v>
      </c>
      <c r="C12" s="109">
        <v>15</v>
      </c>
      <c r="D12" s="108">
        <v>33</v>
      </c>
      <c r="E12" s="108">
        <v>207</v>
      </c>
      <c r="F12" s="108">
        <v>31</v>
      </c>
      <c r="G12" s="108">
        <v>55</v>
      </c>
      <c r="H12" s="109">
        <v>75</v>
      </c>
      <c r="I12" s="108">
        <v>33</v>
      </c>
      <c r="J12" s="109">
        <v>1</v>
      </c>
      <c r="K12" s="105">
        <v>3</v>
      </c>
    </row>
    <row r="13" spans="1:11" ht="15" customHeight="1">
      <c r="A13" s="104" t="s">
        <v>100</v>
      </c>
      <c r="B13" s="108">
        <v>160</v>
      </c>
      <c r="C13" s="109">
        <v>13</v>
      </c>
      <c r="D13" s="108">
        <v>26</v>
      </c>
      <c r="E13" s="108">
        <v>199</v>
      </c>
      <c r="F13" s="108">
        <v>23</v>
      </c>
      <c r="G13" s="108">
        <v>29</v>
      </c>
      <c r="H13" s="109">
        <v>31</v>
      </c>
      <c r="I13" s="108">
        <v>15</v>
      </c>
      <c r="J13" s="109">
        <v>0</v>
      </c>
      <c r="K13" s="105">
        <v>0</v>
      </c>
    </row>
    <row r="14" spans="1:11" ht="15" customHeight="1">
      <c r="A14" s="104" t="s">
        <v>101</v>
      </c>
      <c r="B14" s="108">
        <v>234</v>
      </c>
      <c r="C14" s="109">
        <v>19</v>
      </c>
      <c r="D14" s="108">
        <v>32</v>
      </c>
      <c r="E14" s="108">
        <v>338</v>
      </c>
      <c r="F14" s="108">
        <v>18</v>
      </c>
      <c r="G14" s="108">
        <v>99</v>
      </c>
      <c r="H14" s="109">
        <v>79</v>
      </c>
      <c r="I14" s="108">
        <v>31</v>
      </c>
      <c r="J14" s="109">
        <v>1</v>
      </c>
      <c r="K14" s="105">
        <v>0</v>
      </c>
    </row>
    <row r="15" spans="1:11" ht="15" customHeight="1">
      <c r="A15" s="104" t="s">
        <v>102</v>
      </c>
      <c r="B15" s="108">
        <v>217</v>
      </c>
      <c r="C15" s="109">
        <v>20</v>
      </c>
      <c r="D15" s="108">
        <v>20</v>
      </c>
      <c r="E15" s="108">
        <v>183</v>
      </c>
      <c r="F15" s="108">
        <v>18</v>
      </c>
      <c r="G15" s="108">
        <v>39</v>
      </c>
      <c r="H15" s="109">
        <v>46</v>
      </c>
      <c r="I15" s="108">
        <v>17</v>
      </c>
      <c r="J15" s="109">
        <v>0</v>
      </c>
      <c r="K15" s="105">
        <v>0</v>
      </c>
    </row>
    <row r="16" spans="1:11" s="113" customFormat="1" ht="19.5" customHeight="1">
      <c r="A16" s="114" t="s">
        <v>103</v>
      </c>
      <c r="B16" s="108">
        <v>157</v>
      </c>
      <c r="C16" s="108">
        <v>9</v>
      </c>
      <c r="D16" s="108">
        <v>26</v>
      </c>
      <c r="E16" s="108">
        <v>339</v>
      </c>
      <c r="F16" s="108">
        <v>31</v>
      </c>
      <c r="G16" s="108">
        <v>1216</v>
      </c>
      <c r="H16" s="108">
        <v>329</v>
      </c>
      <c r="I16" s="108">
        <v>131</v>
      </c>
      <c r="J16" s="115">
        <v>1</v>
      </c>
      <c r="K16" s="151">
        <v>0</v>
      </c>
    </row>
    <row r="17" spans="1:11" s="5" customFormat="1" ht="15" customHeight="1">
      <c r="A17" s="104" t="s">
        <v>104</v>
      </c>
      <c r="B17" s="108">
        <v>130</v>
      </c>
      <c r="C17" s="109">
        <v>6</v>
      </c>
      <c r="D17" s="108">
        <v>13</v>
      </c>
      <c r="E17" s="108">
        <v>204</v>
      </c>
      <c r="F17" s="108">
        <v>17</v>
      </c>
      <c r="G17" s="108">
        <v>410</v>
      </c>
      <c r="H17" s="109">
        <v>186</v>
      </c>
      <c r="I17" s="108">
        <v>45</v>
      </c>
      <c r="J17" s="109">
        <v>2</v>
      </c>
      <c r="K17" s="105">
        <v>1</v>
      </c>
    </row>
    <row r="18" spans="1:11" ht="15" customHeight="1">
      <c r="A18" s="104" t="s">
        <v>105</v>
      </c>
      <c r="B18" s="108">
        <v>88</v>
      </c>
      <c r="C18" s="109">
        <v>5</v>
      </c>
      <c r="D18" s="108">
        <v>4</v>
      </c>
      <c r="E18" s="108">
        <v>155</v>
      </c>
      <c r="F18" s="108">
        <v>6</v>
      </c>
      <c r="G18" s="108">
        <v>114</v>
      </c>
      <c r="H18" s="109">
        <v>108</v>
      </c>
      <c r="I18" s="108">
        <v>15</v>
      </c>
      <c r="J18" s="109">
        <v>5</v>
      </c>
      <c r="K18" s="105">
        <v>1</v>
      </c>
    </row>
    <row r="19" spans="1:11" ht="15" customHeight="1">
      <c r="A19" s="104" t="s">
        <v>106</v>
      </c>
      <c r="B19" s="108">
        <v>221</v>
      </c>
      <c r="C19" s="109">
        <v>19</v>
      </c>
      <c r="D19" s="108">
        <v>32</v>
      </c>
      <c r="E19" s="108">
        <v>276</v>
      </c>
      <c r="F19" s="108">
        <v>22</v>
      </c>
      <c r="G19" s="108">
        <v>239</v>
      </c>
      <c r="H19" s="109">
        <v>115</v>
      </c>
      <c r="I19" s="108">
        <v>59</v>
      </c>
      <c r="J19" s="109">
        <v>2</v>
      </c>
      <c r="K19" s="105">
        <v>1</v>
      </c>
    </row>
    <row r="20" spans="1:11" ht="15" customHeight="1">
      <c r="A20" s="104" t="s">
        <v>107</v>
      </c>
      <c r="B20" s="108">
        <v>216</v>
      </c>
      <c r="C20" s="109">
        <v>12</v>
      </c>
      <c r="D20" s="108">
        <v>32</v>
      </c>
      <c r="E20" s="108">
        <v>444</v>
      </c>
      <c r="F20" s="108">
        <v>27</v>
      </c>
      <c r="G20" s="108">
        <v>113</v>
      </c>
      <c r="H20" s="109">
        <v>128</v>
      </c>
      <c r="I20" s="108">
        <v>51</v>
      </c>
      <c r="J20" s="109">
        <v>2</v>
      </c>
      <c r="K20" s="105">
        <v>0</v>
      </c>
    </row>
    <row r="21" spans="1:11" ht="15" customHeight="1">
      <c r="A21" s="104" t="s">
        <v>108</v>
      </c>
      <c r="B21" s="108">
        <v>8300</v>
      </c>
      <c r="C21" s="109">
        <v>688</v>
      </c>
      <c r="D21" s="108">
        <v>1249</v>
      </c>
      <c r="E21" s="108">
        <v>15711</v>
      </c>
      <c r="F21" s="108">
        <v>924</v>
      </c>
      <c r="G21" s="108">
        <v>4792</v>
      </c>
      <c r="H21" s="109">
        <v>2663</v>
      </c>
      <c r="I21" s="108">
        <v>2400</v>
      </c>
      <c r="J21" s="109">
        <v>165</v>
      </c>
      <c r="K21" s="105">
        <v>145</v>
      </c>
    </row>
    <row r="22" spans="1:11" s="113" customFormat="1" ht="19.5" customHeight="1">
      <c r="A22" s="114" t="s">
        <v>109</v>
      </c>
      <c r="B22" s="108">
        <v>107</v>
      </c>
      <c r="C22" s="108">
        <v>7</v>
      </c>
      <c r="D22" s="108">
        <v>17</v>
      </c>
      <c r="E22" s="108">
        <v>166</v>
      </c>
      <c r="F22" s="108">
        <v>13</v>
      </c>
      <c r="G22" s="108">
        <v>48</v>
      </c>
      <c r="H22" s="108">
        <v>34</v>
      </c>
      <c r="I22" s="108">
        <v>23</v>
      </c>
      <c r="J22" s="115">
        <v>0</v>
      </c>
      <c r="K22" s="151">
        <v>1</v>
      </c>
    </row>
    <row r="23" spans="1:11" s="5" customFormat="1" ht="15" customHeight="1">
      <c r="A23" s="104" t="s">
        <v>110</v>
      </c>
      <c r="B23" s="108">
        <v>163</v>
      </c>
      <c r="C23" s="109">
        <v>6</v>
      </c>
      <c r="D23" s="108">
        <v>26</v>
      </c>
      <c r="E23" s="108">
        <v>165</v>
      </c>
      <c r="F23" s="108">
        <v>26</v>
      </c>
      <c r="G23" s="108">
        <v>29</v>
      </c>
      <c r="H23" s="109">
        <v>29</v>
      </c>
      <c r="I23" s="108">
        <v>9</v>
      </c>
      <c r="J23" s="109">
        <v>2</v>
      </c>
      <c r="K23" s="105">
        <v>0</v>
      </c>
    </row>
    <row r="24" spans="1:11" ht="15" customHeight="1">
      <c r="A24" s="104" t="s">
        <v>111</v>
      </c>
      <c r="B24" s="108">
        <v>1549</v>
      </c>
      <c r="C24" s="109">
        <v>84</v>
      </c>
      <c r="D24" s="108">
        <v>131</v>
      </c>
      <c r="E24" s="108">
        <v>3656</v>
      </c>
      <c r="F24" s="108">
        <v>120</v>
      </c>
      <c r="G24" s="108">
        <v>448</v>
      </c>
      <c r="H24" s="109">
        <v>693</v>
      </c>
      <c r="I24" s="108">
        <v>240</v>
      </c>
      <c r="J24" s="109">
        <v>17</v>
      </c>
      <c r="K24" s="105">
        <v>7</v>
      </c>
    </row>
    <row r="25" spans="1:11" ht="15" customHeight="1">
      <c r="A25" s="104" t="s">
        <v>112</v>
      </c>
      <c r="B25" s="108">
        <v>184</v>
      </c>
      <c r="C25" s="109">
        <v>6</v>
      </c>
      <c r="D25" s="108">
        <v>13</v>
      </c>
      <c r="E25" s="108">
        <v>162</v>
      </c>
      <c r="F25" s="108">
        <v>15</v>
      </c>
      <c r="G25" s="108">
        <v>55</v>
      </c>
      <c r="H25" s="109">
        <v>66</v>
      </c>
      <c r="I25" s="108">
        <v>21</v>
      </c>
      <c r="J25" s="109">
        <v>1</v>
      </c>
      <c r="K25" s="105">
        <v>1</v>
      </c>
    </row>
    <row r="26" spans="1:11" ht="15" customHeight="1">
      <c r="A26" s="104" t="s">
        <v>113</v>
      </c>
      <c r="B26" s="108">
        <v>151</v>
      </c>
      <c r="C26" s="109">
        <v>4</v>
      </c>
      <c r="D26" s="108">
        <v>9</v>
      </c>
      <c r="E26" s="108">
        <v>128</v>
      </c>
      <c r="F26" s="108">
        <v>8</v>
      </c>
      <c r="G26" s="108">
        <v>31</v>
      </c>
      <c r="H26" s="109">
        <v>35</v>
      </c>
      <c r="I26" s="108">
        <v>15</v>
      </c>
      <c r="J26" s="109">
        <v>0</v>
      </c>
      <c r="K26" s="105">
        <v>0</v>
      </c>
    </row>
    <row r="27" spans="1:11" ht="15" customHeight="1">
      <c r="A27" s="104" t="s">
        <v>114</v>
      </c>
      <c r="B27" s="108">
        <v>132</v>
      </c>
      <c r="C27" s="109">
        <v>8</v>
      </c>
      <c r="D27" s="108">
        <v>16</v>
      </c>
      <c r="E27" s="108">
        <v>144</v>
      </c>
      <c r="F27" s="108">
        <v>13</v>
      </c>
      <c r="G27" s="108">
        <v>33</v>
      </c>
      <c r="H27" s="109">
        <v>50</v>
      </c>
      <c r="I27" s="108">
        <v>15</v>
      </c>
      <c r="J27" s="109">
        <v>0</v>
      </c>
      <c r="K27" s="105">
        <v>0</v>
      </c>
    </row>
    <row r="28" spans="1:11" s="113" customFormat="1" ht="19.5" customHeight="1">
      <c r="A28" s="114" t="s">
        <v>115</v>
      </c>
      <c r="B28" s="108">
        <v>502</v>
      </c>
      <c r="C28" s="108">
        <v>7</v>
      </c>
      <c r="D28" s="108">
        <v>25</v>
      </c>
      <c r="E28" s="108">
        <v>381</v>
      </c>
      <c r="F28" s="108">
        <v>13</v>
      </c>
      <c r="G28" s="108">
        <v>78</v>
      </c>
      <c r="H28" s="108">
        <v>68</v>
      </c>
      <c r="I28" s="108">
        <v>31</v>
      </c>
      <c r="J28" s="115">
        <v>0</v>
      </c>
      <c r="K28" s="151">
        <v>2</v>
      </c>
    </row>
    <row r="29" spans="1:11" s="5" customFormat="1" ht="15" customHeight="1">
      <c r="A29" s="104" t="s">
        <v>116</v>
      </c>
      <c r="B29" s="108">
        <v>3304</v>
      </c>
      <c r="C29" s="109">
        <v>19</v>
      </c>
      <c r="D29" s="108">
        <v>40</v>
      </c>
      <c r="E29" s="108">
        <v>861</v>
      </c>
      <c r="F29" s="108">
        <v>36</v>
      </c>
      <c r="G29" s="108">
        <v>110</v>
      </c>
      <c r="H29" s="109">
        <v>79</v>
      </c>
      <c r="I29" s="108">
        <v>31</v>
      </c>
      <c r="J29" s="109">
        <v>4</v>
      </c>
      <c r="K29" s="105">
        <v>2</v>
      </c>
    </row>
    <row r="30" spans="1:11" ht="15" customHeight="1">
      <c r="A30" s="104" t="s">
        <v>117</v>
      </c>
      <c r="B30" s="108">
        <v>1272</v>
      </c>
      <c r="C30" s="109">
        <v>19</v>
      </c>
      <c r="D30" s="108">
        <v>46</v>
      </c>
      <c r="E30" s="108">
        <v>298</v>
      </c>
      <c r="F30" s="108">
        <v>35</v>
      </c>
      <c r="G30" s="108">
        <v>47</v>
      </c>
      <c r="H30" s="109">
        <v>49</v>
      </c>
      <c r="I30" s="108">
        <v>38</v>
      </c>
      <c r="J30" s="109">
        <v>0</v>
      </c>
      <c r="K30" s="105">
        <v>2</v>
      </c>
    </row>
    <row r="31" spans="1:11" ht="15" customHeight="1">
      <c r="A31" s="104" t="s">
        <v>118</v>
      </c>
      <c r="B31" s="108">
        <v>454</v>
      </c>
      <c r="C31" s="109">
        <v>16</v>
      </c>
      <c r="D31" s="108">
        <v>23</v>
      </c>
      <c r="E31" s="108">
        <v>198</v>
      </c>
      <c r="F31" s="108">
        <v>23</v>
      </c>
      <c r="G31" s="108">
        <v>31</v>
      </c>
      <c r="H31" s="109">
        <v>58</v>
      </c>
      <c r="I31" s="108">
        <v>25</v>
      </c>
      <c r="J31" s="109">
        <v>2</v>
      </c>
      <c r="K31" s="105">
        <v>0</v>
      </c>
    </row>
    <row r="32" spans="1:11" ht="15" customHeight="1">
      <c r="A32" s="104" t="s">
        <v>119</v>
      </c>
      <c r="B32" s="108">
        <v>1184</v>
      </c>
      <c r="C32" s="109">
        <v>36</v>
      </c>
      <c r="D32" s="108">
        <v>65</v>
      </c>
      <c r="E32" s="108">
        <v>485</v>
      </c>
      <c r="F32" s="108">
        <v>84</v>
      </c>
      <c r="G32" s="108">
        <v>78</v>
      </c>
      <c r="H32" s="109">
        <v>81</v>
      </c>
      <c r="I32" s="108">
        <v>48</v>
      </c>
      <c r="J32" s="109">
        <v>3</v>
      </c>
      <c r="K32" s="105">
        <v>12</v>
      </c>
    </row>
    <row r="33" spans="1:11" ht="15" customHeight="1">
      <c r="A33" s="104" t="s">
        <v>120</v>
      </c>
      <c r="B33" s="108">
        <v>12002</v>
      </c>
      <c r="C33" s="109">
        <v>111</v>
      </c>
      <c r="D33" s="108">
        <v>134</v>
      </c>
      <c r="E33" s="108">
        <v>1866</v>
      </c>
      <c r="F33" s="108">
        <v>169</v>
      </c>
      <c r="G33" s="108">
        <v>154</v>
      </c>
      <c r="H33" s="109">
        <v>131</v>
      </c>
      <c r="I33" s="108">
        <v>100</v>
      </c>
      <c r="J33" s="109">
        <v>8</v>
      </c>
      <c r="K33" s="105">
        <v>12</v>
      </c>
    </row>
    <row r="34" spans="1:11" s="113" customFormat="1" ht="19.5" customHeight="1">
      <c r="A34" s="114" t="s">
        <v>121</v>
      </c>
      <c r="B34" s="108">
        <v>2184</v>
      </c>
      <c r="C34" s="108">
        <v>6</v>
      </c>
      <c r="D34" s="108">
        <v>13</v>
      </c>
      <c r="E34" s="108">
        <v>141</v>
      </c>
      <c r="F34" s="108">
        <v>10</v>
      </c>
      <c r="G34" s="108">
        <v>12</v>
      </c>
      <c r="H34" s="108">
        <v>24</v>
      </c>
      <c r="I34" s="108">
        <v>11</v>
      </c>
      <c r="J34" s="115">
        <v>0</v>
      </c>
      <c r="K34" s="151">
        <v>0</v>
      </c>
    </row>
    <row r="35" spans="1:11" s="5" customFormat="1" ht="15" customHeight="1">
      <c r="A35" s="104" t="s">
        <v>122</v>
      </c>
      <c r="B35" s="108">
        <v>2086</v>
      </c>
      <c r="C35" s="109">
        <v>8</v>
      </c>
      <c r="D35" s="108">
        <v>11</v>
      </c>
      <c r="E35" s="108">
        <v>287</v>
      </c>
      <c r="F35" s="108">
        <v>44</v>
      </c>
      <c r="G35" s="108">
        <v>23</v>
      </c>
      <c r="H35" s="109">
        <v>36</v>
      </c>
      <c r="I35" s="108">
        <v>11</v>
      </c>
      <c r="J35" s="109">
        <v>0</v>
      </c>
      <c r="K35" s="105">
        <v>1</v>
      </c>
    </row>
    <row r="36" spans="1:11" ht="15" customHeight="1">
      <c r="A36" s="104" t="s">
        <v>123</v>
      </c>
      <c r="B36" s="108">
        <v>6622</v>
      </c>
      <c r="C36" s="109">
        <v>13</v>
      </c>
      <c r="D36" s="108">
        <v>17</v>
      </c>
      <c r="E36" s="108">
        <v>143</v>
      </c>
      <c r="F36" s="108">
        <v>24</v>
      </c>
      <c r="G36" s="108">
        <v>19</v>
      </c>
      <c r="H36" s="109">
        <v>32</v>
      </c>
      <c r="I36" s="108">
        <v>16</v>
      </c>
      <c r="J36" s="109">
        <v>0</v>
      </c>
      <c r="K36" s="105">
        <v>0</v>
      </c>
    </row>
    <row r="37" spans="1:11" ht="15" customHeight="1">
      <c r="A37" s="110" t="s">
        <v>124</v>
      </c>
      <c r="B37" s="111">
        <v>371</v>
      </c>
      <c r="C37" s="111">
        <v>7</v>
      </c>
      <c r="D37" s="111">
        <v>3</v>
      </c>
      <c r="E37" s="111">
        <v>117</v>
      </c>
      <c r="F37" s="111">
        <v>17</v>
      </c>
      <c r="G37" s="111">
        <v>14</v>
      </c>
      <c r="H37" s="111">
        <v>13</v>
      </c>
      <c r="I37" s="111">
        <v>11</v>
      </c>
      <c r="J37" s="111">
        <v>0</v>
      </c>
      <c r="K37" s="110">
        <v>0</v>
      </c>
    </row>
    <row r="38" spans="1:11" ht="15" customHeight="1">
      <c r="A38" s="154"/>
      <c r="B38" s="20"/>
      <c r="C38" s="94"/>
      <c r="D38" s="20"/>
      <c r="E38" s="94"/>
      <c r="F38" s="20"/>
      <c r="G38" s="94"/>
      <c r="I38" s="94"/>
      <c r="J38" s="23"/>
      <c r="K38" s="105"/>
    </row>
    <row r="39" spans="1:11" ht="15" customHeight="1">
      <c r="A39" s="4"/>
      <c r="B39" s="20"/>
      <c r="C39" s="94"/>
      <c r="D39" s="20"/>
      <c r="E39" s="94"/>
      <c r="F39" s="20"/>
      <c r="G39" s="94"/>
      <c r="H39" s="94"/>
      <c r="I39" s="94"/>
      <c r="J39" s="94"/>
      <c r="K39" s="94"/>
    </row>
    <row r="40" spans="1:11" ht="15" customHeight="1">
      <c r="A40" s="4"/>
      <c r="B40" s="4"/>
      <c r="C40" s="4"/>
      <c r="D40" s="4"/>
      <c r="E40" s="4"/>
      <c r="F40" s="4"/>
      <c r="G40" s="68"/>
      <c r="H40" s="4"/>
      <c r="I40" s="4"/>
      <c r="J40" s="4"/>
      <c r="K40" s="4"/>
    </row>
    <row r="41" spans="1:11" ht="15" customHeight="1">
      <c r="A41" s="50"/>
      <c r="B41" s="51"/>
      <c r="C41" s="51"/>
      <c r="D41" s="51"/>
      <c r="E41" s="93"/>
      <c r="F41" s="51"/>
      <c r="G41" s="93"/>
      <c r="H41" s="4"/>
      <c r="I41" s="4"/>
      <c r="J41" s="52"/>
      <c r="K41" s="52"/>
    </row>
    <row r="42" spans="1:11" s="52" customFormat="1" ht="15" customHeight="1">
      <c r="A42" s="6"/>
      <c r="B42" s="20"/>
      <c r="C42" s="87"/>
      <c r="D42" s="20"/>
      <c r="E42" s="49"/>
      <c r="F42" s="20"/>
      <c r="G42" s="49"/>
      <c r="H42" s="4"/>
      <c r="I42" s="4"/>
      <c r="J42" s="4"/>
      <c r="K42" s="4"/>
    </row>
    <row r="43" spans="1:11" ht="15" customHeight="1">
      <c r="A43" s="6"/>
      <c r="B43" s="20"/>
      <c r="C43" s="87"/>
      <c r="D43" s="20"/>
      <c r="E43" s="49"/>
      <c r="F43" s="20"/>
      <c r="G43" s="49"/>
      <c r="H43" s="4"/>
      <c r="I43" s="4"/>
      <c r="J43" s="4"/>
      <c r="K43" s="4"/>
    </row>
    <row r="44" spans="1:11" ht="15" customHeight="1">
      <c r="A44" s="4"/>
      <c r="B44" s="4"/>
      <c r="C44" s="4"/>
      <c r="D44" s="4"/>
      <c r="E44" s="4"/>
      <c r="F44" s="4"/>
      <c r="G44" s="4"/>
      <c r="H44" s="94"/>
      <c r="I44" s="95"/>
      <c r="J44" s="96"/>
      <c r="K44" s="96"/>
    </row>
    <row r="45" ht="15" customHeight="1"/>
    <row r="46" ht="15" customHeight="1"/>
    <row r="47" ht="15" customHeight="1"/>
  </sheetData>
  <mergeCells count="1">
    <mergeCell ref="A1:K1"/>
  </mergeCells>
  <hyperlinks>
    <hyperlink ref="K2" location="'pag 40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37" style="0" customWidth="1"/>
    <col min="2" max="7" width="11.83203125" style="0" customWidth="1"/>
    <col min="8" max="8" width="11" style="0" bestFit="1" customWidth="1"/>
  </cols>
  <sheetData>
    <row r="1" spans="1:7" s="1" customFormat="1" ht="39.75" customHeight="1">
      <c r="A1" s="430" t="s">
        <v>170</v>
      </c>
      <c r="B1" s="431"/>
      <c r="C1" s="431"/>
      <c r="D1" s="431"/>
      <c r="E1" s="431"/>
      <c r="F1" s="431"/>
      <c r="G1" s="431"/>
    </row>
    <row r="2" spans="1:7" s="2" customFormat="1" ht="18" customHeight="1">
      <c r="A2" s="3" t="s">
        <v>39</v>
      </c>
      <c r="B2" s="11"/>
      <c r="C2" s="11"/>
      <c r="D2" s="11"/>
      <c r="E2" s="11"/>
      <c r="F2" s="11"/>
      <c r="G2" s="11"/>
    </row>
    <row r="3" spans="1:8" s="17" customFormat="1" ht="36" customHeight="1">
      <c r="A3" s="163"/>
      <c r="B3" s="427" t="s">
        <v>1</v>
      </c>
      <c r="C3" s="427"/>
      <c r="D3" s="427" t="s">
        <v>2</v>
      </c>
      <c r="E3" s="427"/>
      <c r="F3" s="427" t="s">
        <v>3</v>
      </c>
      <c r="G3" s="427" t="s">
        <v>0</v>
      </c>
      <c r="H3" s="162"/>
    </row>
    <row r="4" spans="1:7" s="14" customFormat="1" ht="19.5" customHeight="1">
      <c r="A4" s="210" t="s">
        <v>159</v>
      </c>
      <c r="B4" s="66" t="s">
        <v>4</v>
      </c>
      <c r="C4" s="62" t="s">
        <v>5</v>
      </c>
      <c r="D4" s="61" t="s">
        <v>4</v>
      </c>
      <c r="E4" s="62" t="s">
        <v>5</v>
      </c>
      <c r="F4" s="61" t="s">
        <v>4</v>
      </c>
      <c r="G4" s="62" t="s">
        <v>5</v>
      </c>
    </row>
    <row r="5" spans="1:7" s="101" customFormat="1" ht="19.5" customHeight="1">
      <c r="A5" s="31" t="s">
        <v>23</v>
      </c>
      <c r="B5" s="116">
        <v>256789</v>
      </c>
      <c r="C5" s="116">
        <f>B5/B$5*100</f>
        <v>100</v>
      </c>
      <c r="D5" s="116">
        <v>115978</v>
      </c>
      <c r="E5" s="116">
        <f>D5/D$5*100</f>
        <v>100</v>
      </c>
      <c r="F5" s="116">
        <v>140811</v>
      </c>
      <c r="G5" s="116">
        <f>F5/F$5*100</f>
        <v>100</v>
      </c>
    </row>
    <row r="6" spans="1:7" s="5" customFormat="1" ht="15" customHeight="1">
      <c r="A6" s="96" t="s">
        <v>92</v>
      </c>
      <c r="B6" s="117">
        <v>6129</v>
      </c>
      <c r="C6" s="290">
        <f aca="true" t="shared" si="0" ref="C6:C38">B6/B$5*100</f>
        <v>2.3867844806436413</v>
      </c>
      <c r="D6" s="117">
        <v>2747</v>
      </c>
      <c r="E6" s="290">
        <f aca="true" t="shared" si="1" ref="E6:E38">D6/D$5*100</f>
        <v>2.368552656538309</v>
      </c>
      <c r="F6" s="117">
        <v>3382</v>
      </c>
      <c r="G6" s="290">
        <f aca="true" t="shared" si="2" ref="G6:G38">F6/F$5*100</f>
        <v>2.4018009956608504</v>
      </c>
    </row>
    <row r="7" spans="1:7" ht="15" customHeight="1">
      <c r="A7" s="96" t="s">
        <v>93</v>
      </c>
      <c r="B7" s="117">
        <v>1844</v>
      </c>
      <c r="C7" s="290">
        <f t="shared" si="0"/>
        <v>0.7180992955305718</v>
      </c>
      <c r="D7" s="117">
        <v>810</v>
      </c>
      <c r="E7" s="290">
        <f t="shared" si="1"/>
        <v>0.6984083188190864</v>
      </c>
      <c r="F7" s="117">
        <v>1034</v>
      </c>
      <c r="G7" s="290">
        <f t="shared" si="2"/>
        <v>0.7343176314350441</v>
      </c>
    </row>
    <row r="8" spans="1:7" ht="15" customHeight="1">
      <c r="A8" s="96" t="s">
        <v>94</v>
      </c>
      <c r="B8" s="117">
        <v>3165</v>
      </c>
      <c r="C8" s="290">
        <f t="shared" si="0"/>
        <v>1.232529430777798</v>
      </c>
      <c r="D8" s="117">
        <v>1353</v>
      </c>
      <c r="E8" s="290">
        <f t="shared" si="1"/>
        <v>1.166600562175585</v>
      </c>
      <c r="F8" s="117">
        <v>1812</v>
      </c>
      <c r="G8" s="290">
        <f t="shared" si="2"/>
        <v>1.2868312844877174</v>
      </c>
    </row>
    <row r="9" spans="1:7" ht="15" customHeight="1">
      <c r="A9" s="96" t="s">
        <v>95</v>
      </c>
      <c r="B9" s="117">
        <v>7116</v>
      </c>
      <c r="C9" s="290">
        <f t="shared" si="0"/>
        <v>2.7711467391515994</v>
      </c>
      <c r="D9" s="117">
        <v>3190</v>
      </c>
      <c r="E9" s="290">
        <f t="shared" si="1"/>
        <v>2.750521650657883</v>
      </c>
      <c r="F9" s="117">
        <v>3926</v>
      </c>
      <c r="G9" s="290">
        <f t="shared" si="2"/>
        <v>2.788134449723388</v>
      </c>
    </row>
    <row r="10" spans="1:7" ht="15" customHeight="1">
      <c r="A10" s="96" t="s">
        <v>96</v>
      </c>
      <c r="B10" s="117">
        <v>5871</v>
      </c>
      <c r="C10" s="290">
        <f t="shared" si="0"/>
        <v>2.286312887234266</v>
      </c>
      <c r="D10" s="117">
        <v>2533</v>
      </c>
      <c r="E10" s="290">
        <f t="shared" si="1"/>
        <v>2.184034903171291</v>
      </c>
      <c r="F10" s="117">
        <v>3338</v>
      </c>
      <c r="G10" s="290">
        <f t="shared" si="2"/>
        <v>2.3705534368763805</v>
      </c>
    </row>
    <row r="11" spans="1:7" s="113" customFormat="1" ht="19.5" customHeight="1">
      <c r="A11" s="34" t="s">
        <v>97</v>
      </c>
      <c r="B11" s="117">
        <v>14521</v>
      </c>
      <c r="C11" s="290">
        <f t="shared" si="0"/>
        <v>5.654837239912924</v>
      </c>
      <c r="D11" s="117">
        <v>6426</v>
      </c>
      <c r="E11" s="290">
        <f t="shared" si="1"/>
        <v>5.540705995964752</v>
      </c>
      <c r="F11" s="117">
        <v>8095</v>
      </c>
      <c r="G11" s="290">
        <f t="shared" si="2"/>
        <v>5.748840644551917</v>
      </c>
    </row>
    <row r="12" spans="1:7" s="5" customFormat="1" ht="15" customHeight="1">
      <c r="A12" s="96" t="s">
        <v>98</v>
      </c>
      <c r="B12" s="117">
        <v>7069</v>
      </c>
      <c r="C12" s="290">
        <f t="shared" si="0"/>
        <v>2.752843774460744</v>
      </c>
      <c r="D12" s="117">
        <v>3152</v>
      </c>
      <c r="E12" s="290">
        <f t="shared" si="1"/>
        <v>2.7177568159478525</v>
      </c>
      <c r="F12" s="117">
        <v>3917</v>
      </c>
      <c r="G12" s="290">
        <f t="shared" si="2"/>
        <v>2.7817429036083827</v>
      </c>
    </row>
    <row r="13" spans="1:7" ht="15" customHeight="1">
      <c r="A13" s="96" t="s">
        <v>99</v>
      </c>
      <c r="B13" s="117">
        <v>3736</v>
      </c>
      <c r="C13" s="290">
        <f t="shared" si="0"/>
        <v>1.4548909805326553</v>
      </c>
      <c r="D13" s="117">
        <v>1632</v>
      </c>
      <c r="E13" s="290">
        <f t="shared" si="1"/>
        <v>1.4071634275466036</v>
      </c>
      <c r="F13" s="117">
        <v>2104</v>
      </c>
      <c r="G13" s="290">
        <f t="shared" si="2"/>
        <v>1.494201447330109</v>
      </c>
    </row>
    <row r="14" spans="1:7" ht="15" customHeight="1">
      <c r="A14" s="96" t="s">
        <v>100</v>
      </c>
      <c r="B14" s="117">
        <v>4834</v>
      </c>
      <c r="C14" s="290">
        <f t="shared" si="0"/>
        <v>1.8824793896934837</v>
      </c>
      <c r="D14" s="117">
        <v>2088</v>
      </c>
      <c r="E14" s="290">
        <f t="shared" si="1"/>
        <v>1.800341444066978</v>
      </c>
      <c r="F14" s="117">
        <v>2746</v>
      </c>
      <c r="G14" s="290">
        <f t="shared" si="2"/>
        <v>1.9501317368671482</v>
      </c>
    </row>
    <row r="15" spans="1:7" ht="15" customHeight="1">
      <c r="A15" s="96" t="s">
        <v>101</v>
      </c>
      <c r="B15" s="117">
        <v>4145</v>
      </c>
      <c r="C15" s="290">
        <f t="shared" si="0"/>
        <v>1.6141657158211606</v>
      </c>
      <c r="D15" s="117">
        <v>1686</v>
      </c>
      <c r="E15" s="290">
        <f t="shared" si="1"/>
        <v>1.4537239821345427</v>
      </c>
      <c r="F15" s="117">
        <v>2459</v>
      </c>
      <c r="G15" s="290">
        <f t="shared" si="2"/>
        <v>1.7463124329775375</v>
      </c>
    </row>
    <row r="16" spans="1:7" ht="15" customHeight="1">
      <c r="A16" s="96" t="s">
        <v>102</v>
      </c>
      <c r="B16" s="117">
        <v>5680</v>
      </c>
      <c r="C16" s="290">
        <f t="shared" si="0"/>
        <v>2.2119327541288762</v>
      </c>
      <c r="D16" s="117">
        <v>2482</v>
      </c>
      <c r="E16" s="290">
        <f t="shared" si="1"/>
        <v>2.1400610460604597</v>
      </c>
      <c r="F16" s="117">
        <v>3198</v>
      </c>
      <c r="G16" s="290">
        <f t="shared" si="2"/>
        <v>2.2711293861985213</v>
      </c>
    </row>
    <row r="17" spans="1:7" s="113" customFormat="1" ht="19.5" customHeight="1">
      <c r="A17" s="34" t="s">
        <v>103</v>
      </c>
      <c r="B17" s="117">
        <v>3448</v>
      </c>
      <c r="C17" s="290">
        <f t="shared" si="0"/>
        <v>1.3427366437035855</v>
      </c>
      <c r="D17" s="117">
        <v>1500</v>
      </c>
      <c r="E17" s="290">
        <f t="shared" si="1"/>
        <v>1.2933487385538636</v>
      </c>
      <c r="F17" s="117">
        <v>1948</v>
      </c>
      <c r="G17" s="290">
        <f t="shared" si="2"/>
        <v>1.383414648003352</v>
      </c>
    </row>
    <row r="18" spans="1:7" s="5" customFormat="1" ht="15" customHeight="1">
      <c r="A18" s="96" t="s">
        <v>104</v>
      </c>
      <c r="B18" s="117">
        <v>1876</v>
      </c>
      <c r="C18" s="290">
        <f t="shared" si="0"/>
        <v>0.7305608885115795</v>
      </c>
      <c r="D18" s="117">
        <v>819</v>
      </c>
      <c r="E18" s="290">
        <f t="shared" si="1"/>
        <v>0.7061684112504096</v>
      </c>
      <c r="F18" s="117">
        <v>1057</v>
      </c>
      <c r="G18" s="290">
        <f t="shared" si="2"/>
        <v>0.7506515826178353</v>
      </c>
    </row>
    <row r="19" spans="1:7" ht="15" customHeight="1">
      <c r="A19" s="96" t="s">
        <v>105</v>
      </c>
      <c r="B19" s="117">
        <v>1248</v>
      </c>
      <c r="C19" s="290">
        <f t="shared" si="0"/>
        <v>0.4860021262593024</v>
      </c>
      <c r="D19" s="117">
        <v>561</v>
      </c>
      <c r="E19" s="290">
        <f t="shared" si="1"/>
        <v>0.483712428219145</v>
      </c>
      <c r="F19" s="117">
        <v>687</v>
      </c>
      <c r="G19" s="290">
        <f t="shared" si="2"/>
        <v>0.4878880201120651</v>
      </c>
    </row>
    <row r="20" spans="1:7" ht="15" customHeight="1">
      <c r="A20" s="96" t="s">
        <v>106</v>
      </c>
      <c r="B20" s="117">
        <v>2317</v>
      </c>
      <c r="C20" s="290">
        <f t="shared" si="0"/>
        <v>0.9022972167810928</v>
      </c>
      <c r="D20" s="117">
        <v>1011</v>
      </c>
      <c r="E20" s="290">
        <f t="shared" si="1"/>
        <v>0.8717170497853042</v>
      </c>
      <c r="F20" s="117">
        <v>1306</v>
      </c>
      <c r="G20" s="290">
        <f t="shared" si="2"/>
        <v>0.927484358466313</v>
      </c>
    </row>
    <row r="21" spans="1:7" ht="15" customHeight="1">
      <c r="A21" s="96" t="s">
        <v>107</v>
      </c>
      <c r="B21" s="117">
        <v>2820</v>
      </c>
      <c r="C21" s="290">
        <f t="shared" si="0"/>
        <v>1.0981778814513083</v>
      </c>
      <c r="D21" s="117">
        <v>1277</v>
      </c>
      <c r="E21" s="290">
        <f t="shared" si="1"/>
        <v>1.1010708927555226</v>
      </c>
      <c r="F21" s="117">
        <v>1543</v>
      </c>
      <c r="G21" s="290">
        <f t="shared" si="2"/>
        <v>1.0957950728281172</v>
      </c>
    </row>
    <row r="22" spans="1:7" ht="15" customHeight="1">
      <c r="A22" s="96" t="s">
        <v>108</v>
      </c>
      <c r="B22" s="117">
        <v>74519</v>
      </c>
      <c r="C22" s="290">
        <f t="shared" si="0"/>
        <v>29.01954522974115</v>
      </c>
      <c r="D22" s="117">
        <v>34988</v>
      </c>
      <c r="E22" s="290">
        <f t="shared" si="1"/>
        <v>30.16779044301505</v>
      </c>
      <c r="F22" s="117">
        <v>39531</v>
      </c>
      <c r="G22" s="290">
        <f t="shared" si="2"/>
        <v>28.073801052474597</v>
      </c>
    </row>
    <row r="23" spans="1:7" s="113" customFormat="1" ht="19.5" customHeight="1">
      <c r="A23" s="34" t="s">
        <v>109</v>
      </c>
      <c r="B23" s="117">
        <v>2018</v>
      </c>
      <c r="C23" s="290">
        <f t="shared" si="0"/>
        <v>0.7858592073648014</v>
      </c>
      <c r="D23" s="117">
        <v>889</v>
      </c>
      <c r="E23" s="290">
        <f t="shared" si="1"/>
        <v>0.7665246857162565</v>
      </c>
      <c r="F23" s="117">
        <v>1129</v>
      </c>
      <c r="G23" s="290">
        <f t="shared" si="2"/>
        <v>0.801783951537877</v>
      </c>
    </row>
    <row r="24" spans="1:7" s="5" customFormat="1" ht="15" customHeight="1">
      <c r="A24" s="96" t="s">
        <v>110</v>
      </c>
      <c r="B24" s="117">
        <v>3950</v>
      </c>
      <c r="C24" s="290">
        <f t="shared" si="0"/>
        <v>1.5382278835931444</v>
      </c>
      <c r="D24" s="117">
        <v>1744</v>
      </c>
      <c r="E24" s="290">
        <f t="shared" si="1"/>
        <v>1.5037334666919588</v>
      </c>
      <c r="F24" s="117">
        <v>2206</v>
      </c>
      <c r="G24" s="290">
        <f t="shared" si="2"/>
        <v>1.566638969966835</v>
      </c>
    </row>
    <row r="25" spans="1:7" ht="15" customHeight="1">
      <c r="A25" s="96" t="s">
        <v>111</v>
      </c>
      <c r="B25" s="117">
        <v>16873</v>
      </c>
      <c r="C25" s="290">
        <f t="shared" si="0"/>
        <v>6.570764324016995</v>
      </c>
      <c r="D25" s="117">
        <v>7788</v>
      </c>
      <c r="E25" s="290">
        <f t="shared" si="1"/>
        <v>6.715066650571661</v>
      </c>
      <c r="F25" s="117">
        <v>9085</v>
      </c>
      <c r="G25" s="290">
        <f t="shared" si="2"/>
        <v>6.451910717202491</v>
      </c>
    </row>
    <row r="26" spans="1:7" ht="15" customHeight="1">
      <c r="A26" s="96" t="s">
        <v>112</v>
      </c>
      <c r="B26" s="117">
        <v>1468</v>
      </c>
      <c r="C26" s="290">
        <f t="shared" si="0"/>
        <v>0.5716755780037307</v>
      </c>
      <c r="D26" s="117">
        <v>622</v>
      </c>
      <c r="E26" s="290">
        <f t="shared" si="1"/>
        <v>0.5363086102536688</v>
      </c>
      <c r="F26" s="117">
        <v>846</v>
      </c>
      <c r="G26" s="290">
        <f t="shared" si="2"/>
        <v>0.6008053348104906</v>
      </c>
    </row>
    <row r="27" spans="1:7" ht="15" customHeight="1">
      <c r="A27" s="96" t="s">
        <v>113</v>
      </c>
      <c r="B27" s="117">
        <v>1143</v>
      </c>
      <c r="C27" s="290">
        <f t="shared" si="0"/>
        <v>0.4451125242903707</v>
      </c>
      <c r="D27" s="117">
        <v>490</v>
      </c>
      <c r="E27" s="290">
        <f t="shared" si="1"/>
        <v>0.42249392126092883</v>
      </c>
      <c r="F27" s="117">
        <v>653</v>
      </c>
      <c r="G27" s="290">
        <f t="shared" si="2"/>
        <v>0.4637421792331565</v>
      </c>
    </row>
    <row r="28" spans="1:7" ht="15" customHeight="1">
      <c r="A28" s="96" t="s">
        <v>114</v>
      </c>
      <c r="B28" s="117">
        <v>2407</v>
      </c>
      <c r="C28" s="290">
        <f t="shared" si="0"/>
        <v>0.937345447040177</v>
      </c>
      <c r="D28" s="117">
        <v>1072</v>
      </c>
      <c r="E28" s="290">
        <f t="shared" si="1"/>
        <v>0.9243132318198279</v>
      </c>
      <c r="F28" s="117">
        <v>1335</v>
      </c>
      <c r="G28" s="290">
        <f t="shared" si="2"/>
        <v>0.9480793403924409</v>
      </c>
    </row>
    <row r="29" spans="1:7" s="113" customFormat="1" ht="19.5" customHeight="1">
      <c r="A29" s="34" t="s">
        <v>115</v>
      </c>
      <c r="B29" s="117">
        <v>2697</v>
      </c>
      <c r="C29" s="290">
        <f t="shared" si="0"/>
        <v>1.0502786334305596</v>
      </c>
      <c r="D29" s="117">
        <v>1213</v>
      </c>
      <c r="E29" s="290">
        <f t="shared" si="1"/>
        <v>1.045888013243891</v>
      </c>
      <c r="F29" s="117">
        <v>1484</v>
      </c>
      <c r="G29" s="290">
        <f t="shared" si="2"/>
        <v>1.053894937185305</v>
      </c>
    </row>
    <row r="30" spans="1:7" s="5" customFormat="1" ht="15" customHeight="1">
      <c r="A30" s="96" t="s">
        <v>116</v>
      </c>
      <c r="B30" s="117">
        <v>8274</v>
      </c>
      <c r="C30" s="290">
        <f t="shared" si="0"/>
        <v>3.222100635151817</v>
      </c>
      <c r="D30" s="117">
        <v>3656</v>
      </c>
      <c r="E30" s="290">
        <f t="shared" si="1"/>
        <v>3.15232199210195</v>
      </c>
      <c r="F30" s="117">
        <v>4618</v>
      </c>
      <c r="G30" s="290">
        <f t="shared" si="2"/>
        <v>3.2795733287882336</v>
      </c>
    </row>
    <row r="31" spans="1:7" ht="15" customHeight="1">
      <c r="A31" s="96" t="s">
        <v>117</v>
      </c>
      <c r="B31" s="117">
        <v>6494</v>
      </c>
      <c r="C31" s="290">
        <f t="shared" si="0"/>
        <v>2.528924525583261</v>
      </c>
      <c r="D31" s="117">
        <v>2913</v>
      </c>
      <c r="E31" s="290">
        <f t="shared" si="1"/>
        <v>2.511683250271603</v>
      </c>
      <c r="F31" s="117">
        <v>3581</v>
      </c>
      <c r="G31" s="290">
        <f t="shared" si="2"/>
        <v>2.5431251819815213</v>
      </c>
    </row>
    <row r="32" spans="1:7" ht="15" customHeight="1">
      <c r="A32" s="96" t="s">
        <v>118</v>
      </c>
      <c r="B32" s="117">
        <v>4629</v>
      </c>
      <c r="C32" s="290">
        <f t="shared" si="0"/>
        <v>1.8026473096589029</v>
      </c>
      <c r="D32" s="117">
        <v>2104</v>
      </c>
      <c r="E32" s="290">
        <f t="shared" si="1"/>
        <v>1.8141371639448862</v>
      </c>
      <c r="F32" s="117">
        <v>2525</v>
      </c>
      <c r="G32" s="290">
        <f t="shared" si="2"/>
        <v>1.7931837711542422</v>
      </c>
    </row>
    <row r="33" spans="1:7" ht="15" customHeight="1">
      <c r="A33" s="96" t="s">
        <v>119</v>
      </c>
      <c r="B33" s="117">
        <v>8444</v>
      </c>
      <c r="C33" s="290">
        <f t="shared" si="0"/>
        <v>3.288302847863421</v>
      </c>
      <c r="D33" s="117">
        <v>3836</v>
      </c>
      <c r="E33" s="290">
        <f t="shared" si="1"/>
        <v>3.3075238407284138</v>
      </c>
      <c r="F33" s="117">
        <v>4608</v>
      </c>
      <c r="G33" s="290">
        <f t="shared" si="2"/>
        <v>3.272471610882673</v>
      </c>
    </row>
    <row r="34" spans="1:7" ht="15" customHeight="1">
      <c r="A34" s="96" t="s">
        <v>120</v>
      </c>
      <c r="B34" s="117">
        <v>22982</v>
      </c>
      <c r="C34" s="290">
        <f t="shared" si="0"/>
        <v>8.949760309047505</v>
      </c>
      <c r="D34" s="117">
        <v>10514</v>
      </c>
      <c r="E34" s="290">
        <f t="shared" si="1"/>
        <v>9.065512424770215</v>
      </c>
      <c r="F34" s="117">
        <v>12468</v>
      </c>
      <c r="G34" s="290">
        <f t="shared" si="2"/>
        <v>8.854421884653897</v>
      </c>
    </row>
    <row r="35" spans="1:7" s="113" customFormat="1" ht="19.5" customHeight="1">
      <c r="A35" s="34" t="s">
        <v>121</v>
      </c>
      <c r="B35" s="117">
        <v>5039</v>
      </c>
      <c r="C35" s="290">
        <f t="shared" si="0"/>
        <v>1.9623114697280646</v>
      </c>
      <c r="D35" s="117">
        <v>2134</v>
      </c>
      <c r="E35" s="290">
        <f t="shared" si="1"/>
        <v>1.8400041387159634</v>
      </c>
      <c r="F35" s="117">
        <v>2905</v>
      </c>
      <c r="G35" s="290">
        <f t="shared" si="2"/>
        <v>2.063049051565574</v>
      </c>
    </row>
    <row r="36" spans="1:7" s="5" customFormat="1" ht="15" customHeight="1">
      <c r="A36" s="96" t="s">
        <v>122</v>
      </c>
      <c r="B36" s="117">
        <v>4493</v>
      </c>
      <c r="C36" s="290">
        <f t="shared" si="0"/>
        <v>1.7496855394896198</v>
      </c>
      <c r="D36" s="117">
        <v>1953</v>
      </c>
      <c r="E36" s="290">
        <f t="shared" si="1"/>
        <v>1.6839400575971306</v>
      </c>
      <c r="F36" s="117">
        <v>2540</v>
      </c>
      <c r="G36" s="290">
        <f t="shared" si="2"/>
        <v>1.8038363480125843</v>
      </c>
    </row>
    <row r="37" spans="1:7" ht="15" customHeight="1">
      <c r="A37" s="96" t="s">
        <v>123</v>
      </c>
      <c r="B37" s="117">
        <v>10855</v>
      </c>
      <c r="C37" s="290">
        <f t="shared" si="0"/>
        <v>4.227205994026224</v>
      </c>
      <c r="D37" s="117">
        <v>4773</v>
      </c>
      <c r="E37" s="290">
        <f t="shared" si="1"/>
        <v>4.115435686078394</v>
      </c>
      <c r="F37" s="117">
        <v>6082</v>
      </c>
      <c r="G37" s="290">
        <f t="shared" si="2"/>
        <v>4.319264830162417</v>
      </c>
    </row>
    <row r="38" spans="1:7" ht="15" customHeight="1">
      <c r="A38" s="82" t="s">
        <v>124</v>
      </c>
      <c r="B38" s="118">
        <v>4685</v>
      </c>
      <c r="C38" s="291">
        <f t="shared" si="0"/>
        <v>1.8244550973756664</v>
      </c>
      <c r="D38" s="118">
        <v>2022</v>
      </c>
      <c r="E38" s="291">
        <f t="shared" si="1"/>
        <v>1.7434340995706084</v>
      </c>
      <c r="F38" s="118">
        <v>2663</v>
      </c>
      <c r="G38" s="291">
        <f t="shared" si="2"/>
        <v>1.891187478250989</v>
      </c>
    </row>
    <row r="39" spans="1:8" s="101" customFormat="1" ht="19.5" customHeight="1">
      <c r="A39" s="154" t="s">
        <v>140</v>
      </c>
      <c r="B39" s="123"/>
      <c r="C39" s="123"/>
      <c r="D39" s="123"/>
      <c r="E39" s="123"/>
      <c r="F39" s="123"/>
      <c r="G39" s="123"/>
      <c r="H39" s="126"/>
    </row>
    <row r="40" spans="1:8" s="5" customFormat="1" ht="15" customHeight="1">
      <c r="A40" s="119"/>
      <c r="B40" s="120"/>
      <c r="C40" s="127"/>
      <c r="D40" s="121"/>
      <c r="E40" s="121"/>
      <c r="F40" s="121"/>
      <c r="G40" s="121"/>
      <c r="H40" s="129"/>
    </row>
    <row r="41" spans="4:7" ht="15" customHeight="1">
      <c r="D41" s="23"/>
      <c r="F41" s="23"/>
      <c r="G41" s="56"/>
    </row>
    <row r="42" spans="1:7" ht="15" customHeight="1">
      <c r="A42" s="4"/>
      <c r="B42" s="20"/>
      <c r="C42" s="49"/>
      <c r="D42" s="20"/>
      <c r="E42" s="49"/>
      <c r="F42" s="20"/>
      <c r="G42" s="49"/>
    </row>
    <row r="43" spans="1:7" ht="15" customHeight="1">
      <c r="A43" s="4"/>
      <c r="B43" s="20"/>
      <c r="C43" s="49"/>
      <c r="D43" s="20"/>
      <c r="E43" s="49"/>
      <c r="F43" s="20"/>
      <c r="G43" s="49"/>
    </row>
    <row r="44" spans="4:8" ht="15" customHeight="1">
      <c r="D44" s="23"/>
      <c r="F44" s="23"/>
      <c r="H44" s="38"/>
    </row>
    <row r="45" spans="4:8" ht="15" customHeight="1">
      <c r="D45" s="23"/>
      <c r="F45" s="23"/>
      <c r="H45" s="38"/>
    </row>
    <row r="46" spans="4:8" ht="15" customHeight="1">
      <c r="D46" s="23"/>
      <c r="F46" s="23"/>
      <c r="H46" s="38"/>
    </row>
    <row r="47" spans="4:6" ht="15" customHeight="1">
      <c r="D47" s="23"/>
      <c r="F47" s="23"/>
    </row>
    <row r="48" spans="4:6" ht="15" customHeight="1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spans="4:6" ht="11.25">
      <c r="D52" s="23"/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  <row r="59" ht="11.25">
      <c r="F59" s="23"/>
    </row>
  </sheetData>
  <mergeCells count="4">
    <mergeCell ref="F3:G3"/>
    <mergeCell ref="A1:G1"/>
    <mergeCell ref="B3:C3"/>
    <mergeCell ref="D3:E3"/>
  </mergeCells>
  <hyperlinks>
    <hyperlink ref="A4" location="indice!B46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37" style="0" customWidth="1"/>
    <col min="2" max="7" width="11.83203125" style="0" customWidth="1"/>
    <col min="8" max="8" width="10.83203125" style="0" customWidth="1"/>
  </cols>
  <sheetData>
    <row r="1" spans="1:7" s="1" customFormat="1" ht="39.75" customHeight="1">
      <c r="A1" s="430" t="s">
        <v>170</v>
      </c>
      <c r="B1" s="431"/>
      <c r="C1" s="431"/>
      <c r="D1" s="431"/>
      <c r="E1" s="431"/>
      <c r="F1" s="431"/>
      <c r="G1" s="431"/>
    </row>
    <row r="2" spans="1:8" s="2" customFormat="1" ht="18" customHeight="1">
      <c r="A2" s="3" t="s">
        <v>40</v>
      </c>
      <c r="B2" s="11"/>
      <c r="C2" s="11"/>
      <c r="D2" s="11"/>
      <c r="E2" s="11"/>
      <c r="F2" s="11"/>
      <c r="G2" s="11"/>
      <c r="H2" s="13"/>
    </row>
    <row r="3" spans="1:8" s="17" customFormat="1" ht="36" customHeight="1">
      <c r="A3" s="163"/>
      <c r="B3" s="427" t="s">
        <v>1</v>
      </c>
      <c r="C3" s="427"/>
      <c r="D3" s="427" t="s">
        <v>2</v>
      </c>
      <c r="E3" s="427"/>
      <c r="F3" s="427" t="s">
        <v>3</v>
      </c>
      <c r="G3" s="427" t="s">
        <v>0</v>
      </c>
      <c r="H3" s="162"/>
    </row>
    <row r="4" spans="1:8" s="14" customFormat="1" ht="19.5" customHeight="1">
      <c r="A4" s="210" t="s">
        <v>159</v>
      </c>
      <c r="B4" s="66" t="s">
        <v>4</v>
      </c>
      <c r="C4" s="62" t="s">
        <v>5</v>
      </c>
      <c r="D4" s="61" t="s">
        <v>4</v>
      </c>
      <c r="E4" s="62" t="s">
        <v>5</v>
      </c>
      <c r="F4" s="61" t="s">
        <v>4</v>
      </c>
      <c r="G4" s="62" t="s">
        <v>5</v>
      </c>
      <c r="H4" s="3"/>
    </row>
    <row r="5" spans="1:8" s="101" customFormat="1" ht="19.5" customHeight="1">
      <c r="A5" s="31" t="s">
        <v>23</v>
      </c>
      <c r="B5" s="116">
        <v>256789</v>
      </c>
      <c r="C5" s="133">
        <f>B5/$B5*100</f>
        <v>100</v>
      </c>
      <c r="D5" s="116">
        <v>115978</v>
      </c>
      <c r="E5" s="135">
        <f>D5/$B5*100</f>
        <v>45.16470721097866</v>
      </c>
      <c r="F5" s="116">
        <v>140811</v>
      </c>
      <c r="G5" s="135">
        <f aca="true" t="shared" si="0" ref="G5:G38">F5/$B5*100</f>
        <v>54.83529278902134</v>
      </c>
      <c r="H5" s="132"/>
    </row>
    <row r="6" spans="1:8" s="5" customFormat="1" ht="15" customHeight="1">
      <c r="A6" s="96" t="s">
        <v>92</v>
      </c>
      <c r="B6" s="117">
        <v>6129</v>
      </c>
      <c r="C6" s="134">
        <f aca="true" t="shared" si="1" ref="C6:E38">B6/$B6*100</f>
        <v>100</v>
      </c>
      <c r="D6" s="117">
        <v>2747</v>
      </c>
      <c r="E6" s="130">
        <f t="shared" si="1"/>
        <v>44.81970957741883</v>
      </c>
      <c r="F6" s="117">
        <v>3382</v>
      </c>
      <c r="G6" s="130">
        <f t="shared" si="0"/>
        <v>55.180290422581166</v>
      </c>
      <c r="H6" s="117"/>
    </row>
    <row r="7" spans="1:8" ht="15" customHeight="1">
      <c r="A7" s="96" t="s">
        <v>93</v>
      </c>
      <c r="B7" s="117">
        <v>1844</v>
      </c>
      <c r="C7" s="134">
        <f t="shared" si="1"/>
        <v>100</v>
      </c>
      <c r="D7" s="117">
        <v>810</v>
      </c>
      <c r="E7" s="130">
        <f t="shared" si="1"/>
        <v>43.926247288503255</v>
      </c>
      <c r="F7" s="117">
        <v>1034</v>
      </c>
      <c r="G7" s="130">
        <f t="shared" si="0"/>
        <v>56.07375271149675</v>
      </c>
      <c r="H7" s="117"/>
    </row>
    <row r="8" spans="1:8" ht="15" customHeight="1">
      <c r="A8" s="96" t="s">
        <v>94</v>
      </c>
      <c r="B8" s="117">
        <v>3165</v>
      </c>
      <c r="C8" s="134">
        <f t="shared" si="1"/>
        <v>100</v>
      </c>
      <c r="D8" s="117">
        <v>1353</v>
      </c>
      <c r="E8" s="130">
        <f t="shared" si="1"/>
        <v>42.74881516587678</v>
      </c>
      <c r="F8" s="117">
        <v>1812</v>
      </c>
      <c r="G8" s="130">
        <f t="shared" si="0"/>
        <v>57.25118483412322</v>
      </c>
      <c r="H8" s="117"/>
    </row>
    <row r="9" spans="1:8" ht="15" customHeight="1">
      <c r="A9" s="96" t="s">
        <v>95</v>
      </c>
      <c r="B9" s="117">
        <v>7116</v>
      </c>
      <c r="C9" s="134">
        <f t="shared" si="1"/>
        <v>100</v>
      </c>
      <c r="D9" s="117">
        <v>3190</v>
      </c>
      <c r="E9" s="130">
        <f t="shared" si="1"/>
        <v>44.828555368184375</v>
      </c>
      <c r="F9" s="117">
        <v>3926</v>
      </c>
      <c r="G9" s="130">
        <f t="shared" si="0"/>
        <v>55.171444631815625</v>
      </c>
      <c r="H9" s="117"/>
    </row>
    <row r="10" spans="1:8" ht="15" customHeight="1">
      <c r="A10" s="96" t="s">
        <v>96</v>
      </c>
      <c r="B10" s="117">
        <v>5871</v>
      </c>
      <c r="C10" s="134">
        <f t="shared" si="1"/>
        <v>100</v>
      </c>
      <c r="D10" s="117">
        <v>2533</v>
      </c>
      <c r="E10" s="130">
        <f t="shared" si="1"/>
        <v>43.144268438085504</v>
      </c>
      <c r="F10" s="117">
        <v>3338</v>
      </c>
      <c r="G10" s="130">
        <f t="shared" si="0"/>
        <v>56.85573156191449</v>
      </c>
      <c r="H10" s="117"/>
    </row>
    <row r="11" spans="1:8" s="113" customFormat="1" ht="19.5" customHeight="1">
      <c r="A11" s="34" t="s">
        <v>97</v>
      </c>
      <c r="B11" s="117">
        <v>14521</v>
      </c>
      <c r="C11" s="134">
        <f t="shared" si="1"/>
        <v>100</v>
      </c>
      <c r="D11" s="117">
        <v>6426</v>
      </c>
      <c r="E11" s="130">
        <f t="shared" si="1"/>
        <v>44.25315060946216</v>
      </c>
      <c r="F11" s="117">
        <v>8095</v>
      </c>
      <c r="G11" s="130">
        <f t="shared" si="0"/>
        <v>55.74684939053785</v>
      </c>
      <c r="H11" s="117"/>
    </row>
    <row r="12" spans="1:8" s="5" customFormat="1" ht="15" customHeight="1">
      <c r="A12" s="96" t="s">
        <v>98</v>
      </c>
      <c r="B12" s="117">
        <v>7069</v>
      </c>
      <c r="C12" s="134">
        <f t="shared" si="1"/>
        <v>100</v>
      </c>
      <c r="D12" s="117">
        <v>3152</v>
      </c>
      <c r="E12" s="130">
        <f t="shared" si="1"/>
        <v>44.589050785118125</v>
      </c>
      <c r="F12" s="117">
        <v>3917</v>
      </c>
      <c r="G12" s="130">
        <f t="shared" si="0"/>
        <v>55.410949214881875</v>
      </c>
      <c r="H12" s="117"/>
    </row>
    <row r="13" spans="1:8" ht="15" customHeight="1">
      <c r="A13" s="96" t="s">
        <v>99</v>
      </c>
      <c r="B13" s="117">
        <v>3736</v>
      </c>
      <c r="C13" s="134">
        <f t="shared" si="1"/>
        <v>100</v>
      </c>
      <c r="D13" s="117">
        <v>1632</v>
      </c>
      <c r="E13" s="130">
        <f t="shared" si="1"/>
        <v>43.683083511777305</v>
      </c>
      <c r="F13" s="117">
        <v>2104</v>
      </c>
      <c r="G13" s="130">
        <f t="shared" si="0"/>
        <v>56.3169164882227</v>
      </c>
      <c r="H13" s="117"/>
    </row>
    <row r="14" spans="1:8" ht="15" customHeight="1">
      <c r="A14" s="96" t="s">
        <v>100</v>
      </c>
      <c r="B14" s="117">
        <v>4834</v>
      </c>
      <c r="C14" s="134">
        <f t="shared" si="1"/>
        <v>100</v>
      </c>
      <c r="D14" s="117">
        <v>2088</v>
      </c>
      <c r="E14" s="130">
        <f t="shared" si="1"/>
        <v>43.19404220107572</v>
      </c>
      <c r="F14" s="117">
        <v>2746</v>
      </c>
      <c r="G14" s="130">
        <f t="shared" si="0"/>
        <v>56.80595779892429</v>
      </c>
      <c r="H14" s="117"/>
    </row>
    <row r="15" spans="1:8" ht="15" customHeight="1">
      <c r="A15" s="96" t="s">
        <v>101</v>
      </c>
      <c r="B15" s="117">
        <v>4145</v>
      </c>
      <c r="C15" s="134">
        <f t="shared" si="1"/>
        <v>100</v>
      </c>
      <c r="D15" s="117">
        <v>1686</v>
      </c>
      <c r="E15" s="130">
        <f t="shared" si="1"/>
        <v>40.675512665862485</v>
      </c>
      <c r="F15" s="117">
        <v>2459</v>
      </c>
      <c r="G15" s="130">
        <f t="shared" si="0"/>
        <v>59.32448733413751</v>
      </c>
      <c r="H15" s="117"/>
    </row>
    <row r="16" spans="1:8" ht="15" customHeight="1">
      <c r="A16" s="96" t="s">
        <v>102</v>
      </c>
      <c r="B16" s="117">
        <v>5680</v>
      </c>
      <c r="C16" s="134">
        <f t="shared" si="1"/>
        <v>100</v>
      </c>
      <c r="D16" s="117">
        <v>2482</v>
      </c>
      <c r="E16" s="130">
        <f t="shared" si="1"/>
        <v>43.697183098591545</v>
      </c>
      <c r="F16" s="117">
        <v>3198</v>
      </c>
      <c r="G16" s="130">
        <f t="shared" si="0"/>
        <v>56.30281690140845</v>
      </c>
      <c r="H16" s="117"/>
    </row>
    <row r="17" spans="1:8" s="113" customFormat="1" ht="19.5" customHeight="1">
      <c r="A17" s="34" t="s">
        <v>103</v>
      </c>
      <c r="B17" s="117">
        <v>3448</v>
      </c>
      <c r="C17" s="134">
        <f t="shared" si="1"/>
        <v>100</v>
      </c>
      <c r="D17" s="117">
        <v>1500</v>
      </c>
      <c r="E17" s="130">
        <f t="shared" si="1"/>
        <v>43.50348027842227</v>
      </c>
      <c r="F17" s="117">
        <v>1948</v>
      </c>
      <c r="G17" s="130">
        <f t="shared" si="0"/>
        <v>56.496519721577734</v>
      </c>
      <c r="H17" s="117"/>
    </row>
    <row r="18" spans="1:8" s="5" customFormat="1" ht="15" customHeight="1">
      <c r="A18" s="96" t="s">
        <v>104</v>
      </c>
      <c r="B18" s="117">
        <v>1876</v>
      </c>
      <c r="C18" s="134">
        <f t="shared" si="1"/>
        <v>100</v>
      </c>
      <c r="D18" s="117">
        <v>819</v>
      </c>
      <c r="E18" s="130">
        <f t="shared" si="1"/>
        <v>43.656716417910445</v>
      </c>
      <c r="F18" s="117">
        <v>1057</v>
      </c>
      <c r="G18" s="130">
        <f t="shared" si="0"/>
        <v>56.343283582089555</v>
      </c>
      <c r="H18" s="117"/>
    </row>
    <row r="19" spans="1:8" ht="15" customHeight="1">
      <c r="A19" s="96" t="s">
        <v>105</v>
      </c>
      <c r="B19" s="117">
        <v>1248</v>
      </c>
      <c r="C19" s="134">
        <f t="shared" si="1"/>
        <v>100</v>
      </c>
      <c r="D19" s="117">
        <v>561</v>
      </c>
      <c r="E19" s="130">
        <f t="shared" si="1"/>
        <v>44.95192307692308</v>
      </c>
      <c r="F19" s="117">
        <v>687</v>
      </c>
      <c r="G19" s="130">
        <f t="shared" si="0"/>
        <v>55.04807692307693</v>
      </c>
      <c r="H19" s="117"/>
    </row>
    <row r="20" spans="1:8" ht="15" customHeight="1">
      <c r="A20" s="96" t="s">
        <v>106</v>
      </c>
      <c r="B20" s="117">
        <v>2317</v>
      </c>
      <c r="C20" s="134">
        <f t="shared" si="1"/>
        <v>100</v>
      </c>
      <c r="D20" s="117">
        <v>1011</v>
      </c>
      <c r="E20" s="130">
        <f t="shared" si="1"/>
        <v>43.634009495036686</v>
      </c>
      <c r="F20" s="117">
        <v>1306</v>
      </c>
      <c r="G20" s="130">
        <f t="shared" si="0"/>
        <v>56.365990504963314</v>
      </c>
      <c r="H20" s="117"/>
    </row>
    <row r="21" spans="1:8" ht="15" customHeight="1">
      <c r="A21" s="96" t="s">
        <v>107</v>
      </c>
      <c r="B21" s="117">
        <v>2820</v>
      </c>
      <c r="C21" s="134">
        <f t="shared" si="1"/>
        <v>100</v>
      </c>
      <c r="D21" s="117">
        <v>1277</v>
      </c>
      <c r="E21" s="130">
        <f t="shared" si="1"/>
        <v>45.283687943262414</v>
      </c>
      <c r="F21" s="117">
        <v>1543</v>
      </c>
      <c r="G21" s="130">
        <f t="shared" si="0"/>
        <v>54.71631205673759</v>
      </c>
      <c r="H21" s="117"/>
    </row>
    <row r="22" spans="1:8" ht="15" customHeight="1">
      <c r="A22" s="96" t="s">
        <v>108</v>
      </c>
      <c r="B22" s="117">
        <v>74519</v>
      </c>
      <c r="C22" s="134">
        <f t="shared" si="1"/>
        <v>100</v>
      </c>
      <c r="D22" s="117">
        <v>34988</v>
      </c>
      <c r="E22" s="130">
        <f t="shared" si="1"/>
        <v>46.951784108750786</v>
      </c>
      <c r="F22" s="117">
        <v>39531</v>
      </c>
      <c r="G22" s="130">
        <f t="shared" si="0"/>
        <v>53.04821589124921</v>
      </c>
      <c r="H22" s="117"/>
    </row>
    <row r="23" spans="1:8" s="113" customFormat="1" ht="19.5" customHeight="1">
      <c r="A23" s="34" t="s">
        <v>109</v>
      </c>
      <c r="B23" s="117">
        <v>2018</v>
      </c>
      <c r="C23" s="134">
        <f t="shared" si="1"/>
        <v>100</v>
      </c>
      <c r="D23" s="117">
        <v>889</v>
      </c>
      <c r="E23" s="130">
        <f t="shared" si="1"/>
        <v>44.05351833498513</v>
      </c>
      <c r="F23" s="117">
        <v>1129</v>
      </c>
      <c r="G23" s="130">
        <f t="shared" si="0"/>
        <v>55.94648166501487</v>
      </c>
      <c r="H23" s="117"/>
    </row>
    <row r="24" spans="1:8" s="5" customFormat="1" ht="15" customHeight="1">
      <c r="A24" s="96" t="s">
        <v>110</v>
      </c>
      <c r="B24" s="117">
        <v>3950</v>
      </c>
      <c r="C24" s="134">
        <f t="shared" si="1"/>
        <v>100</v>
      </c>
      <c r="D24" s="117">
        <v>1744</v>
      </c>
      <c r="E24" s="130">
        <f t="shared" si="1"/>
        <v>44.151898734177216</v>
      </c>
      <c r="F24" s="117">
        <v>2206</v>
      </c>
      <c r="G24" s="130">
        <f t="shared" si="0"/>
        <v>55.84810126582278</v>
      </c>
      <c r="H24" s="117"/>
    </row>
    <row r="25" spans="1:8" ht="15" customHeight="1">
      <c r="A25" s="96" t="s">
        <v>111</v>
      </c>
      <c r="B25" s="117">
        <v>16873</v>
      </c>
      <c r="C25" s="134">
        <f t="shared" si="1"/>
        <v>100</v>
      </c>
      <c r="D25" s="117">
        <v>7788</v>
      </c>
      <c r="E25" s="130">
        <f t="shared" si="1"/>
        <v>46.15658152077283</v>
      </c>
      <c r="F25" s="117">
        <v>9085</v>
      </c>
      <c r="G25" s="130">
        <f t="shared" si="0"/>
        <v>53.84341847922717</v>
      </c>
      <c r="H25" s="117"/>
    </row>
    <row r="26" spans="1:8" ht="15" customHeight="1">
      <c r="A26" s="96" t="s">
        <v>112</v>
      </c>
      <c r="B26" s="117">
        <v>1468</v>
      </c>
      <c r="C26" s="134">
        <f t="shared" si="1"/>
        <v>100</v>
      </c>
      <c r="D26" s="117">
        <v>622</v>
      </c>
      <c r="E26" s="130">
        <f t="shared" si="1"/>
        <v>42.370572207084464</v>
      </c>
      <c r="F26" s="117">
        <v>846</v>
      </c>
      <c r="G26" s="130">
        <f t="shared" si="0"/>
        <v>57.629427792915536</v>
      </c>
      <c r="H26" s="117"/>
    </row>
    <row r="27" spans="1:8" ht="15" customHeight="1">
      <c r="A27" s="96" t="s">
        <v>113</v>
      </c>
      <c r="B27" s="117">
        <v>1143</v>
      </c>
      <c r="C27" s="134">
        <f t="shared" si="1"/>
        <v>100</v>
      </c>
      <c r="D27" s="117">
        <v>490</v>
      </c>
      <c r="E27" s="130">
        <f t="shared" si="1"/>
        <v>42.86964129483815</v>
      </c>
      <c r="F27" s="117">
        <v>653</v>
      </c>
      <c r="G27" s="130">
        <f t="shared" si="0"/>
        <v>57.13035870516185</v>
      </c>
      <c r="H27" s="117"/>
    </row>
    <row r="28" spans="1:8" ht="15" customHeight="1">
      <c r="A28" s="96" t="s">
        <v>114</v>
      </c>
      <c r="B28" s="117">
        <v>2407</v>
      </c>
      <c r="C28" s="134">
        <f t="shared" si="1"/>
        <v>100</v>
      </c>
      <c r="D28" s="117">
        <v>1072</v>
      </c>
      <c r="E28" s="130">
        <f t="shared" si="1"/>
        <v>44.53676776069796</v>
      </c>
      <c r="F28" s="117">
        <v>1335</v>
      </c>
      <c r="G28" s="130">
        <f t="shared" si="0"/>
        <v>55.46323223930204</v>
      </c>
      <c r="H28" s="117"/>
    </row>
    <row r="29" spans="1:8" s="113" customFormat="1" ht="19.5" customHeight="1">
      <c r="A29" s="34" t="s">
        <v>115</v>
      </c>
      <c r="B29" s="117">
        <v>2697</v>
      </c>
      <c r="C29" s="134">
        <f t="shared" si="1"/>
        <v>100</v>
      </c>
      <c r="D29" s="117">
        <v>1213</v>
      </c>
      <c r="E29" s="130">
        <f t="shared" si="1"/>
        <v>44.97589914720059</v>
      </c>
      <c r="F29" s="117">
        <v>1484</v>
      </c>
      <c r="G29" s="130">
        <f t="shared" si="0"/>
        <v>55.02410085279941</v>
      </c>
      <c r="H29" s="117"/>
    </row>
    <row r="30" spans="1:8" s="5" customFormat="1" ht="15" customHeight="1">
      <c r="A30" s="96" t="s">
        <v>116</v>
      </c>
      <c r="B30" s="117">
        <v>8274</v>
      </c>
      <c r="C30" s="134">
        <f t="shared" si="1"/>
        <v>100</v>
      </c>
      <c r="D30" s="117">
        <v>3656</v>
      </c>
      <c r="E30" s="130">
        <f t="shared" si="1"/>
        <v>44.18660865361373</v>
      </c>
      <c r="F30" s="117">
        <v>4618</v>
      </c>
      <c r="G30" s="130">
        <f t="shared" si="0"/>
        <v>55.81339134638627</v>
      </c>
      <c r="H30" s="117"/>
    </row>
    <row r="31" spans="1:8" ht="15" customHeight="1">
      <c r="A31" s="96" t="s">
        <v>117</v>
      </c>
      <c r="B31" s="117">
        <v>6494</v>
      </c>
      <c r="C31" s="134">
        <f t="shared" si="1"/>
        <v>100</v>
      </c>
      <c r="D31" s="117">
        <v>2913</v>
      </c>
      <c r="E31" s="130">
        <f t="shared" si="1"/>
        <v>44.85679088389282</v>
      </c>
      <c r="F31" s="117">
        <v>3581</v>
      </c>
      <c r="G31" s="130">
        <f t="shared" si="0"/>
        <v>55.14320911610717</v>
      </c>
      <c r="H31" s="117"/>
    </row>
    <row r="32" spans="1:8" ht="15" customHeight="1">
      <c r="A32" s="96" t="s">
        <v>118</v>
      </c>
      <c r="B32" s="117">
        <v>4629</v>
      </c>
      <c r="C32" s="134">
        <f t="shared" si="1"/>
        <v>100</v>
      </c>
      <c r="D32" s="117">
        <v>2104</v>
      </c>
      <c r="E32" s="130">
        <f t="shared" si="1"/>
        <v>45.45258155109095</v>
      </c>
      <c r="F32" s="117">
        <v>2525</v>
      </c>
      <c r="G32" s="130">
        <f t="shared" si="0"/>
        <v>54.54741844890905</v>
      </c>
      <c r="H32" s="117"/>
    </row>
    <row r="33" spans="1:8" ht="15" customHeight="1">
      <c r="A33" s="96" t="s">
        <v>119</v>
      </c>
      <c r="B33" s="117">
        <v>8444</v>
      </c>
      <c r="C33" s="134">
        <f t="shared" si="1"/>
        <v>100</v>
      </c>
      <c r="D33" s="117">
        <v>3836</v>
      </c>
      <c r="E33" s="130">
        <f t="shared" si="1"/>
        <v>45.42870677404074</v>
      </c>
      <c r="F33" s="117">
        <v>4608</v>
      </c>
      <c r="G33" s="130">
        <f t="shared" si="0"/>
        <v>54.57129322595926</v>
      </c>
      <c r="H33" s="117"/>
    </row>
    <row r="34" spans="1:8" ht="15" customHeight="1">
      <c r="A34" s="96" t="s">
        <v>120</v>
      </c>
      <c r="B34" s="117">
        <v>22982</v>
      </c>
      <c r="C34" s="134">
        <f t="shared" si="1"/>
        <v>100</v>
      </c>
      <c r="D34" s="117">
        <v>10514</v>
      </c>
      <c r="E34" s="130">
        <f t="shared" si="1"/>
        <v>45.7488469236794</v>
      </c>
      <c r="F34" s="117">
        <v>12468</v>
      </c>
      <c r="G34" s="130">
        <f t="shared" si="0"/>
        <v>54.251153076320605</v>
      </c>
      <c r="H34" s="117"/>
    </row>
    <row r="35" spans="1:8" s="113" customFormat="1" ht="19.5" customHeight="1">
      <c r="A35" s="34" t="s">
        <v>121</v>
      </c>
      <c r="B35" s="117">
        <v>5039</v>
      </c>
      <c r="C35" s="134">
        <f t="shared" si="1"/>
        <v>100</v>
      </c>
      <c r="D35" s="117">
        <v>2134</v>
      </c>
      <c r="E35" s="130">
        <f t="shared" si="1"/>
        <v>42.34967255407819</v>
      </c>
      <c r="F35" s="117">
        <v>2905</v>
      </c>
      <c r="G35" s="130">
        <f t="shared" si="0"/>
        <v>57.65032744592181</v>
      </c>
      <c r="H35" s="117"/>
    </row>
    <row r="36" spans="1:8" s="5" customFormat="1" ht="15" customHeight="1">
      <c r="A36" s="96" t="s">
        <v>122</v>
      </c>
      <c r="B36" s="117">
        <v>4493</v>
      </c>
      <c r="C36" s="134">
        <f t="shared" si="1"/>
        <v>100</v>
      </c>
      <c r="D36" s="117">
        <v>1953</v>
      </c>
      <c r="E36" s="130">
        <f t="shared" si="1"/>
        <v>43.467616292009794</v>
      </c>
      <c r="F36" s="117">
        <v>2540</v>
      </c>
      <c r="G36" s="130">
        <f t="shared" si="0"/>
        <v>56.532383707990206</v>
      </c>
      <c r="H36" s="117"/>
    </row>
    <row r="37" spans="1:8" ht="15" customHeight="1">
      <c r="A37" s="96" t="s">
        <v>123</v>
      </c>
      <c r="B37" s="117">
        <v>10855</v>
      </c>
      <c r="C37" s="134">
        <f t="shared" si="1"/>
        <v>100</v>
      </c>
      <c r="D37" s="117">
        <v>4773</v>
      </c>
      <c r="E37" s="130">
        <f t="shared" si="1"/>
        <v>43.9705204974666</v>
      </c>
      <c r="F37" s="117">
        <v>6082</v>
      </c>
      <c r="G37" s="130">
        <f t="shared" si="0"/>
        <v>56.0294795025334</v>
      </c>
      <c r="H37" s="117"/>
    </row>
    <row r="38" spans="1:8" ht="15" customHeight="1">
      <c r="A38" s="82" t="s">
        <v>124</v>
      </c>
      <c r="B38" s="118">
        <v>4685</v>
      </c>
      <c r="C38" s="138">
        <f t="shared" si="1"/>
        <v>100</v>
      </c>
      <c r="D38" s="118">
        <v>2022</v>
      </c>
      <c r="E38" s="131">
        <f t="shared" si="1"/>
        <v>43.159018143009604</v>
      </c>
      <c r="F38" s="118">
        <v>2663</v>
      </c>
      <c r="G38" s="131">
        <f t="shared" si="0"/>
        <v>56.84098185699039</v>
      </c>
      <c r="H38" s="117"/>
    </row>
    <row r="39" spans="1:8" s="101" customFormat="1" ht="19.5" customHeight="1">
      <c r="A39" s="154" t="s">
        <v>140</v>
      </c>
      <c r="B39" s="123"/>
      <c r="C39" s="123"/>
      <c r="D39" s="123"/>
      <c r="E39" s="123"/>
      <c r="F39" s="123"/>
      <c r="G39" s="123"/>
      <c r="H39" s="123"/>
    </row>
    <row r="40" spans="2:7" ht="15" customHeight="1">
      <c r="B40" s="4"/>
      <c r="C40" s="4"/>
      <c r="D40" s="94"/>
      <c r="E40" s="4"/>
      <c r="F40" s="94"/>
      <c r="G40" s="68"/>
    </row>
    <row r="41" spans="1:8" ht="15" customHeight="1">
      <c r="A41" s="4"/>
      <c r="B41" s="20"/>
      <c r="C41" s="49"/>
      <c r="D41" s="20"/>
      <c r="E41" s="49"/>
      <c r="F41" s="20"/>
      <c r="G41" s="49"/>
      <c r="H41" s="55"/>
    </row>
    <row r="42" spans="1:7" ht="15" customHeight="1">
      <c r="A42" s="4"/>
      <c r="B42" s="20"/>
      <c r="C42" s="49"/>
      <c r="D42" s="20"/>
      <c r="E42" s="49"/>
      <c r="F42" s="20"/>
      <c r="G42" s="49"/>
    </row>
    <row r="43" spans="4:6" ht="15" customHeight="1">
      <c r="D43" s="23"/>
      <c r="F43" s="23"/>
    </row>
    <row r="44" spans="4:6" ht="15" customHeight="1">
      <c r="D44" s="23"/>
      <c r="F44" s="23"/>
    </row>
    <row r="45" spans="4:6" ht="15" customHeight="1">
      <c r="D45" s="23"/>
      <c r="F45" s="23"/>
    </row>
    <row r="46" spans="4:6" ht="15" customHeight="1">
      <c r="D46" s="23"/>
      <c r="F46" s="23"/>
    </row>
    <row r="47" spans="4:6" ht="15" customHeight="1">
      <c r="D47" s="23"/>
      <c r="F47" s="23"/>
    </row>
    <row r="48" spans="4:6" ht="11.25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ht="11.25"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</sheetData>
  <mergeCells count="4">
    <mergeCell ref="F3:G3"/>
    <mergeCell ref="A1:G1"/>
    <mergeCell ref="B3:C3"/>
    <mergeCell ref="D3:E3"/>
  </mergeCells>
  <hyperlinks>
    <hyperlink ref="A4" location="indice!B47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SheetLayoutView="100" workbookViewId="0" topLeftCell="A1">
      <selection activeCell="A1" sqref="A1:M1"/>
    </sheetView>
  </sheetViews>
  <sheetFormatPr defaultColWidth="12" defaultRowHeight="11.25"/>
  <cols>
    <col min="1" max="1" width="32.33203125" style="0" customWidth="1"/>
    <col min="2" max="2" width="8.33203125" style="0" customWidth="1"/>
    <col min="3" max="3" width="5.33203125" style="0" customWidth="1"/>
    <col min="4" max="4" width="8.33203125" style="0" customWidth="1"/>
    <col min="5" max="5" width="5.33203125" style="0" customWidth="1"/>
    <col min="6" max="6" width="6.83203125" style="0" customWidth="1"/>
    <col min="7" max="7" width="5.33203125" style="0" customWidth="1"/>
    <col min="8" max="8" width="6.83203125" style="0" customWidth="1"/>
    <col min="9" max="9" width="5.33203125" style="0" customWidth="1"/>
    <col min="10" max="10" width="6.83203125" style="0" customWidth="1"/>
    <col min="11" max="11" width="5.33203125" style="0" customWidth="1"/>
    <col min="12" max="12" width="6.83203125" style="0" customWidth="1"/>
    <col min="13" max="13" width="5.33203125" style="0" customWidth="1"/>
    <col min="14" max="14" width="11" style="0" bestFit="1" customWidth="1"/>
  </cols>
  <sheetData>
    <row r="1" spans="1:13" s="1" customFormat="1" ht="39.75" customHeight="1">
      <c r="A1" s="430" t="s">
        <v>169</v>
      </c>
      <c r="B1" s="448"/>
      <c r="C1" s="448"/>
      <c r="D1" s="448"/>
      <c r="E1" s="448"/>
      <c r="F1" s="448"/>
      <c r="G1" s="448"/>
      <c r="H1" s="448"/>
      <c r="I1" s="448"/>
      <c r="J1" s="429"/>
      <c r="K1" s="429"/>
      <c r="L1" s="429"/>
      <c r="M1" s="429"/>
    </row>
    <row r="2" spans="1:13" s="2" customFormat="1" ht="18" customHeight="1">
      <c r="A2" s="69" t="s">
        <v>39</v>
      </c>
      <c r="B2" s="70"/>
      <c r="C2" s="70"/>
      <c r="D2" s="70"/>
      <c r="E2" s="70"/>
      <c r="F2" s="70"/>
      <c r="G2" s="70"/>
      <c r="H2" s="70"/>
      <c r="I2" s="70"/>
      <c r="J2" s="144"/>
      <c r="K2" s="144"/>
      <c r="L2" s="144"/>
      <c r="M2" s="410" t="s">
        <v>84</v>
      </c>
    </row>
    <row r="3" spans="1:14" s="2" customFormat="1" ht="36" customHeight="1">
      <c r="A3" s="163"/>
      <c r="B3" s="427" t="s">
        <v>1</v>
      </c>
      <c r="C3" s="427"/>
      <c r="D3" s="427"/>
      <c r="E3" s="427"/>
      <c r="F3" s="427" t="s">
        <v>126</v>
      </c>
      <c r="G3" s="427"/>
      <c r="H3" s="427"/>
      <c r="I3" s="427"/>
      <c r="J3" s="427" t="s">
        <v>132</v>
      </c>
      <c r="K3" s="427"/>
      <c r="L3" s="427"/>
      <c r="M3" s="427"/>
      <c r="N3" s="162"/>
    </row>
    <row r="4" spans="1:13" s="17" customFormat="1" ht="19.5" customHeight="1">
      <c r="A4" s="67"/>
      <c r="B4" s="147" t="s">
        <v>2</v>
      </c>
      <c r="C4" s="147"/>
      <c r="D4" s="147" t="s">
        <v>3</v>
      </c>
      <c r="E4" s="143"/>
      <c r="F4" s="147" t="s">
        <v>2</v>
      </c>
      <c r="G4" s="147"/>
      <c r="H4" s="147" t="s">
        <v>3</v>
      </c>
      <c r="I4" s="143"/>
      <c r="J4" s="147" t="s">
        <v>2</v>
      </c>
      <c r="K4" s="147"/>
      <c r="L4" s="147" t="s">
        <v>3</v>
      </c>
      <c r="M4" s="143"/>
    </row>
    <row r="5" spans="1:13" s="14" customFormat="1" ht="19.5" customHeight="1">
      <c r="A5" s="210" t="s">
        <v>159</v>
      </c>
      <c r="B5" s="145" t="s">
        <v>88</v>
      </c>
      <c r="C5" s="146" t="s">
        <v>87</v>
      </c>
      <c r="D5" s="145" t="s">
        <v>88</v>
      </c>
      <c r="E5" s="146" t="s">
        <v>87</v>
      </c>
      <c r="F5" s="145" t="s">
        <v>88</v>
      </c>
      <c r="G5" s="146" t="s">
        <v>87</v>
      </c>
      <c r="H5" s="145" t="s">
        <v>88</v>
      </c>
      <c r="I5" s="146" t="s">
        <v>87</v>
      </c>
      <c r="J5" s="145" t="s">
        <v>88</v>
      </c>
      <c r="K5" s="146" t="s">
        <v>87</v>
      </c>
      <c r="L5" s="145" t="s">
        <v>88</v>
      </c>
      <c r="M5" s="146" t="s">
        <v>87</v>
      </c>
    </row>
    <row r="6" spans="1:13" s="101" customFormat="1" ht="19.5" customHeight="1">
      <c r="A6" s="103" t="s">
        <v>23</v>
      </c>
      <c r="B6" s="107">
        <v>115978</v>
      </c>
      <c r="C6" s="107">
        <f>B6/B$6*100</f>
        <v>100</v>
      </c>
      <c r="D6" s="107">
        <v>140811</v>
      </c>
      <c r="E6" s="107">
        <f>D6/D$6*100</f>
        <v>100</v>
      </c>
      <c r="F6" s="107">
        <v>980</v>
      </c>
      <c r="G6" s="107">
        <f>F6/F$6*100</f>
        <v>100</v>
      </c>
      <c r="H6" s="107">
        <v>1019</v>
      </c>
      <c r="I6" s="107">
        <f>H6/H$6*100</f>
        <v>100</v>
      </c>
      <c r="J6" s="107">
        <v>3314</v>
      </c>
      <c r="K6" s="107">
        <f>J6/J$6*100</f>
        <v>100</v>
      </c>
      <c r="L6" s="107">
        <v>4609</v>
      </c>
      <c r="M6" s="107">
        <f>L6/L$6*100</f>
        <v>100</v>
      </c>
    </row>
    <row r="7" spans="1:14" s="5" customFormat="1" ht="15" customHeight="1">
      <c r="A7" s="104" t="s">
        <v>92</v>
      </c>
      <c r="B7" s="122">
        <v>2747</v>
      </c>
      <c r="C7" s="345">
        <f aca="true" t="shared" si="0" ref="C7:C39">B7/B$6*100</f>
        <v>2.368552656538309</v>
      </c>
      <c r="D7" s="122">
        <v>3382</v>
      </c>
      <c r="E7" s="345">
        <f aca="true" t="shared" si="1" ref="E7:E39">D7/D$6*100</f>
        <v>2.4018009956608504</v>
      </c>
      <c r="F7" s="122">
        <v>28</v>
      </c>
      <c r="G7" s="345">
        <f aca="true" t="shared" si="2" ref="G7:G39">F7/F$6*100</f>
        <v>2.857142857142857</v>
      </c>
      <c r="H7" s="122">
        <v>23</v>
      </c>
      <c r="I7" s="345">
        <f aca="true" t="shared" si="3" ref="I7:I39">H7/H$6*100</f>
        <v>2.2571148184494603</v>
      </c>
      <c r="J7" s="122">
        <v>57</v>
      </c>
      <c r="K7" s="345">
        <f aca="true" t="shared" si="4" ref="K7:K39">J7/J$6*100</f>
        <v>1.7199758599879302</v>
      </c>
      <c r="L7" s="122">
        <v>70</v>
      </c>
      <c r="M7" s="345">
        <f aca="true" t="shared" si="5" ref="M7:M39">L7/L$6*100</f>
        <v>1.5187676285528313</v>
      </c>
      <c r="N7" s="129"/>
    </row>
    <row r="8" spans="1:14" ht="15" customHeight="1">
      <c r="A8" s="104" t="s">
        <v>93</v>
      </c>
      <c r="B8" s="122">
        <v>810</v>
      </c>
      <c r="C8" s="345">
        <f t="shared" si="0"/>
        <v>0.6984083188190864</v>
      </c>
      <c r="D8" s="122">
        <v>1034</v>
      </c>
      <c r="E8" s="345">
        <f t="shared" si="1"/>
        <v>0.7343176314350441</v>
      </c>
      <c r="F8" s="122">
        <v>6</v>
      </c>
      <c r="G8" s="345">
        <f t="shared" si="2"/>
        <v>0.6122448979591837</v>
      </c>
      <c r="H8" s="122">
        <v>8</v>
      </c>
      <c r="I8" s="345">
        <f t="shared" si="3"/>
        <v>0.7850834151128557</v>
      </c>
      <c r="J8" s="122">
        <v>24</v>
      </c>
      <c r="K8" s="345">
        <f t="shared" si="4"/>
        <v>0.724200362100181</v>
      </c>
      <c r="L8" s="122">
        <v>29</v>
      </c>
      <c r="M8" s="345">
        <f t="shared" si="5"/>
        <v>0.6292037318290301</v>
      </c>
      <c r="N8" s="344"/>
    </row>
    <row r="9" spans="1:14" ht="15" customHeight="1">
      <c r="A9" s="104" t="s">
        <v>94</v>
      </c>
      <c r="B9" s="122">
        <v>1353</v>
      </c>
      <c r="C9" s="345">
        <f t="shared" si="0"/>
        <v>1.166600562175585</v>
      </c>
      <c r="D9" s="122">
        <v>1812</v>
      </c>
      <c r="E9" s="345">
        <f t="shared" si="1"/>
        <v>1.2868312844877174</v>
      </c>
      <c r="F9" s="122">
        <v>7</v>
      </c>
      <c r="G9" s="345">
        <f t="shared" si="2"/>
        <v>0.7142857142857143</v>
      </c>
      <c r="H9" s="122">
        <v>5</v>
      </c>
      <c r="I9" s="345">
        <f t="shared" si="3"/>
        <v>0.49067713444553485</v>
      </c>
      <c r="J9" s="122">
        <v>20</v>
      </c>
      <c r="K9" s="345">
        <f t="shared" si="4"/>
        <v>0.6035003017501509</v>
      </c>
      <c r="L9" s="122">
        <v>41</v>
      </c>
      <c r="M9" s="345">
        <f t="shared" si="5"/>
        <v>0.8895638967238013</v>
      </c>
      <c r="N9" s="344"/>
    </row>
    <row r="10" spans="1:14" ht="15" customHeight="1">
      <c r="A10" s="104" t="s">
        <v>95</v>
      </c>
      <c r="B10" s="122">
        <v>3190</v>
      </c>
      <c r="C10" s="345">
        <f t="shared" si="0"/>
        <v>2.750521650657883</v>
      </c>
      <c r="D10" s="122">
        <v>3926</v>
      </c>
      <c r="E10" s="345">
        <f t="shared" si="1"/>
        <v>2.788134449723388</v>
      </c>
      <c r="F10" s="122">
        <v>9</v>
      </c>
      <c r="G10" s="345">
        <f t="shared" si="2"/>
        <v>0.9183673469387756</v>
      </c>
      <c r="H10" s="122">
        <v>19</v>
      </c>
      <c r="I10" s="345">
        <f t="shared" si="3"/>
        <v>1.8645731108930326</v>
      </c>
      <c r="J10" s="122">
        <v>52</v>
      </c>
      <c r="K10" s="345">
        <f t="shared" si="4"/>
        <v>1.5691007845503924</v>
      </c>
      <c r="L10" s="122">
        <v>90</v>
      </c>
      <c r="M10" s="345">
        <f t="shared" si="5"/>
        <v>1.9527012367107834</v>
      </c>
      <c r="N10" s="344"/>
    </row>
    <row r="11" spans="1:14" ht="15" customHeight="1">
      <c r="A11" s="104" t="s">
        <v>96</v>
      </c>
      <c r="B11" s="122">
        <v>2533</v>
      </c>
      <c r="C11" s="345">
        <f t="shared" si="0"/>
        <v>2.184034903171291</v>
      </c>
      <c r="D11" s="122">
        <v>3338</v>
      </c>
      <c r="E11" s="345">
        <f t="shared" si="1"/>
        <v>2.3705534368763805</v>
      </c>
      <c r="F11" s="122">
        <v>18</v>
      </c>
      <c r="G11" s="345">
        <f t="shared" si="2"/>
        <v>1.8367346938775513</v>
      </c>
      <c r="H11" s="122">
        <v>16</v>
      </c>
      <c r="I11" s="345">
        <f t="shared" si="3"/>
        <v>1.5701668302257115</v>
      </c>
      <c r="J11" s="122">
        <v>60</v>
      </c>
      <c r="K11" s="345">
        <f t="shared" si="4"/>
        <v>1.8105009052504526</v>
      </c>
      <c r="L11" s="122">
        <v>101</v>
      </c>
      <c r="M11" s="345">
        <f t="shared" si="5"/>
        <v>2.191364721197657</v>
      </c>
      <c r="N11" s="344"/>
    </row>
    <row r="12" spans="1:14" s="113" customFormat="1" ht="19.5" customHeight="1">
      <c r="A12" s="114" t="s">
        <v>97</v>
      </c>
      <c r="B12" s="122">
        <v>6426</v>
      </c>
      <c r="C12" s="345">
        <f t="shared" si="0"/>
        <v>5.540705995964752</v>
      </c>
      <c r="D12" s="122">
        <v>8095</v>
      </c>
      <c r="E12" s="345">
        <f t="shared" si="1"/>
        <v>5.748840644551917</v>
      </c>
      <c r="F12" s="122">
        <v>65</v>
      </c>
      <c r="G12" s="345">
        <f t="shared" si="2"/>
        <v>6.63265306122449</v>
      </c>
      <c r="H12" s="122">
        <v>53</v>
      </c>
      <c r="I12" s="345">
        <f t="shared" si="3"/>
        <v>5.20117762512267</v>
      </c>
      <c r="J12" s="122">
        <v>191</v>
      </c>
      <c r="K12" s="345">
        <f t="shared" si="4"/>
        <v>5.763427881713941</v>
      </c>
      <c r="L12" s="343">
        <v>217</v>
      </c>
      <c r="M12" s="345">
        <f t="shared" si="5"/>
        <v>4.708179648513777</v>
      </c>
      <c r="N12" s="126"/>
    </row>
    <row r="13" spans="1:14" s="5" customFormat="1" ht="15" customHeight="1">
      <c r="A13" s="104" t="s">
        <v>98</v>
      </c>
      <c r="B13" s="122">
        <v>3152</v>
      </c>
      <c r="C13" s="345">
        <f t="shared" si="0"/>
        <v>2.7177568159478525</v>
      </c>
      <c r="D13" s="122">
        <v>3917</v>
      </c>
      <c r="E13" s="345">
        <f t="shared" si="1"/>
        <v>2.7817429036083827</v>
      </c>
      <c r="F13" s="122">
        <v>28</v>
      </c>
      <c r="G13" s="345">
        <f t="shared" si="2"/>
        <v>2.857142857142857</v>
      </c>
      <c r="H13" s="122">
        <v>28</v>
      </c>
      <c r="I13" s="345">
        <f t="shared" si="3"/>
        <v>2.747791952894995</v>
      </c>
      <c r="J13" s="122">
        <v>77</v>
      </c>
      <c r="K13" s="345">
        <f t="shared" si="4"/>
        <v>2.323476161738081</v>
      </c>
      <c r="L13" s="122">
        <v>130</v>
      </c>
      <c r="M13" s="345">
        <f t="shared" si="5"/>
        <v>2.820568453026687</v>
      </c>
      <c r="N13" s="129"/>
    </row>
    <row r="14" spans="1:14" ht="15" customHeight="1">
      <c r="A14" s="104" t="s">
        <v>99</v>
      </c>
      <c r="B14" s="122">
        <v>1632</v>
      </c>
      <c r="C14" s="345">
        <f t="shared" si="0"/>
        <v>1.4071634275466036</v>
      </c>
      <c r="D14" s="122">
        <v>2104</v>
      </c>
      <c r="E14" s="345">
        <f t="shared" si="1"/>
        <v>1.494201447330109</v>
      </c>
      <c r="F14" s="122">
        <v>13</v>
      </c>
      <c r="G14" s="345">
        <f t="shared" si="2"/>
        <v>1.3265306122448979</v>
      </c>
      <c r="H14" s="122">
        <v>14</v>
      </c>
      <c r="I14" s="345">
        <f t="shared" si="3"/>
        <v>1.3738959764474974</v>
      </c>
      <c r="J14" s="122">
        <v>46</v>
      </c>
      <c r="K14" s="345">
        <f t="shared" si="4"/>
        <v>1.388050694025347</v>
      </c>
      <c r="L14" s="122">
        <v>64</v>
      </c>
      <c r="M14" s="345">
        <f t="shared" si="5"/>
        <v>1.388587546105446</v>
      </c>
      <c r="N14" s="344"/>
    </row>
    <row r="15" spans="1:14" ht="15" customHeight="1">
      <c r="A15" s="104" t="s">
        <v>100</v>
      </c>
      <c r="B15" s="122">
        <v>2088</v>
      </c>
      <c r="C15" s="345">
        <f t="shared" si="0"/>
        <v>1.800341444066978</v>
      </c>
      <c r="D15" s="122">
        <v>2746</v>
      </c>
      <c r="E15" s="345">
        <f t="shared" si="1"/>
        <v>1.9501317368671482</v>
      </c>
      <c r="F15" s="122">
        <v>9</v>
      </c>
      <c r="G15" s="345">
        <f t="shared" si="2"/>
        <v>0.9183673469387756</v>
      </c>
      <c r="H15" s="122">
        <v>9</v>
      </c>
      <c r="I15" s="345">
        <f t="shared" si="3"/>
        <v>0.8832188420019628</v>
      </c>
      <c r="J15" s="122">
        <v>54</v>
      </c>
      <c r="K15" s="345">
        <f t="shared" si="4"/>
        <v>1.6294508147254072</v>
      </c>
      <c r="L15" s="122">
        <v>68</v>
      </c>
      <c r="M15" s="345">
        <f t="shared" si="5"/>
        <v>1.4753742677370363</v>
      </c>
      <c r="N15" s="344"/>
    </row>
    <row r="16" spans="1:14" ht="15" customHeight="1">
      <c r="A16" s="104" t="s">
        <v>101</v>
      </c>
      <c r="B16" s="122">
        <v>1686</v>
      </c>
      <c r="C16" s="345">
        <f t="shared" si="0"/>
        <v>1.4537239821345427</v>
      </c>
      <c r="D16" s="122">
        <v>2459</v>
      </c>
      <c r="E16" s="345">
        <f t="shared" si="1"/>
        <v>1.7463124329775375</v>
      </c>
      <c r="F16" s="122">
        <v>7</v>
      </c>
      <c r="G16" s="345">
        <f t="shared" si="2"/>
        <v>0.7142857142857143</v>
      </c>
      <c r="H16" s="122">
        <v>8</v>
      </c>
      <c r="I16" s="345">
        <f t="shared" si="3"/>
        <v>0.7850834151128557</v>
      </c>
      <c r="J16" s="122">
        <v>29</v>
      </c>
      <c r="K16" s="345">
        <f t="shared" si="4"/>
        <v>0.8750754375377188</v>
      </c>
      <c r="L16" s="122">
        <v>63</v>
      </c>
      <c r="M16" s="345">
        <f t="shared" si="5"/>
        <v>1.3668908656975483</v>
      </c>
      <c r="N16" s="344"/>
    </row>
    <row r="17" spans="1:14" ht="15" customHeight="1">
      <c r="A17" s="104" t="s">
        <v>102</v>
      </c>
      <c r="B17" s="122">
        <v>2482</v>
      </c>
      <c r="C17" s="345">
        <f t="shared" si="0"/>
        <v>2.1400610460604597</v>
      </c>
      <c r="D17" s="122">
        <v>3198</v>
      </c>
      <c r="E17" s="345">
        <f t="shared" si="1"/>
        <v>2.2711293861985213</v>
      </c>
      <c r="F17" s="122">
        <v>14</v>
      </c>
      <c r="G17" s="345">
        <f t="shared" si="2"/>
        <v>1.4285714285714286</v>
      </c>
      <c r="H17" s="122">
        <v>24</v>
      </c>
      <c r="I17" s="345">
        <f t="shared" si="3"/>
        <v>2.355250245338567</v>
      </c>
      <c r="J17" s="122">
        <v>56</v>
      </c>
      <c r="K17" s="345">
        <f t="shared" si="4"/>
        <v>1.6898008449004225</v>
      </c>
      <c r="L17" s="122">
        <v>88</v>
      </c>
      <c r="M17" s="345">
        <f t="shared" si="5"/>
        <v>1.9093078758949882</v>
      </c>
      <c r="N17" s="344"/>
    </row>
    <row r="18" spans="1:14" s="113" customFormat="1" ht="19.5" customHeight="1">
      <c r="A18" s="114" t="s">
        <v>103</v>
      </c>
      <c r="B18" s="122">
        <v>1500</v>
      </c>
      <c r="C18" s="345">
        <f t="shared" si="0"/>
        <v>1.2933487385538636</v>
      </c>
      <c r="D18" s="122">
        <v>1948</v>
      </c>
      <c r="E18" s="345">
        <f t="shared" si="1"/>
        <v>1.383414648003352</v>
      </c>
      <c r="F18" s="122">
        <v>2</v>
      </c>
      <c r="G18" s="345">
        <f t="shared" si="2"/>
        <v>0.20408163265306123</v>
      </c>
      <c r="H18" s="122">
        <v>5</v>
      </c>
      <c r="I18" s="345">
        <f t="shared" si="3"/>
        <v>0.49067713444553485</v>
      </c>
      <c r="J18" s="122">
        <v>33</v>
      </c>
      <c r="K18" s="345">
        <f t="shared" si="4"/>
        <v>0.9957754978877489</v>
      </c>
      <c r="L18" s="343">
        <v>34</v>
      </c>
      <c r="M18" s="345">
        <f t="shared" si="5"/>
        <v>0.7376871338685181</v>
      </c>
      <c r="N18" s="126"/>
    </row>
    <row r="19" spans="1:14" s="5" customFormat="1" ht="15" customHeight="1">
      <c r="A19" s="104" t="s">
        <v>104</v>
      </c>
      <c r="B19" s="122">
        <v>819</v>
      </c>
      <c r="C19" s="345">
        <f t="shared" si="0"/>
        <v>0.7061684112504096</v>
      </c>
      <c r="D19" s="122">
        <v>1057</v>
      </c>
      <c r="E19" s="345">
        <f t="shared" si="1"/>
        <v>0.7506515826178353</v>
      </c>
      <c r="F19" s="122">
        <v>8</v>
      </c>
      <c r="G19" s="345">
        <f t="shared" si="2"/>
        <v>0.8163265306122449</v>
      </c>
      <c r="H19" s="122">
        <v>2</v>
      </c>
      <c r="I19" s="345">
        <f t="shared" si="3"/>
        <v>0.19627085377821393</v>
      </c>
      <c r="J19" s="122">
        <v>16</v>
      </c>
      <c r="K19" s="345">
        <f t="shared" si="4"/>
        <v>0.48280024140012073</v>
      </c>
      <c r="L19" s="122">
        <v>32</v>
      </c>
      <c r="M19" s="345">
        <f t="shared" si="5"/>
        <v>0.694293773052723</v>
      </c>
      <c r="N19" s="129"/>
    </row>
    <row r="20" spans="1:14" ht="15" customHeight="1">
      <c r="A20" s="104" t="s">
        <v>105</v>
      </c>
      <c r="B20" s="122">
        <v>561</v>
      </c>
      <c r="C20" s="345">
        <f t="shared" si="0"/>
        <v>0.483712428219145</v>
      </c>
      <c r="D20" s="122">
        <v>687</v>
      </c>
      <c r="E20" s="345">
        <f t="shared" si="1"/>
        <v>0.4878880201120651</v>
      </c>
      <c r="F20" s="122">
        <v>4</v>
      </c>
      <c r="G20" s="345">
        <f t="shared" si="2"/>
        <v>0.40816326530612246</v>
      </c>
      <c r="H20" s="122">
        <v>2</v>
      </c>
      <c r="I20" s="345">
        <f t="shared" si="3"/>
        <v>0.19627085377821393</v>
      </c>
      <c r="J20" s="122">
        <v>16</v>
      </c>
      <c r="K20" s="345">
        <f t="shared" si="4"/>
        <v>0.48280024140012073</v>
      </c>
      <c r="L20" s="122">
        <v>15</v>
      </c>
      <c r="M20" s="345">
        <f t="shared" si="5"/>
        <v>0.32545020611846387</v>
      </c>
      <c r="N20" s="344"/>
    </row>
    <row r="21" spans="1:14" ht="15" customHeight="1">
      <c r="A21" s="104" t="s">
        <v>106</v>
      </c>
      <c r="B21" s="122">
        <v>1011</v>
      </c>
      <c r="C21" s="345">
        <f t="shared" si="0"/>
        <v>0.8717170497853042</v>
      </c>
      <c r="D21" s="122">
        <v>1306</v>
      </c>
      <c r="E21" s="345">
        <f t="shared" si="1"/>
        <v>0.927484358466313</v>
      </c>
      <c r="F21" s="122">
        <v>5</v>
      </c>
      <c r="G21" s="345">
        <f t="shared" si="2"/>
        <v>0.5102040816326531</v>
      </c>
      <c r="H21" s="122">
        <v>9</v>
      </c>
      <c r="I21" s="345">
        <f t="shared" si="3"/>
        <v>0.8832188420019628</v>
      </c>
      <c r="J21" s="122">
        <v>22</v>
      </c>
      <c r="K21" s="345">
        <f t="shared" si="4"/>
        <v>0.663850331925166</v>
      </c>
      <c r="L21" s="122">
        <v>42</v>
      </c>
      <c r="M21" s="345">
        <f t="shared" si="5"/>
        <v>0.9112605771316988</v>
      </c>
      <c r="N21" s="344"/>
    </row>
    <row r="22" spans="1:14" ht="15" customHeight="1">
      <c r="A22" s="104" t="s">
        <v>107</v>
      </c>
      <c r="B22" s="122">
        <v>1277</v>
      </c>
      <c r="C22" s="345">
        <f t="shared" si="0"/>
        <v>1.1010708927555226</v>
      </c>
      <c r="D22" s="122">
        <v>1543</v>
      </c>
      <c r="E22" s="345">
        <f t="shared" si="1"/>
        <v>1.0957950728281172</v>
      </c>
      <c r="F22" s="122">
        <v>2</v>
      </c>
      <c r="G22" s="345">
        <f t="shared" si="2"/>
        <v>0.20408163265306123</v>
      </c>
      <c r="H22" s="122">
        <v>9</v>
      </c>
      <c r="I22" s="345">
        <f t="shared" si="3"/>
        <v>0.8832188420019628</v>
      </c>
      <c r="J22" s="122">
        <v>29</v>
      </c>
      <c r="K22" s="345">
        <f t="shared" si="4"/>
        <v>0.8750754375377188</v>
      </c>
      <c r="L22" s="122">
        <v>55</v>
      </c>
      <c r="M22" s="345">
        <f t="shared" si="5"/>
        <v>1.1933174224343674</v>
      </c>
      <c r="N22" s="344"/>
    </row>
    <row r="23" spans="1:14" ht="15" customHeight="1">
      <c r="A23" s="104" t="s">
        <v>108</v>
      </c>
      <c r="B23" s="122">
        <v>34988</v>
      </c>
      <c r="C23" s="345">
        <f t="shared" si="0"/>
        <v>30.16779044301505</v>
      </c>
      <c r="D23" s="122">
        <v>39531</v>
      </c>
      <c r="E23" s="345">
        <f t="shared" si="1"/>
        <v>28.073801052474597</v>
      </c>
      <c r="F23" s="122">
        <v>514</v>
      </c>
      <c r="G23" s="345">
        <f t="shared" si="2"/>
        <v>52.44897959183673</v>
      </c>
      <c r="H23" s="122">
        <v>529</v>
      </c>
      <c r="I23" s="345">
        <f t="shared" si="3"/>
        <v>51.913640824337584</v>
      </c>
      <c r="J23" s="122">
        <v>1314</v>
      </c>
      <c r="K23" s="345">
        <f t="shared" si="4"/>
        <v>39.64996982498491</v>
      </c>
      <c r="L23" s="122">
        <v>1365</v>
      </c>
      <c r="M23" s="345">
        <f t="shared" si="5"/>
        <v>29.615968756780216</v>
      </c>
      <c r="N23" s="344"/>
    </row>
    <row r="24" spans="1:14" s="113" customFormat="1" ht="19.5" customHeight="1">
      <c r="A24" s="114" t="s">
        <v>109</v>
      </c>
      <c r="B24" s="122">
        <v>889</v>
      </c>
      <c r="C24" s="345">
        <f t="shared" si="0"/>
        <v>0.7665246857162565</v>
      </c>
      <c r="D24" s="122">
        <v>1129</v>
      </c>
      <c r="E24" s="345">
        <f t="shared" si="1"/>
        <v>0.801783951537877</v>
      </c>
      <c r="F24" s="122">
        <v>1</v>
      </c>
      <c r="G24" s="345">
        <f t="shared" si="2"/>
        <v>0.10204081632653061</v>
      </c>
      <c r="H24" s="122">
        <v>5</v>
      </c>
      <c r="I24" s="345">
        <f t="shared" si="3"/>
        <v>0.49067713444553485</v>
      </c>
      <c r="J24" s="122">
        <v>15</v>
      </c>
      <c r="K24" s="345">
        <f t="shared" si="4"/>
        <v>0.45262522631261315</v>
      </c>
      <c r="L24" s="343">
        <v>45</v>
      </c>
      <c r="M24" s="345">
        <f t="shared" si="5"/>
        <v>0.9763506183553917</v>
      </c>
      <c r="N24" s="126"/>
    </row>
    <row r="25" spans="1:14" s="5" customFormat="1" ht="15" customHeight="1">
      <c r="A25" s="104" t="s">
        <v>110</v>
      </c>
      <c r="B25" s="122">
        <v>1744</v>
      </c>
      <c r="C25" s="345">
        <f t="shared" si="0"/>
        <v>1.5037334666919588</v>
      </c>
      <c r="D25" s="122">
        <v>2206</v>
      </c>
      <c r="E25" s="345">
        <f t="shared" si="1"/>
        <v>1.566638969966835</v>
      </c>
      <c r="F25" s="122">
        <v>9</v>
      </c>
      <c r="G25" s="345">
        <f t="shared" si="2"/>
        <v>0.9183673469387756</v>
      </c>
      <c r="H25" s="122">
        <v>13</v>
      </c>
      <c r="I25" s="345">
        <f t="shared" si="3"/>
        <v>1.2757605495583906</v>
      </c>
      <c r="J25" s="122">
        <v>53</v>
      </c>
      <c r="K25" s="345">
        <f t="shared" si="4"/>
        <v>1.5992757996378997</v>
      </c>
      <c r="L25" s="122">
        <v>93</v>
      </c>
      <c r="M25" s="345">
        <f t="shared" si="5"/>
        <v>2.017791277934476</v>
      </c>
      <c r="N25" s="129"/>
    </row>
    <row r="26" spans="1:14" ht="15" customHeight="1">
      <c r="A26" s="104" t="s">
        <v>111</v>
      </c>
      <c r="B26" s="122">
        <v>7788</v>
      </c>
      <c r="C26" s="345">
        <f t="shared" si="0"/>
        <v>6.715066650571661</v>
      </c>
      <c r="D26" s="122">
        <v>9085</v>
      </c>
      <c r="E26" s="345">
        <f t="shared" si="1"/>
        <v>6.451910717202491</v>
      </c>
      <c r="F26" s="122">
        <v>50</v>
      </c>
      <c r="G26" s="345">
        <f t="shared" si="2"/>
        <v>5.1020408163265305</v>
      </c>
      <c r="H26" s="122">
        <v>47</v>
      </c>
      <c r="I26" s="345">
        <f t="shared" si="3"/>
        <v>4.612365063788027</v>
      </c>
      <c r="J26" s="122">
        <v>176</v>
      </c>
      <c r="K26" s="345">
        <f t="shared" si="4"/>
        <v>5.310802655401328</v>
      </c>
      <c r="L26" s="122">
        <v>289</v>
      </c>
      <c r="M26" s="345">
        <f t="shared" si="5"/>
        <v>6.270340637882405</v>
      </c>
      <c r="N26" s="344"/>
    </row>
    <row r="27" spans="1:14" ht="15" customHeight="1">
      <c r="A27" s="104" t="s">
        <v>112</v>
      </c>
      <c r="B27" s="122">
        <v>622</v>
      </c>
      <c r="C27" s="345">
        <f t="shared" si="0"/>
        <v>0.5363086102536688</v>
      </c>
      <c r="D27" s="122">
        <v>846</v>
      </c>
      <c r="E27" s="345">
        <f t="shared" si="1"/>
        <v>0.6008053348104906</v>
      </c>
      <c r="F27" s="122">
        <v>3</v>
      </c>
      <c r="G27" s="345">
        <f t="shared" si="2"/>
        <v>0.30612244897959184</v>
      </c>
      <c r="H27" s="122">
        <v>2</v>
      </c>
      <c r="I27" s="345">
        <f t="shared" si="3"/>
        <v>0.19627085377821393</v>
      </c>
      <c r="J27" s="122">
        <v>15</v>
      </c>
      <c r="K27" s="345">
        <f t="shared" si="4"/>
        <v>0.45262522631261315</v>
      </c>
      <c r="L27" s="122">
        <v>33</v>
      </c>
      <c r="M27" s="345">
        <f t="shared" si="5"/>
        <v>0.7159904534606205</v>
      </c>
      <c r="N27" s="344"/>
    </row>
    <row r="28" spans="1:14" ht="15" customHeight="1">
      <c r="A28" s="104" t="s">
        <v>113</v>
      </c>
      <c r="B28" s="122">
        <v>490</v>
      </c>
      <c r="C28" s="345">
        <f t="shared" si="0"/>
        <v>0.42249392126092883</v>
      </c>
      <c r="D28" s="122">
        <v>653</v>
      </c>
      <c r="E28" s="345">
        <f t="shared" si="1"/>
        <v>0.4637421792331565</v>
      </c>
      <c r="F28" s="122">
        <v>0</v>
      </c>
      <c r="G28" s="345">
        <f t="shared" si="2"/>
        <v>0</v>
      </c>
      <c r="H28" s="122">
        <v>2</v>
      </c>
      <c r="I28" s="345">
        <f t="shared" si="3"/>
        <v>0.19627085377821393</v>
      </c>
      <c r="J28" s="122">
        <v>15</v>
      </c>
      <c r="K28" s="345">
        <f t="shared" si="4"/>
        <v>0.45262522631261315</v>
      </c>
      <c r="L28" s="122">
        <v>33</v>
      </c>
      <c r="M28" s="345">
        <f t="shared" si="5"/>
        <v>0.7159904534606205</v>
      </c>
      <c r="N28" s="344"/>
    </row>
    <row r="29" spans="1:14" ht="15" customHeight="1">
      <c r="A29" s="104" t="s">
        <v>114</v>
      </c>
      <c r="B29" s="122">
        <v>1072</v>
      </c>
      <c r="C29" s="345">
        <f t="shared" si="0"/>
        <v>0.9243132318198279</v>
      </c>
      <c r="D29" s="122">
        <v>1335</v>
      </c>
      <c r="E29" s="345">
        <f t="shared" si="1"/>
        <v>0.9480793403924409</v>
      </c>
      <c r="F29" s="122">
        <v>2</v>
      </c>
      <c r="G29" s="345">
        <f t="shared" si="2"/>
        <v>0.20408163265306123</v>
      </c>
      <c r="H29" s="122">
        <v>4</v>
      </c>
      <c r="I29" s="345">
        <f t="shared" si="3"/>
        <v>0.39254170755642787</v>
      </c>
      <c r="J29" s="122">
        <v>25</v>
      </c>
      <c r="K29" s="345">
        <f t="shared" si="4"/>
        <v>0.7543753771876885</v>
      </c>
      <c r="L29" s="122">
        <v>57</v>
      </c>
      <c r="M29" s="345">
        <f t="shared" si="5"/>
        <v>1.2367107832501627</v>
      </c>
      <c r="N29" s="344"/>
    </row>
    <row r="30" spans="1:14" s="113" customFormat="1" ht="19.5" customHeight="1">
      <c r="A30" s="114" t="s">
        <v>115</v>
      </c>
      <c r="B30" s="122">
        <v>1213</v>
      </c>
      <c r="C30" s="345">
        <f t="shared" si="0"/>
        <v>1.045888013243891</v>
      </c>
      <c r="D30" s="122">
        <v>1484</v>
      </c>
      <c r="E30" s="345">
        <f t="shared" si="1"/>
        <v>1.053894937185305</v>
      </c>
      <c r="F30" s="122">
        <v>4</v>
      </c>
      <c r="G30" s="345">
        <f t="shared" si="2"/>
        <v>0.40816326530612246</v>
      </c>
      <c r="H30" s="122">
        <v>6</v>
      </c>
      <c r="I30" s="345">
        <f t="shared" si="3"/>
        <v>0.5888125613346418</v>
      </c>
      <c r="J30" s="122">
        <v>32</v>
      </c>
      <c r="K30" s="345">
        <f t="shared" si="4"/>
        <v>0.9656004828002415</v>
      </c>
      <c r="L30" s="343">
        <v>53</v>
      </c>
      <c r="M30" s="345">
        <f t="shared" si="5"/>
        <v>1.1499240616185724</v>
      </c>
      <c r="N30" s="126"/>
    </row>
    <row r="31" spans="1:14" s="5" customFormat="1" ht="15" customHeight="1">
      <c r="A31" s="104" t="s">
        <v>116</v>
      </c>
      <c r="B31" s="122">
        <v>3656</v>
      </c>
      <c r="C31" s="345">
        <f t="shared" si="0"/>
        <v>3.15232199210195</v>
      </c>
      <c r="D31" s="122">
        <v>4618</v>
      </c>
      <c r="E31" s="345">
        <f t="shared" si="1"/>
        <v>3.2795733287882336</v>
      </c>
      <c r="F31" s="122">
        <v>11</v>
      </c>
      <c r="G31" s="345">
        <f t="shared" si="2"/>
        <v>1.1224489795918366</v>
      </c>
      <c r="H31" s="122">
        <v>16</v>
      </c>
      <c r="I31" s="345">
        <f t="shared" si="3"/>
        <v>1.5701668302257115</v>
      </c>
      <c r="J31" s="122">
        <v>60</v>
      </c>
      <c r="K31" s="345">
        <f t="shared" si="4"/>
        <v>1.8105009052504526</v>
      </c>
      <c r="L31" s="122">
        <v>170</v>
      </c>
      <c r="M31" s="345">
        <f t="shared" si="5"/>
        <v>3.688435669342591</v>
      </c>
      <c r="N31" s="129"/>
    </row>
    <row r="32" spans="1:14" ht="15" customHeight="1">
      <c r="A32" s="104" t="s">
        <v>117</v>
      </c>
      <c r="B32" s="122">
        <v>2913</v>
      </c>
      <c r="C32" s="345">
        <f t="shared" si="0"/>
        <v>2.511683250271603</v>
      </c>
      <c r="D32" s="122">
        <v>3581</v>
      </c>
      <c r="E32" s="345">
        <f t="shared" si="1"/>
        <v>2.5431251819815213</v>
      </c>
      <c r="F32" s="122">
        <v>12</v>
      </c>
      <c r="G32" s="345">
        <f t="shared" si="2"/>
        <v>1.2244897959183674</v>
      </c>
      <c r="H32" s="122">
        <v>13</v>
      </c>
      <c r="I32" s="345">
        <f t="shared" si="3"/>
        <v>1.2757605495583906</v>
      </c>
      <c r="J32" s="122">
        <v>64</v>
      </c>
      <c r="K32" s="345">
        <f t="shared" si="4"/>
        <v>1.931200965600483</v>
      </c>
      <c r="L32" s="122">
        <v>98</v>
      </c>
      <c r="M32" s="345">
        <f t="shared" si="5"/>
        <v>2.126274679973964</v>
      </c>
      <c r="N32" s="344"/>
    </row>
    <row r="33" spans="1:14" ht="15" customHeight="1">
      <c r="A33" s="104" t="s">
        <v>118</v>
      </c>
      <c r="B33" s="122">
        <v>2104</v>
      </c>
      <c r="C33" s="345">
        <f t="shared" si="0"/>
        <v>1.8141371639448862</v>
      </c>
      <c r="D33" s="122">
        <v>2525</v>
      </c>
      <c r="E33" s="345">
        <f t="shared" si="1"/>
        <v>1.7931837711542422</v>
      </c>
      <c r="F33" s="122">
        <v>9</v>
      </c>
      <c r="G33" s="345">
        <f t="shared" si="2"/>
        <v>0.9183673469387756</v>
      </c>
      <c r="H33" s="122">
        <v>13</v>
      </c>
      <c r="I33" s="345">
        <f t="shared" si="3"/>
        <v>1.2757605495583906</v>
      </c>
      <c r="J33" s="122">
        <v>46</v>
      </c>
      <c r="K33" s="345">
        <f t="shared" si="4"/>
        <v>1.388050694025347</v>
      </c>
      <c r="L33" s="122">
        <v>81</v>
      </c>
      <c r="M33" s="345">
        <f t="shared" si="5"/>
        <v>1.757431113039705</v>
      </c>
      <c r="N33" s="344"/>
    </row>
    <row r="34" spans="1:14" ht="15" customHeight="1">
      <c r="A34" s="104" t="s">
        <v>119</v>
      </c>
      <c r="B34" s="122">
        <v>3836</v>
      </c>
      <c r="C34" s="345">
        <f t="shared" si="0"/>
        <v>3.3075238407284138</v>
      </c>
      <c r="D34" s="122">
        <v>4608</v>
      </c>
      <c r="E34" s="345">
        <f t="shared" si="1"/>
        <v>3.272471610882673</v>
      </c>
      <c r="F34" s="122">
        <v>22</v>
      </c>
      <c r="G34" s="345">
        <f t="shared" si="2"/>
        <v>2.2448979591836733</v>
      </c>
      <c r="H34" s="122">
        <v>24</v>
      </c>
      <c r="I34" s="345">
        <f t="shared" si="3"/>
        <v>2.355250245338567</v>
      </c>
      <c r="J34" s="122">
        <v>124</v>
      </c>
      <c r="K34" s="345">
        <f t="shared" si="4"/>
        <v>3.7417018708509353</v>
      </c>
      <c r="L34" s="122">
        <v>166</v>
      </c>
      <c r="M34" s="345">
        <f t="shared" si="5"/>
        <v>3.6016489477110003</v>
      </c>
      <c r="N34" s="344"/>
    </row>
    <row r="35" spans="1:14" ht="15" customHeight="1">
      <c r="A35" s="104" t="s">
        <v>120</v>
      </c>
      <c r="B35" s="122">
        <v>10514</v>
      </c>
      <c r="C35" s="345">
        <f t="shared" si="0"/>
        <v>9.065512424770215</v>
      </c>
      <c r="D35" s="122">
        <v>12468</v>
      </c>
      <c r="E35" s="345">
        <f t="shared" si="1"/>
        <v>8.854421884653897</v>
      </c>
      <c r="F35" s="122">
        <v>85</v>
      </c>
      <c r="G35" s="345">
        <f t="shared" si="2"/>
        <v>8.673469387755102</v>
      </c>
      <c r="H35" s="122">
        <v>73</v>
      </c>
      <c r="I35" s="345">
        <f t="shared" si="3"/>
        <v>7.163886162904809</v>
      </c>
      <c r="J35" s="122">
        <v>299</v>
      </c>
      <c r="K35" s="345">
        <f t="shared" si="4"/>
        <v>9.022329511164756</v>
      </c>
      <c r="L35" s="122">
        <v>404</v>
      </c>
      <c r="M35" s="345">
        <f t="shared" si="5"/>
        <v>8.765458884790627</v>
      </c>
      <c r="N35" s="344"/>
    </row>
    <row r="36" spans="1:14" s="113" customFormat="1" ht="19.5" customHeight="1">
      <c r="A36" s="114" t="s">
        <v>121</v>
      </c>
      <c r="B36" s="122">
        <v>2134</v>
      </c>
      <c r="C36" s="345">
        <f t="shared" si="0"/>
        <v>1.8400041387159634</v>
      </c>
      <c r="D36" s="122">
        <v>2905</v>
      </c>
      <c r="E36" s="345">
        <f t="shared" si="1"/>
        <v>2.063049051565574</v>
      </c>
      <c r="F36" s="122">
        <v>3</v>
      </c>
      <c r="G36" s="345">
        <f t="shared" si="2"/>
        <v>0.30612244897959184</v>
      </c>
      <c r="H36" s="122">
        <v>7</v>
      </c>
      <c r="I36" s="345">
        <f t="shared" si="3"/>
        <v>0.6869479882237487</v>
      </c>
      <c r="J36" s="122">
        <v>62</v>
      </c>
      <c r="K36" s="345">
        <f t="shared" si="4"/>
        <v>1.8708509354254677</v>
      </c>
      <c r="L36" s="343">
        <v>110</v>
      </c>
      <c r="M36" s="345">
        <f t="shared" si="5"/>
        <v>2.386634844868735</v>
      </c>
      <c r="N36" s="126"/>
    </row>
    <row r="37" spans="1:14" s="5" customFormat="1" ht="15" customHeight="1">
      <c r="A37" s="104" t="s">
        <v>122</v>
      </c>
      <c r="B37" s="122">
        <v>1953</v>
      </c>
      <c r="C37" s="345">
        <f t="shared" si="0"/>
        <v>1.6839400575971306</v>
      </c>
      <c r="D37" s="122">
        <v>2540</v>
      </c>
      <c r="E37" s="345">
        <f t="shared" si="1"/>
        <v>1.8038363480125843</v>
      </c>
      <c r="F37" s="122">
        <v>7</v>
      </c>
      <c r="G37" s="345">
        <f t="shared" si="2"/>
        <v>0.7142857142857143</v>
      </c>
      <c r="H37" s="122">
        <v>6</v>
      </c>
      <c r="I37" s="345">
        <f t="shared" si="3"/>
        <v>0.5888125613346418</v>
      </c>
      <c r="J37" s="122">
        <v>46</v>
      </c>
      <c r="K37" s="345">
        <f t="shared" si="4"/>
        <v>1.388050694025347</v>
      </c>
      <c r="L37" s="122">
        <v>120</v>
      </c>
      <c r="M37" s="345">
        <f t="shared" si="5"/>
        <v>2.603601648947711</v>
      </c>
      <c r="N37" s="129"/>
    </row>
    <row r="38" spans="1:14" ht="15" customHeight="1">
      <c r="A38" s="104" t="s">
        <v>123</v>
      </c>
      <c r="B38" s="122">
        <v>4773</v>
      </c>
      <c r="C38" s="345">
        <f t="shared" si="0"/>
        <v>4.115435686078394</v>
      </c>
      <c r="D38" s="122">
        <v>6082</v>
      </c>
      <c r="E38" s="345">
        <f t="shared" si="1"/>
        <v>4.319264830162417</v>
      </c>
      <c r="F38" s="122">
        <v>18</v>
      </c>
      <c r="G38" s="345">
        <f t="shared" si="2"/>
        <v>1.8367346938775513</v>
      </c>
      <c r="H38" s="122">
        <v>15</v>
      </c>
      <c r="I38" s="345">
        <f t="shared" si="3"/>
        <v>1.4720314033366046</v>
      </c>
      <c r="J38" s="122">
        <v>140</v>
      </c>
      <c r="K38" s="345">
        <f t="shared" si="4"/>
        <v>4.224502112251056</v>
      </c>
      <c r="L38" s="122">
        <v>272</v>
      </c>
      <c r="M38" s="345">
        <f t="shared" si="5"/>
        <v>5.901497070948145</v>
      </c>
      <c r="N38" s="344"/>
    </row>
    <row r="39" spans="1:14" ht="15" customHeight="1">
      <c r="A39" s="110" t="s">
        <v>124</v>
      </c>
      <c r="B39" s="349">
        <v>2022</v>
      </c>
      <c r="C39" s="350">
        <f t="shared" si="0"/>
        <v>1.7434340995706084</v>
      </c>
      <c r="D39" s="349">
        <v>2663</v>
      </c>
      <c r="E39" s="350">
        <f t="shared" si="1"/>
        <v>1.891187478250989</v>
      </c>
      <c r="F39" s="349">
        <v>5</v>
      </c>
      <c r="G39" s="350">
        <f t="shared" si="2"/>
        <v>0.5102040816326531</v>
      </c>
      <c r="H39" s="349">
        <v>10</v>
      </c>
      <c r="I39" s="350">
        <f t="shared" si="3"/>
        <v>0.9813542688910697</v>
      </c>
      <c r="J39" s="349">
        <v>46</v>
      </c>
      <c r="K39" s="350">
        <f t="shared" si="4"/>
        <v>1.388050694025347</v>
      </c>
      <c r="L39" s="349">
        <v>81</v>
      </c>
      <c r="M39" s="350">
        <f t="shared" si="5"/>
        <v>1.757431113039705</v>
      </c>
      <c r="N39" s="344"/>
    </row>
    <row r="40" spans="1:14" s="101" customFormat="1" ht="16.5" customHeight="1">
      <c r="A40" s="154" t="s">
        <v>140</v>
      </c>
      <c r="B40" s="123"/>
      <c r="C40" s="346"/>
      <c r="D40" s="123"/>
      <c r="E40" s="346"/>
      <c r="F40" s="123"/>
      <c r="G40" s="346"/>
      <c r="H40" s="123"/>
      <c r="I40" s="346"/>
      <c r="J40" s="123"/>
      <c r="K40" s="347"/>
      <c r="L40" s="125"/>
      <c r="M40" s="348"/>
      <c r="N40" s="126"/>
    </row>
    <row r="41" spans="2:14" s="5" customFormat="1" ht="15" customHeight="1">
      <c r="B41" s="120"/>
      <c r="C41" s="127"/>
      <c r="D41" s="121"/>
      <c r="E41" s="121"/>
      <c r="F41" s="121"/>
      <c r="G41" s="121"/>
      <c r="H41" s="121"/>
      <c r="I41" s="121"/>
      <c r="J41" s="121"/>
      <c r="K41" s="122"/>
      <c r="L41" s="122"/>
      <c r="M41" s="128"/>
      <c r="N41" s="129"/>
    </row>
    <row r="42" spans="4:9" ht="15" customHeight="1">
      <c r="D42" s="23"/>
      <c r="F42" s="23"/>
      <c r="G42" s="23"/>
      <c r="H42" s="23"/>
      <c r="I42" s="56"/>
    </row>
    <row r="43" spans="1:11" ht="15" customHeight="1">
      <c r="A43" s="4"/>
      <c r="B43" s="20"/>
      <c r="C43" s="49"/>
      <c r="D43" s="20"/>
      <c r="E43" s="49"/>
      <c r="F43" s="20"/>
      <c r="G43" s="20"/>
      <c r="H43" s="20"/>
      <c r="I43" s="49"/>
      <c r="J43" s="55"/>
      <c r="K43" s="55"/>
    </row>
    <row r="44" spans="1:9" ht="15" customHeight="1">
      <c r="A44" s="4"/>
      <c r="B44" s="20"/>
      <c r="C44" s="49"/>
      <c r="D44" s="20"/>
      <c r="E44" s="49"/>
      <c r="F44" s="20"/>
      <c r="G44" s="20"/>
      <c r="H44" s="20"/>
      <c r="I44" s="49"/>
    </row>
    <row r="45" spans="4:14" ht="15" customHeight="1">
      <c r="D45" s="23"/>
      <c r="F45" s="23"/>
      <c r="G45" s="23"/>
      <c r="H45" s="23"/>
      <c r="M45" s="33"/>
      <c r="N45" s="38"/>
    </row>
    <row r="46" spans="4:14" ht="15" customHeight="1">
      <c r="D46" s="23"/>
      <c r="F46" s="23"/>
      <c r="G46" s="23"/>
      <c r="H46" s="23"/>
      <c r="M46" s="35"/>
      <c r="N46" s="38"/>
    </row>
    <row r="47" spans="4:14" ht="15" customHeight="1">
      <c r="D47" s="23"/>
      <c r="F47" s="23"/>
      <c r="G47" s="23"/>
      <c r="H47" s="23"/>
      <c r="M47" s="37"/>
      <c r="N47" s="38"/>
    </row>
    <row r="48" spans="4:8" ht="15" customHeight="1">
      <c r="D48" s="23"/>
      <c r="F48" s="23"/>
      <c r="G48" s="23"/>
      <c r="H48" s="23"/>
    </row>
    <row r="49" spans="4:8" ht="15" customHeight="1">
      <c r="D49" s="23"/>
      <c r="F49" s="23"/>
      <c r="G49" s="23"/>
      <c r="H49" s="23"/>
    </row>
    <row r="50" spans="4:8" ht="11.25">
      <c r="D50" s="23"/>
      <c r="F50" s="23"/>
      <c r="G50" s="23"/>
      <c r="H50" s="23"/>
    </row>
    <row r="51" spans="4:8" ht="11.25">
      <c r="D51" s="23"/>
      <c r="F51" s="23"/>
      <c r="G51" s="23"/>
      <c r="H51" s="23"/>
    </row>
    <row r="52" spans="4:8" ht="11.25">
      <c r="D52" s="23"/>
      <c r="F52" s="23"/>
      <c r="G52" s="23"/>
      <c r="H52" s="23"/>
    </row>
    <row r="53" spans="4:8" ht="11.25">
      <c r="D53" s="23"/>
      <c r="F53" s="23"/>
      <c r="G53" s="23"/>
      <c r="H53" s="23"/>
    </row>
    <row r="54" spans="6:8" ht="11.25">
      <c r="F54" s="23"/>
      <c r="G54" s="23"/>
      <c r="H54" s="23"/>
    </row>
    <row r="55" spans="6:8" ht="11.25">
      <c r="F55" s="23"/>
      <c r="G55" s="23"/>
      <c r="H55" s="23"/>
    </row>
    <row r="56" spans="6:8" ht="11.25">
      <c r="F56" s="23"/>
      <c r="G56" s="23"/>
      <c r="H56" s="23"/>
    </row>
    <row r="57" spans="6:8" ht="11.25">
      <c r="F57" s="23"/>
      <c r="G57" s="23"/>
      <c r="H57" s="23"/>
    </row>
    <row r="58" spans="6:8" ht="11.25">
      <c r="F58" s="23"/>
      <c r="G58" s="23"/>
      <c r="H58" s="23"/>
    </row>
    <row r="59" spans="6:8" ht="11.25">
      <c r="F59" s="23"/>
      <c r="G59" s="23"/>
      <c r="H59" s="23"/>
    </row>
    <row r="60" spans="6:8" ht="11.25">
      <c r="F60" s="23"/>
      <c r="G60" s="23"/>
      <c r="H60" s="23"/>
    </row>
  </sheetData>
  <mergeCells count="4">
    <mergeCell ref="B3:E3"/>
    <mergeCell ref="J3:M3"/>
    <mergeCell ref="A1:M1"/>
    <mergeCell ref="F3:I3"/>
  </mergeCells>
  <hyperlinks>
    <hyperlink ref="A5" location="indice!B48" display="Índice"/>
    <hyperlink ref="M2" location="'pag 45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52" customWidth="1"/>
    <col min="11" max="11" width="7.16015625" style="152" bestFit="1" customWidth="1"/>
    <col min="12" max="12" width="7.66015625" style="152" bestFit="1" customWidth="1"/>
    <col min="13" max="13" width="6.83203125" style="152" bestFit="1" customWidth="1"/>
    <col min="14" max="15" width="12" style="152" customWidth="1"/>
  </cols>
  <sheetData>
    <row r="1" spans="1:15" s="1" customFormat="1" ht="39.75" customHeight="1">
      <c r="A1" s="428" t="s">
        <v>186</v>
      </c>
      <c r="B1" s="429"/>
      <c r="C1" s="429"/>
      <c r="D1" s="429"/>
      <c r="E1" s="429"/>
      <c r="F1" s="429"/>
      <c r="G1" s="429"/>
      <c r="J1" s="238"/>
      <c r="K1" s="238"/>
      <c r="L1" s="238"/>
      <c r="M1" s="238"/>
      <c r="N1" s="238"/>
      <c r="O1" s="238"/>
    </row>
    <row r="2" spans="1:15" s="17" customFormat="1" ht="36" customHeight="1">
      <c r="A2" s="163"/>
      <c r="B2" s="427" t="s">
        <v>1</v>
      </c>
      <c r="C2" s="427"/>
      <c r="D2" s="427" t="s">
        <v>2</v>
      </c>
      <c r="E2" s="427"/>
      <c r="F2" s="427" t="s">
        <v>3</v>
      </c>
      <c r="G2" s="427" t="s">
        <v>0</v>
      </c>
      <c r="H2" s="16"/>
      <c r="I2" s="16"/>
      <c r="J2" s="374"/>
      <c r="K2" s="374"/>
      <c r="L2" s="374"/>
      <c r="M2" s="374"/>
      <c r="N2" s="245"/>
      <c r="O2" s="245"/>
    </row>
    <row r="3" spans="1:15" s="14" customFormat="1" ht="19.5" customHeight="1">
      <c r="A3" s="210" t="s">
        <v>159</v>
      </c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/>
      <c r="J3" s="376"/>
      <c r="K3" s="376"/>
      <c r="L3" s="377"/>
      <c r="M3" s="248"/>
      <c r="N3" s="248"/>
      <c r="O3" s="248"/>
    </row>
    <row r="4" spans="1:15" s="5" customFormat="1" ht="15" customHeight="1">
      <c r="A4" s="31" t="s">
        <v>23</v>
      </c>
      <c r="B4" s="30">
        <f>D4+F4</f>
        <v>78302</v>
      </c>
      <c r="C4" s="30">
        <f>B4/$B$4*100</f>
        <v>100</v>
      </c>
      <c r="D4" s="30">
        <v>34977</v>
      </c>
      <c r="E4" s="30">
        <f>D4/$D$4*100</f>
        <v>100</v>
      </c>
      <c r="F4" s="30">
        <v>43325</v>
      </c>
      <c r="G4" s="30">
        <f>F4/$F$4*100</f>
        <v>100</v>
      </c>
      <c r="H4"/>
      <c r="I4"/>
      <c r="J4" s="378"/>
      <c r="K4" s="251"/>
      <c r="L4" s="251"/>
      <c r="M4" s="251"/>
      <c r="N4" s="251"/>
      <c r="O4" s="251"/>
    </row>
    <row r="5" spans="1:10" ht="15" customHeight="1">
      <c r="A5" s="6" t="s">
        <v>6</v>
      </c>
      <c r="B5" s="21">
        <f aca="true" t="shared" si="0" ref="B5:B22">D5+F5</f>
        <v>215</v>
      </c>
      <c r="C5" s="24">
        <f aca="true" t="shared" si="1" ref="C5:C22">B5/$B$4*100</f>
        <v>0.27457791627289213</v>
      </c>
      <c r="D5" s="36">
        <v>107</v>
      </c>
      <c r="E5" s="24">
        <f aca="true" t="shared" si="2" ref="E5:E22">D5/$D$4*100</f>
        <v>0.30591531577894043</v>
      </c>
      <c r="F5" s="36">
        <v>108</v>
      </c>
      <c r="G5" s="24">
        <f aca="true" t="shared" si="3" ref="G5:G22">F5/$F$4*100</f>
        <v>0.24927870744373917</v>
      </c>
      <c r="J5" s="379"/>
    </row>
    <row r="6" spans="1:7" ht="15" customHeight="1">
      <c r="A6" s="6" t="s">
        <v>7</v>
      </c>
      <c r="B6" s="21">
        <f t="shared" si="0"/>
        <v>313</v>
      </c>
      <c r="C6" s="24">
        <f t="shared" si="1"/>
        <v>0.39973436182983835</v>
      </c>
      <c r="D6" s="36">
        <v>161</v>
      </c>
      <c r="E6" s="24">
        <f t="shared" si="2"/>
        <v>0.4603024844898076</v>
      </c>
      <c r="F6" s="36">
        <v>152</v>
      </c>
      <c r="G6" s="24">
        <f t="shared" si="3"/>
        <v>0.35083669936526257</v>
      </c>
    </row>
    <row r="7" spans="1:7" ht="15" customHeight="1">
      <c r="A7" s="6" t="s">
        <v>8</v>
      </c>
      <c r="B7" s="21">
        <f t="shared" si="0"/>
        <v>333</v>
      </c>
      <c r="C7" s="24">
        <f t="shared" si="1"/>
        <v>0.4252764935761539</v>
      </c>
      <c r="D7" s="36">
        <v>162</v>
      </c>
      <c r="E7" s="24">
        <f t="shared" si="2"/>
        <v>0.46316150613260143</v>
      </c>
      <c r="F7" s="36">
        <v>171</v>
      </c>
      <c r="G7" s="24">
        <f t="shared" si="3"/>
        <v>0.3946912867859204</v>
      </c>
    </row>
    <row r="8" spans="1:7" ht="15" customHeight="1">
      <c r="A8" s="6" t="s">
        <v>9</v>
      </c>
      <c r="B8" s="21">
        <f t="shared" si="0"/>
        <v>442</v>
      </c>
      <c r="C8" s="24">
        <f t="shared" si="1"/>
        <v>0.5644811115935736</v>
      </c>
      <c r="D8" s="36">
        <v>228</v>
      </c>
      <c r="E8" s="24">
        <f t="shared" si="2"/>
        <v>0.6518569345569946</v>
      </c>
      <c r="F8" s="36">
        <v>214</v>
      </c>
      <c r="G8" s="24">
        <f t="shared" si="3"/>
        <v>0.49394114252740917</v>
      </c>
    </row>
    <row r="9" spans="1:7" ht="22.5" customHeight="1">
      <c r="A9" s="4" t="s">
        <v>10</v>
      </c>
      <c r="B9" s="20">
        <f t="shared" si="0"/>
        <v>805</v>
      </c>
      <c r="C9" s="24">
        <f t="shared" si="1"/>
        <v>1.0280708027892007</v>
      </c>
      <c r="D9" s="36">
        <v>387</v>
      </c>
      <c r="E9" s="24">
        <f t="shared" si="2"/>
        <v>1.1064413757612146</v>
      </c>
      <c r="F9" s="36">
        <v>418</v>
      </c>
      <c r="G9" s="24">
        <f t="shared" si="3"/>
        <v>0.9648009232544721</v>
      </c>
    </row>
    <row r="10" spans="1:7" ht="15" customHeight="1">
      <c r="A10" s="4" t="s">
        <v>11</v>
      </c>
      <c r="B10" s="20">
        <f t="shared" si="0"/>
        <v>1339</v>
      </c>
      <c r="C10" s="24">
        <f t="shared" si="1"/>
        <v>1.710045720415826</v>
      </c>
      <c r="D10" s="36">
        <v>644</v>
      </c>
      <c r="E10" s="24">
        <f t="shared" si="2"/>
        <v>1.8412099379592304</v>
      </c>
      <c r="F10" s="36">
        <v>695</v>
      </c>
      <c r="G10" s="24">
        <f t="shared" si="3"/>
        <v>1.6041546451240623</v>
      </c>
    </row>
    <row r="11" spans="1:7" ht="15" customHeight="1">
      <c r="A11" s="4" t="s">
        <v>12</v>
      </c>
      <c r="B11" s="20">
        <f t="shared" si="0"/>
        <v>1903</v>
      </c>
      <c r="C11" s="24">
        <f t="shared" si="1"/>
        <v>2.430333835661924</v>
      </c>
      <c r="D11" s="36">
        <v>938</v>
      </c>
      <c r="E11" s="24">
        <f t="shared" si="2"/>
        <v>2.681762300940618</v>
      </c>
      <c r="F11" s="36">
        <v>965</v>
      </c>
      <c r="G11" s="24">
        <f t="shared" si="3"/>
        <v>2.2273514137334103</v>
      </c>
    </row>
    <row r="12" spans="1:7" ht="15" customHeight="1">
      <c r="A12" s="4" t="s">
        <v>13</v>
      </c>
      <c r="B12" s="20">
        <f t="shared" si="0"/>
        <v>2489</v>
      </c>
      <c r="C12" s="24">
        <f t="shared" si="1"/>
        <v>3.17871829582897</v>
      </c>
      <c r="D12" s="36">
        <v>1235</v>
      </c>
      <c r="E12" s="24">
        <f t="shared" si="2"/>
        <v>3.5308917288503876</v>
      </c>
      <c r="F12" s="36">
        <v>1254</v>
      </c>
      <c r="G12" s="24">
        <f t="shared" si="3"/>
        <v>2.894402769763416</v>
      </c>
    </row>
    <row r="13" spans="1:7" ht="15" customHeight="1">
      <c r="A13" s="4" t="s">
        <v>14</v>
      </c>
      <c r="B13" s="20">
        <f t="shared" si="0"/>
        <v>3644</v>
      </c>
      <c r="C13" s="24">
        <f t="shared" si="1"/>
        <v>4.653776404178693</v>
      </c>
      <c r="D13" s="36">
        <v>1742</v>
      </c>
      <c r="E13" s="24">
        <f t="shared" si="2"/>
        <v>4.980415701746862</v>
      </c>
      <c r="F13" s="36">
        <v>1902</v>
      </c>
      <c r="G13" s="24">
        <f t="shared" si="3"/>
        <v>4.390075014425851</v>
      </c>
    </row>
    <row r="14" spans="1:7" ht="22.5" customHeight="1">
      <c r="A14" s="4" t="s">
        <v>15</v>
      </c>
      <c r="B14" s="20">
        <f t="shared" si="0"/>
        <v>5606</v>
      </c>
      <c r="C14" s="24">
        <f t="shared" si="1"/>
        <v>7.159459528492248</v>
      </c>
      <c r="D14" s="36">
        <v>2673</v>
      </c>
      <c r="E14" s="24">
        <f t="shared" si="2"/>
        <v>7.642164851187923</v>
      </c>
      <c r="F14" s="36">
        <v>2933</v>
      </c>
      <c r="G14" s="24">
        <f t="shared" si="3"/>
        <v>6.769763416041546</v>
      </c>
    </row>
    <row r="15" spans="1:7" ht="15" customHeight="1">
      <c r="A15" s="4" t="s">
        <v>16</v>
      </c>
      <c r="B15" s="20">
        <f t="shared" si="0"/>
        <v>7605</v>
      </c>
      <c r="C15" s="24">
        <f t="shared" si="1"/>
        <v>9.712395596536487</v>
      </c>
      <c r="D15" s="36">
        <v>3619</v>
      </c>
      <c r="E15" s="24">
        <f t="shared" si="2"/>
        <v>10.346799325270892</v>
      </c>
      <c r="F15" s="36">
        <v>3986</v>
      </c>
      <c r="G15" s="24">
        <f t="shared" si="3"/>
        <v>9.200230813618003</v>
      </c>
    </row>
    <row r="16" spans="1:7" ht="15" customHeight="1">
      <c r="A16" s="4" t="s">
        <v>17</v>
      </c>
      <c r="B16" s="20">
        <f t="shared" si="0"/>
        <v>8909</v>
      </c>
      <c r="C16" s="24">
        <f t="shared" si="1"/>
        <v>11.377742586396261</v>
      </c>
      <c r="D16" s="36">
        <v>4273</v>
      </c>
      <c r="E16" s="24">
        <f t="shared" si="2"/>
        <v>12.216599479658061</v>
      </c>
      <c r="F16" s="36">
        <v>4636</v>
      </c>
      <c r="G16" s="24">
        <f t="shared" si="3"/>
        <v>10.700519330640509</v>
      </c>
    </row>
    <row r="17" spans="1:7" ht="15" customHeight="1">
      <c r="A17" s="4" t="s">
        <v>18</v>
      </c>
      <c r="B17" s="20">
        <f t="shared" si="0"/>
        <v>9069</v>
      </c>
      <c r="C17" s="24">
        <f t="shared" si="1"/>
        <v>11.582079640366786</v>
      </c>
      <c r="D17" s="36">
        <v>4307</v>
      </c>
      <c r="E17" s="24">
        <f t="shared" si="2"/>
        <v>12.31380621551305</v>
      </c>
      <c r="F17" s="36">
        <v>4762</v>
      </c>
      <c r="G17" s="24">
        <f t="shared" si="3"/>
        <v>10.99134448932487</v>
      </c>
    </row>
    <row r="18" spans="1:15" s="10" customFormat="1" ht="15" customHeight="1">
      <c r="A18" s="4" t="s">
        <v>19</v>
      </c>
      <c r="B18" s="22">
        <f t="shared" si="0"/>
        <v>6987</v>
      </c>
      <c r="C18" s="24">
        <f t="shared" si="1"/>
        <v>8.923143725575336</v>
      </c>
      <c r="D18" s="36">
        <v>3299</v>
      </c>
      <c r="E18" s="24">
        <f t="shared" si="2"/>
        <v>9.431912399576865</v>
      </c>
      <c r="F18" s="36">
        <v>3688</v>
      </c>
      <c r="G18" s="24">
        <f t="shared" si="3"/>
        <v>8.512406231967686</v>
      </c>
      <c r="J18" s="367"/>
      <c r="K18" s="367"/>
      <c r="L18" s="367"/>
      <c r="M18" s="367"/>
      <c r="N18" s="367"/>
      <c r="O18" s="367"/>
    </row>
    <row r="19" spans="1:7" ht="22.5" customHeight="1">
      <c r="A19" t="s">
        <v>20</v>
      </c>
      <c r="B19" s="22">
        <f t="shared" si="0"/>
        <v>7990</v>
      </c>
      <c r="C19" s="24">
        <f t="shared" si="1"/>
        <v>10.204081632653061</v>
      </c>
      <c r="D19" s="36">
        <v>3592</v>
      </c>
      <c r="E19" s="24">
        <f t="shared" si="2"/>
        <v>10.269605740915459</v>
      </c>
      <c r="F19" s="36">
        <v>4398</v>
      </c>
      <c r="G19" s="24">
        <f t="shared" si="3"/>
        <v>10.151182919792268</v>
      </c>
    </row>
    <row r="20" spans="1:7" ht="15" customHeight="1">
      <c r="A20" t="s">
        <v>21</v>
      </c>
      <c r="B20" s="22">
        <f t="shared" si="0"/>
        <v>8311</v>
      </c>
      <c r="C20" s="24">
        <f t="shared" si="1"/>
        <v>10.614032847181425</v>
      </c>
      <c r="D20" s="36">
        <v>3521</v>
      </c>
      <c r="E20" s="24">
        <f t="shared" si="2"/>
        <v>10.066615204277095</v>
      </c>
      <c r="F20" s="36">
        <v>4790</v>
      </c>
      <c r="G20" s="24">
        <f t="shared" si="3"/>
        <v>11.05597230236584</v>
      </c>
    </row>
    <row r="21" spans="1:7" ht="15" customHeight="1">
      <c r="A21" t="s">
        <v>22</v>
      </c>
      <c r="B21" s="22">
        <f t="shared" si="0"/>
        <v>6207</v>
      </c>
      <c r="C21" s="24">
        <f t="shared" si="1"/>
        <v>7.9270005874690295</v>
      </c>
      <c r="D21" s="36">
        <v>2323</v>
      </c>
      <c r="E21" s="24">
        <f t="shared" si="2"/>
        <v>6.64150727621008</v>
      </c>
      <c r="F21" s="36">
        <v>3884</v>
      </c>
      <c r="G21" s="24">
        <f t="shared" si="3"/>
        <v>8.964800923254472</v>
      </c>
    </row>
    <row r="22" spans="1:7" ht="15" customHeight="1">
      <c r="A22" s="8" t="s">
        <v>166</v>
      </c>
      <c r="B22" s="25">
        <f t="shared" si="0"/>
        <v>6135</v>
      </c>
      <c r="C22" s="28">
        <f t="shared" si="1"/>
        <v>7.835048913182294</v>
      </c>
      <c r="D22" s="82">
        <v>1766</v>
      </c>
      <c r="E22" s="28">
        <f t="shared" si="2"/>
        <v>5.049032221173914</v>
      </c>
      <c r="F22" s="82">
        <v>4369</v>
      </c>
      <c r="G22" s="28">
        <f t="shared" si="3"/>
        <v>10.084246970571263</v>
      </c>
    </row>
    <row r="23" spans="2:5" ht="30" customHeight="1">
      <c r="B23" s="4"/>
      <c r="C23" s="4"/>
      <c r="D23" s="4"/>
      <c r="E23" s="4"/>
    </row>
    <row r="24" spans="11:14" ht="15" customHeight="1">
      <c r="K24" s="367"/>
      <c r="L24" s="367"/>
      <c r="M24" s="367"/>
      <c r="N24" s="367"/>
    </row>
    <row r="25" spans="11:14" ht="15" customHeight="1">
      <c r="K25" s="367"/>
      <c r="L25" s="367" t="s">
        <v>2</v>
      </c>
      <c r="M25" s="367" t="s">
        <v>3</v>
      </c>
      <c r="N25" s="367"/>
    </row>
    <row r="26" spans="11:14" ht="15" customHeight="1">
      <c r="K26" s="369" t="s">
        <v>6</v>
      </c>
      <c r="L26" s="373">
        <f>-D5</f>
        <v>-107</v>
      </c>
      <c r="M26" s="373">
        <f>F5</f>
        <v>108</v>
      </c>
      <c r="N26" s="370"/>
    </row>
    <row r="27" spans="11:14" ht="15" customHeight="1">
      <c r="K27" s="369" t="s">
        <v>7</v>
      </c>
      <c r="L27" s="373">
        <f aca="true" t="shared" si="4" ref="L27:L43">-D6</f>
        <v>-161</v>
      </c>
      <c r="M27" s="373">
        <f aca="true" t="shared" si="5" ref="M27:M43">F6</f>
        <v>152</v>
      </c>
      <c r="N27" s="370"/>
    </row>
    <row r="28" spans="11:14" ht="15" customHeight="1">
      <c r="K28" s="369" t="s">
        <v>8</v>
      </c>
      <c r="L28" s="373">
        <f t="shared" si="4"/>
        <v>-162</v>
      </c>
      <c r="M28" s="373">
        <f t="shared" si="5"/>
        <v>171</v>
      </c>
      <c r="N28" s="370"/>
    </row>
    <row r="29" spans="11:14" ht="15" customHeight="1">
      <c r="K29" s="369" t="s">
        <v>9</v>
      </c>
      <c r="L29" s="373">
        <f t="shared" si="4"/>
        <v>-228</v>
      </c>
      <c r="M29" s="373">
        <f t="shared" si="5"/>
        <v>214</v>
      </c>
      <c r="N29" s="370"/>
    </row>
    <row r="30" spans="11:14" ht="15" customHeight="1">
      <c r="K30" s="369" t="s">
        <v>10</v>
      </c>
      <c r="L30" s="373">
        <f t="shared" si="4"/>
        <v>-387</v>
      </c>
      <c r="M30" s="373">
        <f t="shared" si="5"/>
        <v>418</v>
      </c>
      <c r="N30" s="370"/>
    </row>
    <row r="31" spans="11:14" ht="15" customHeight="1">
      <c r="K31" s="371" t="s">
        <v>11</v>
      </c>
      <c r="L31" s="373">
        <f t="shared" si="4"/>
        <v>-644</v>
      </c>
      <c r="M31" s="373">
        <f t="shared" si="5"/>
        <v>695</v>
      </c>
      <c r="N31" s="370"/>
    </row>
    <row r="32" spans="11:14" ht="15" customHeight="1">
      <c r="K32" s="371" t="s">
        <v>12</v>
      </c>
      <c r="L32" s="373">
        <f t="shared" si="4"/>
        <v>-938</v>
      </c>
      <c r="M32" s="373">
        <f t="shared" si="5"/>
        <v>965</v>
      </c>
      <c r="N32" s="370"/>
    </row>
    <row r="33" spans="11:14" ht="15" customHeight="1">
      <c r="K33" s="371" t="s">
        <v>13</v>
      </c>
      <c r="L33" s="373">
        <f t="shared" si="4"/>
        <v>-1235</v>
      </c>
      <c r="M33" s="373">
        <f t="shared" si="5"/>
        <v>1254</v>
      </c>
      <c r="N33" s="370"/>
    </row>
    <row r="34" spans="11:14" ht="15" customHeight="1">
      <c r="K34" s="371" t="s">
        <v>14</v>
      </c>
      <c r="L34" s="373">
        <f t="shared" si="4"/>
        <v>-1742</v>
      </c>
      <c r="M34" s="373">
        <f t="shared" si="5"/>
        <v>1902</v>
      </c>
      <c r="N34" s="370"/>
    </row>
    <row r="35" spans="11:14" ht="15" customHeight="1">
      <c r="K35" s="371" t="s">
        <v>15</v>
      </c>
      <c r="L35" s="373">
        <f t="shared" si="4"/>
        <v>-2673</v>
      </c>
      <c r="M35" s="373">
        <f t="shared" si="5"/>
        <v>2933</v>
      </c>
      <c r="N35" s="370"/>
    </row>
    <row r="36" spans="11:14" ht="15" customHeight="1">
      <c r="K36" s="371" t="s">
        <v>16</v>
      </c>
      <c r="L36" s="373">
        <f t="shared" si="4"/>
        <v>-3619</v>
      </c>
      <c r="M36" s="373">
        <f t="shared" si="5"/>
        <v>3986</v>
      </c>
      <c r="N36" s="370"/>
    </row>
    <row r="37" spans="11:14" ht="15" customHeight="1">
      <c r="K37" s="371" t="s">
        <v>17</v>
      </c>
      <c r="L37" s="373">
        <f t="shared" si="4"/>
        <v>-4273</v>
      </c>
      <c r="M37" s="373">
        <f t="shared" si="5"/>
        <v>4636</v>
      </c>
      <c r="N37" s="370"/>
    </row>
    <row r="38" spans="11:14" ht="15" customHeight="1">
      <c r="K38" s="371" t="s">
        <v>18</v>
      </c>
      <c r="L38" s="373">
        <f t="shared" si="4"/>
        <v>-4307</v>
      </c>
      <c r="M38" s="373">
        <f t="shared" si="5"/>
        <v>4762</v>
      </c>
      <c r="N38" s="370"/>
    </row>
    <row r="39" spans="11:14" ht="15" customHeight="1">
      <c r="K39" s="371" t="s">
        <v>19</v>
      </c>
      <c r="L39" s="373">
        <f t="shared" si="4"/>
        <v>-3299</v>
      </c>
      <c r="M39" s="373">
        <f t="shared" si="5"/>
        <v>3688</v>
      </c>
      <c r="N39" s="370"/>
    </row>
    <row r="40" spans="11:14" ht="15" customHeight="1">
      <c r="K40" s="367" t="s">
        <v>20</v>
      </c>
      <c r="L40" s="373">
        <f t="shared" si="4"/>
        <v>-3592</v>
      </c>
      <c r="M40" s="373">
        <f t="shared" si="5"/>
        <v>4398</v>
      </c>
      <c r="N40" s="370"/>
    </row>
    <row r="41" spans="11:14" ht="15" customHeight="1">
      <c r="K41" s="367" t="s">
        <v>21</v>
      </c>
      <c r="L41" s="373">
        <f t="shared" si="4"/>
        <v>-3521</v>
      </c>
      <c r="M41" s="373">
        <f t="shared" si="5"/>
        <v>4790</v>
      </c>
      <c r="N41" s="370"/>
    </row>
    <row r="42" spans="11:14" ht="15" customHeight="1">
      <c r="K42" s="367" t="s">
        <v>22</v>
      </c>
      <c r="L42" s="373">
        <f t="shared" si="4"/>
        <v>-2323</v>
      </c>
      <c r="M42" s="373">
        <f t="shared" si="5"/>
        <v>3884</v>
      </c>
      <c r="N42" s="370"/>
    </row>
    <row r="43" spans="11:14" ht="11.25">
      <c r="K43" s="371" t="s">
        <v>166</v>
      </c>
      <c r="L43" s="373">
        <f t="shared" si="4"/>
        <v>-1766</v>
      </c>
      <c r="M43" s="373">
        <f t="shared" si="5"/>
        <v>4369</v>
      </c>
      <c r="N43" s="370"/>
    </row>
    <row r="44" spans="11:14" ht="11.25">
      <c r="K44" s="233"/>
      <c r="L44" s="373"/>
      <c r="M44" s="373"/>
      <c r="N44" s="367"/>
    </row>
    <row r="45" spans="11:14" ht="11.25">
      <c r="K45" s="367"/>
      <c r="L45" s="367"/>
      <c r="M45" s="367"/>
      <c r="N45" s="367"/>
    </row>
    <row r="46" spans="11:14" ht="11.25">
      <c r="K46" s="367"/>
      <c r="L46" s="367"/>
      <c r="M46" s="367"/>
      <c r="N46" s="367"/>
    </row>
    <row r="47" spans="11:14" ht="11.25">
      <c r="K47" s="367"/>
      <c r="L47" s="367"/>
      <c r="M47" s="367"/>
      <c r="N47" s="367"/>
    </row>
    <row r="48" spans="11:14" ht="11.25">
      <c r="K48" s="367"/>
      <c r="L48" s="367"/>
      <c r="M48" s="367"/>
      <c r="N48" s="367"/>
    </row>
    <row r="49" spans="11:14" ht="11.25">
      <c r="K49" s="367"/>
      <c r="L49" s="367"/>
      <c r="M49" s="367"/>
      <c r="N49" s="367"/>
    </row>
  </sheetData>
  <mergeCells count="4">
    <mergeCell ref="F2:G2"/>
    <mergeCell ref="A1:G1"/>
    <mergeCell ref="B2:C2"/>
    <mergeCell ref="D2:E2"/>
  </mergeCells>
  <hyperlinks>
    <hyperlink ref="A3" location="indice!B9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2009.&amp;R&amp;9&amp;P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SheetLayoutView="100" workbookViewId="0" topLeftCell="A1">
      <selection activeCell="A1" sqref="A1:M1"/>
    </sheetView>
  </sheetViews>
  <sheetFormatPr defaultColWidth="12" defaultRowHeight="11.25"/>
  <cols>
    <col min="1" max="1" width="32" style="0" customWidth="1"/>
    <col min="2" max="2" width="7.66015625" style="0" customWidth="1"/>
    <col min="3" max="3" width="5.5" style="0" customWidth="1"/>
    <col min="4" max="4" width="7.66015625" style="0" customWidth="1"/>
    <col min="5" max="5" width="5.5" style="0" customWidth="1"/>
    <col min="6" max="6" width="6.83203125" style="0" customWidth="1"/>
    <col min="7" max="7" width="5.5" style="0" customWidth="1"/>
    <col min="8" max="8" width="6.83203125" style="0" customWidth="1"/>
    <col min="9" max="9" width="5.5" style="0" customWidth="1"/>
    <col min="10" max="10" width="6.83203125" style="0" customWidth="1"/>
    <col min="11" max="11" width="5.5" style="0" customWidth="1"/>
    <col min="12" max="12" width="6.83203125" style="0" customWidth="1"/>
    <col min="13" max="13" width="5.5" style="0" customWidth="1"/>
    <col min="14" max="14" width="11" style="4" bestFit="1" customWidth="1"/>
  </cols>
  <sheetData>
    <row r="1" spans="1:14" s="1" customFormat="1" ht="39.75" customHeight="1">
      <c r="A1" s="430" t="s">
        <v>169</v>
      </c>
      <c r="B1" s="448"/>
      <c r="C1" s="448"/>
      <c r="D1" s="448"/>
      <c r="E1" s="448"/>
      <c r="F1" s="448"/>
      <c r="G1" s="448"/>
      <c r="H1" s="448"/>
      <c r="I1" s="448"/>
      <c r="J1" s="429"/>
      <c r="K1" s="429"/>
      <c r="L1" s="429"/>
      <c r="M1" s="429"/>
      <c r="N1" s="112"/>
    </row>
    <row r="2" spans="1:14" s="2" customFormat="1" ht="18" customHeight="1">
      <c r="A2" s="69" t="s">
        <v>39</v>
      </c>
      <c r="B2" s="70"/>
      <c r="C2" s="70"/>
      <c r="D2" s="70"/>
      <c r="E2" s="70"/>
      <c r="F2" s="70"/>
      <c r="G2" s="70"/>
      <c r="H2" s="70"/>
      <c r="I2" s="70"/>
      <c r="J2" s="144"/>
      <c r="K2" s="144"/>
      <c r="L2" s="144"/>
      <c r="M2" s="389" t="s">
        <v>85</v>
      </c>
      <c r="N2" s="13"/>
    </row>
    <row r="3" spans="1:14" s="2" customFormat="1" ht="36" customHeight="1">
      <c r="A3" s="163"/>
      <c r="B3" s="449" t="s">
        <v>133</v>
      </c>
      <c r="C3" s="449"/>
      <c r="D3" s="449"/>
      <c r="E3" s="449"/>
      <c r="F3" s="449" t="s">
        <v>134</v>
      </c>
      <c r="G3" s="449"/>
      <c r="H3" s="449"/>
      <c r="I3" s="449"/>
      <c r="J3" s="449" t="s">
        <v>130</v>
      </c>
      <c r="K3" s="449"/>
      <c r="L3" s="449"/>
      <c r="M3" s="449"/>
      <c r="N3" s="162"/>
    </row>
    <row r="4" spans="1:14" s="17" customFormat="1" ht="19.5" customHeight="1">
      <c r="A4" s="67"/>
      <c r="B4" s="147" t="s">
        <v>2</v>
      </c>
      <c r="C4" s="147"/>
      <c r="D4" s="147" t="s">
        <v>3</v>
      </c>
      <c r="E4" s="143"/>
      <c r="F4" s="147" t="s">
        <v>2</v>
      </c>
      <c r="G4" s="147"/>
      <c r="H4" s="147" t="s">
        <v>3</v>
      </c>
      <c r="I4" s="143"/>
      <c r="J4" s="147" t="s">
        <v>2</v>
      </c>
      <c r="K4" s="147"/>
      <c r="L4" s="147" t="s">
        <v>3</v>
      </c>
      <c r="M4" s="147"/>
      <c r="N4" s="67"/>
    </row>
    <row r="5" spans="1:14" s="14" customFormat="1" ht="19.5" customHeight="1">
      <c r="A5" s="29"/>
      <c r="B5" s="145" t="s">
        <v>88</v>
      </c>
      <c r="C5" s="146" t="s">
        <v>87</v>
      </c>
      <c r="D5" s="145" t="s">
        <v>88</v>
      </c>
      <c r="E5" s="146" t="s">
        <v>87</v>
      </c>
      <c r="F5" s="145" t="s">
        <v>88</v>
      </c>
      <c r="G5" s="146" t="s">
        <v>87</v>
      </c>
      <c r="H5" s="145" t="s">
        <v>88</v>
      </c>
      <c r="I5" s="146" t="s">
        <v>87</v>
      </c>
      <c r="J5" s="145" t="s">
        <v>88</v>
      </c>
      <c r="K5" s="146" t="s">
        <v>87</v>
      </c>
      <c r="L5" s="145" t="s">
        <v>88</v>
      </c>
      <c r="M5" s="339" t="s">
        <v>87</v>
      </c>
      <c r="N5" s="3"/>
    </row>
    <row r="6" spans="1:14" s="101" customFormat="1" ht="19.5" customHeight="1">
      <c r="A6" s="103" t="s">
        <v>23</v>
      </c>
      <c r="B6" s="107">
        <v>36614</v>
      </c>
      <c r="C6" s="107">
        <f>B6/B$6*100</f>
        <v>100</v>
      </c>
      <c r="D6" s="107">
        <v>55735</v>
      </c>
      <c r="E6" s="107">
        <f>D6/D$6*100</f>
        <v>100</v>
      </c>
      <c r="F6" s="107">
        <v>28713</v>
      </c>
      <c r="G6" s="107">
        <f>F6/F$6*100</f>
        <v>100</v>
      </c>
      <c r="H6" s="107">
        <v>34205</v>
      </c>
      <c r="I6" s="107">
        <f>H6/H$6*100</f>
        <v>100</v>
      </c>
      <c r="J6" s="107">
        <v>46357</v>
      </c>
      <c r="K6" s="107">
        <f>J6/J$6*100</f>
        <v>100</v>
      </c>
      <c r="L6" s="107">
        <v>45243</v>
      </c>
      <c r="M6" s="340">
        <f>L6/L$6*100</f>
        <v>100</v>
      </c>
      <c r="N6" s="113"/>
    </row>
    <row r="7" spans="1:14" s="5" customFormat="1" ht="15" customHeight="1">
      <c r="A7" s="104" t="s">
        <v>92</v>
      </c>
      <c r="B7" s="108">
        <v>709</v>
      </c>
      <c r="C7" s="341">
        <f aca="true" t="shared" si="0" ref="C7:C39">B7/B$6*100</f>
        <v>1.9364177636969466</v>
      </c>
      <c r="D7" s="108">
        <v>1061</v>
      </c>
      <c r="E7" s="341">
        <f aca="true" t="shared" si="1" ref="E7:E39">D7/D$6*100</f>
        <v>1.9036512066026734</v>
      </c>
      <c r="F7" s="108">
        <v>677</v>
      </c>
      <c r="G7" s="341">
        <f aca="true" t="shared" si="2" ref="G7:G39">F7/F$6*100</f>
        <v>2.357817016682339</v>
      </c>
      <c r="H7" s="108">
        <v>867</v>
      </c>
      <c r="I7" s="341">
        <f aca="true" t="shared" si="3" ref="I7:I39">H7/H$6*100</f>
        <v>2.534717146615992</v>
      </c>
      <c r="J7" s="108">
        <v>1276</v>
      </c>
      <c r="K7" s="341">
        <f aca="true" t="shared" si="4" ref="K7:K39">J7/J$6*100</f>
        <v>2.7525508553185065</v>
      </c>
      <c r="L7" s="108">
        <v>1361</v>
      </c>
      <c r="M7" s="341">
        <f aca="true" t="shared" si="5" ref="M7:M39">L7/L$6*100</f>
        <v>3.008200163561214</v>
      </c>
      <c r="N7" s="52"/>
    </row>
    <row r="8" spans="1:14" ht="15" customHeight="1">
      <c r="A8" s="104" t="s">
        <v>93</v>
      </c>
      <c r="B8" s="108">
        <v>231</v>
      </c>
      <c r="C8" s="341">
        <f t="shared" si="0"/>
        <v>0.6309062107390615</v>
      </c>
      <c r="D8" s="108">
        <v>363</v>
      </c>
      <c r="E8" s="341">
        <f t="shared" si="1"/>
        <v>0.651296312909303</v>
      </c>
      <c r="F8" s="108">
        <v>228</v>
      </c>
      <c r="G8" s="341">
        <f t="shared" si="2"/>
        <v>0.7940654059136977</v>
      </c>
      <c r="H8" s="108">
        <v>300</v>
      </c>
      <c r="I8" s="341">
        <f t="shared" si="3"/>
        <v>0.87706475661453</v>
      </c>
      <c r="J8" s="108">
        <v>321</v>
      </c>
      <c r="K8" s="341">
        <f t="shared" si="4"/>
        <v>0.6924520568630412</v>
      </c>
      <c r="L8" s="108">
        <v>334</v>
      </c>
      <c r="M8" s="341">
        <f t="shared" si="5"/>
        <v>0.7382357491766682</v>
      </c>
      <c r="N8" s="338"/>
    </row>
    <row r="9" spans="1:14" ht="15" customHeight="1">
      <c r="A9" s="104" t="s">
        <v>94</v>
      </c>
      <c r="B9" s="108">
        <v>617</v>
      </c>
      <c r="C9" s="341">
        <f t="shared" si="0"/>
        <v>1.685147757688316</v>
      </c>
      <c r="D9" s="108">
        <v>1013</v>
      </c>
      <c r="E9" s="341">
        <f t="shared" si="1"/>
        <v>1.8175293801022698</v>
      </c>
      <c r="F9" s="108">
        <v>311</v>
      </c>
      <c r="G9" s="341">
        <f t="shared" si="2"/>
        <v>1.0831330756103505</v>
      </c>
      <c r="H9" s="108">
        <v>412</v>
      </c>
      <c r="I9" s="341">
        <f t="shared" si="3"/>
        <v>1.2045022657506212</v>
      </c>
      <c r="J9" s="108">
        <v>398</v>
      </c>
      <c r="K9" s="341">
        <f t="shared" si="4"/>
        <v>0.8585542636495028</v>
      </c>
      <c r="L9" s="108">
        <v>341</v>
      </c>
      <c r="M9" s="341">
        <f t="shared" si="5"/>
        <v>0.7537077558959396</v>
      </c>
      <c r="N9" s="338"/>
    </row>
    <row r="10" spans="1:14" ht="15" customHeight="1">
      <c r="A10" s="104" t="s">
        <v>95</v>
      </c>
      <c r="B10" s="108">
        <v>1430</v>
      </c>
      <c r="C10" s="341">
        <f t="shared" si="0"/>
        <v>3.905609876003714</v>
      </c>
      <c r="D10" s="108">
        <v>2020</v>
      </c>
      <c r="E10" s="341">
        <f t="shared" si="1"/>
        <v>3.624293531891989</v>
      </c>
      <c r="F10" s="108">
        <v>790</v>
      </c>
      <c r="G10" s="341">
        <f t="shared" si="2"/>
        <v>2.7513669766307944</v>
      </c>
      <c r="H10" s="108">
        <v>911</v>
      </c>
      <c r="I10" s="341">
        <f t="shared" si="3"/>
        <v>2.6633533109194563</v>
      </c>
      <c r="J10" s="108">
        <v>909</v>
      </c>
      <c r="K10" s="341">
        <f t="shared" si="4"/>
        <v>1.9608689086869298</v>
      </c>
      <c r="L10" s="108">
        <v>886</v>
      </c>
      <c r="M10" s="341">
        <f t="shared" si="5"/>
        <v>1.9583139933249343</v>
      </c>
      <c r="N10" s="338"/>
    </row>
    <row r="11" spans="1:14" ht="15" customHeight="1">
      <c r="A11" s="104" t="s">
        <v>96</v>
      </c>
      <c r="B11" s="108">
        <v>802</v>
      </c>
      <c r="C11" s="341">
        <f t="shared" si="0"/>
        <v>2.190418965423062</v>
      </c>
      <c r="D11" s="108">
        <v>1347</v>
      </c>
      <c r="E11" s="341">
        <f t="shared" si="1"/>
        <v>2.4167937561675785</v>
      </c>
      <c r="F11" s="108">
        <v>819</v>
      </c>
      <c r="G11" s="341">
        <f t="shared" si="2"/>
        <v>2.8523665238742035</v>
      </c>
      <c r="H11" s="108">
        <v>1082</v>
      </c>
      <c r="I11" s="341">
        <f t="shared" si="3"/>
        <v>3.1632802221897385</v>
      </c>
      <c r="J11" s="108">
        <v>834</v>
      </c>
      <c r="K11" s="341">
        <f t="shared" si="4"/>
        <v>1.7990810449338825</v>
      </c>
      <c r="L11" s="108">
        <v>792</v>
      </c>
      <c r="M11" s="341">
        <f t="shared" si="5"/>
        <v>1.75054704595186</v>
      </c>
      <c r="N11" s="338"/>
    </row>
    <row r="12" spans="1:13" s="113" customFormat="1" ht="19.5" customHeight="1">
      <c r="A12" s="114" t="s">
        <v>97</v>
      </c>
      <c r="B12" s="108">
        <v>1701</v>
      </c>
      <c r="C12" s="341">
        <f t="shared" si="0"/>
        <v>4.64576391544218</v>
      </c>
      <c r="D12" s="108">
        <v>2612</v>
      </c>
      <c r="E12" s="341">
        <f t="shared" si="1"/>
        <v>4.686462725396968</v>
      </c>
      <c r="F12" s="108">
        <v>1419</v>
      </c>
      <c r="G12" s="341">
        <f t="shared" si="2"/>
        <v>4.942012328910249</v>
      </c>
      <c r="H12" s="108">
        <v>1747</v>
      </c>
      <c r="I12" s="341">
        <f t="shared" si="3"/>
        <v>5.10744043268528</v>
      </c>
      <c r="J12" s="108">
        <v>3050</v>
      </c>
      <c r="K12" s="341">
        <f t="shared" si="4"/>
        <v>6.579373125957246</v>
      </c>
      <c r="L12" s="115">
        <v>3466</v>
      </c>
      <c r="M12" s="341">
        <f t="shared" si="5"/>
        <v>7.66085361271357</v>
      </c>
    </row>
    <row r="13" spans="1:14" s="5" customFormat="1" ht="15" customHeight="1">
      <c r="A13" s="104" t="s">
        <v>98</v>
      </c>
      <c r="B13" s="108">
        <v>892</v>
      </c>
      <c r="C13" s="341">
        <f t="shared" si="0"/>
        <v>2.4362265799967227</v>
      </c>
      <c r="D13" s="108">
        <v>1557</v>
      </c>
      <c r="E13" s="341">
        <f t="shared" si="1"/>
        <v>2.7935767471068447</v>
      </c>
      <c r="F13" s="108">
        <v>787</v>
      </c>
      <c r="G13" s="341">
        <f t="shared" si="2"/>
        <v>2.740918747605614</v>
      </c>
      <c r="H13" s="108">
        <v>879</v>
      </c>
      <c r="I13" s="341">
        <f t="shared" si="3"/>
        <v>2.5697997368805727</v>
      </c>
      <c r="J13" s="108">
        <v>1368</v>
      </c>
      <c r="K13" s="341">
        <f t="shared" si="4"/>
        <v>2.951010634855577</v>
      </c>
      <c r="L13" s="108">
        <v>1323</v>
      </c>
      <c r="M13" s="341">
        <f t="shared" si="5"/>
        <v>2.9242092699423115</v>
      </c>
      <c r="N13" s="52"/>
    </row>
    <row r="14" spans="1:14" ht="15" customHeight="1">
      <c r="A14" s="104" t="s">
        <v>99</v>
      </c>
      <c r="B14" s="108">
        <v>511</v>
      </c>
      <c r="C14" s="341">
        <f t="shared" si="0"/>
        <v>1.3956410116348938</v>
      </c>
      <c r="D14" s="108">
        <v>927</v>
      </c>
      <c r="E14" s="341">
        <f t="shared" si="1"/>
        <v>1.6632277742890464</v>
      </c>
      <c r="F14" s="108">
        <v>395</v>
      </c>
      <c r="G14" s="341">
        <f t="shared" si="2"/>
        <v>1.3756834883153972</v>
      </c>
      <c r="H14" s="108">
        <v>525</v>
      </c>
      <c r="I14" s="341">
        <f t="shared" si="3"/>
        <v>1.5348633240754277</v>
      </c>
      <c r="J14" s="108">
        <v>667</v>
      </c>
      <c r="K14" s="341">
        <f t="shared" si="4"/>
        <v>1.4388334016437647</v>
      </c>
      <c r="L14" s="108">
        <v>574</v>
      </c>
      <c r="M14" s="341">
        <f t="shared" si="5"/>
        <v>1.2687045509802621</v>
      </c>
      <c r="N14" s="338"/>
    </row>
    <row r="15" spans="1:14" ht="15" customHeight="1">
      <c r="A15" s="104" t="s">
        <v>100</v>
      </c>
      <c r="B15" s="108">
        <v>774</v>
      </c>
      <c r="C15" s="341">
        <f t="shared" si="0"/>
        <v>2.113945485333479</v>
      </c>
      <c r="D15" s="108">
        <v>1304</v>
      </c>
      <c r="E15" s="341">
        <f t="shared" si="1"/>
        <v>2.339642953260967</v>
      </c>
      <c r="F15" s="108">
        <v>483</v>
      </c>
      <c r="G15" s="341">
        <f t="shared" si="2"/>
        <v>1.6821648730540175</v>
      </c>
      <c r="H15" s="108">
        <v>580</v>
      </c>
      <c r="I15" s="341">
        <f t="shared" si="3"/>
        <v>1.6956585294547581</v>
      </c>
      <c r="J15" s="108">
        <v>768</v>
      </c>
      <c r="K15" s="341">
        <f t="shared" si="4"/>
        <v>1.6567077248312012</v>
      </c>
      <c r="L15" s="108">
        <v>785</v>
      </c>
      <c r="M15" s="341">
        <f t="shared" si="5"/>
        <v>1.7350750392325884</v>
      </c>
      <c r="N15" s="338"/>
    </row>
    <row r="16" spans="1:14" ht="15" customHeight="1">
      <c r="A16" s="104" t="s">
        <v>101</v>
      </c>
      <c r="B16" s="108">
        <v>705</v>
      </c>
      <c r="C16" s="341">
        <f t="shared" si="0"/>
        <v>1.9254929808270058</v>
      </c>
      <c r="D16" s="108">
        <v>1321</v>
      </c>
      <c r="E16" s="341">
        <f t="shared" si="1"/>
        <v>2.3701444334798603</v>
      </c>
      <c r="F16" s="108">
        <v>393</v>
      </c>
      <c r="G16" s="341">
        <f t="shared" si="2"/>
        <v>1.3687180022986105</v>
      </c>
      <c r="H16" s="108">
        <v>588</v>
      </c>
      <c r="I16" s="341">
        <f t="shared" si="3"/>
        <v>1.719046922964479</v>
      </c>
      <c r="J16" s="108">
        <v>552</v>
      </c>
      <c r="K16" s="341">
        <f t="shared" si="4"/>
        <v>1.190758677222426</v>
      </c>
      <c r="L16" s="108">
        <v>479</v>
      </c>
      <c r="M16" s="341">
        <f t="shared" si="5"/>
        <v>1.0587273169330063</v>
      </c>
      <c r="N16" s="338"/>
    </row>
    <row r="17" spans="1:14" ht="15" customHeight="1">
      <c r="A17" s="104" t="s">
        <v>102</v>
      </c>
      <c r="B17" s="108">
        <v>934</v>
      </c>
      <c r="C17" s="341">
        <f t="shared" si="0"/>
        <v>2.5509368001310975</v>
      </c>
      <c r="D17" s="108">
        <v>1499</v>
      </c>
      <c r="E17" s="341">
        <f t="shared" si="1"/>
        <v>2.6895128734188574</v>
      </c>
      <c r="F17" s="108">
        <v>684</v>
      </c>
      <c r="G17" s="341">
        <f t="shared" si="2"/>
        <v>2.3821962177410927</v>
      </c>
      <c r="H17" s="108">
        <v>764</v>
      </c>
      <c r="I17" s="341">
        <f t="shared" si="3"/>
        <v>2.2335915801783366</v>
      </c>
      <c r="J17" s="108">
        <v>794</v>
      </c>
      <c r="K17" s="341">
        <f t="shared" si="4"/>
        <v>1.7127941842655912</v>
      </c>
      <c r="L17" s="108">
        <v>823</v>
      </c>
      <c r="M17" s="341">
        <f t="shared" si="5"/>
        <v>1.8190659328514909</v>
      </c>
      <c r="N17" s="338"/>
    </row>
    <row r="18" spans="1:13" s="113" customFormat="1" ht="19.5" customHeight="1">
      <c r="A18" s="114" t="s">
        <v>103</v>
      </c>
      <c r="B18" s="108">
        <v>436</v>
      </c>
      <c r="C18" s="341">
        <f t="shared" si="0"/>
        <v>1.19080133282351</v>
      </c>
      <c r="D18" s="108">
        <v>763</v>
      </c>
      <c r="E18" s="341">
        <f t="shared" si="1"/>
        <v>1.3689782004126672</v>
      </c>
      <c r="F18" s="108">
        <v>491</v>
      </c>
      <c r="G18" s="341">
        <f t="shared" si="2"/>
        <v>1.7100268171211648</v>
      </c>
      <c r="H18" s="108">
        <v>684</v>
      </c>
      <c r="I18" s="341">
        <f t="shared" si="3"/>
        <v>1.9997076450811284</v>
      </c>
      <c r="J18" s="108">
        <v>538</v>
      </c>
      <c r="K18" s="341">
        <f t="shared" si="4"/>
        <v>1.1605582759885238</v>
      </c>
      <c r="L18" s="115">
        <v>462</v>
      </c>
      <c r="M18" s="341">
        <f t="shared" si="5"/>
        <v>1.0211524434719184</v>
      </c>
    </row>
    <row r="19" spans="1:14" s="5" customFormat="1" ht="15" customHeight="1">
      <c r="A19" s="104" t="s">
        <v>104</v>
      </c>
      <c r="B19" s="108">
        <v>268</v>
      </c>
      <c r="C19" s="341">
        <f t="shared" si="0"/>
        <v>0.7319604522860108</v>
      </c>
      <c r="D19" s="108">
        <v>469</v>
      </c>
      <c r="E19" s="341">
        <f t="shared" si="1"/>
        <v>0.8414820130976944</v>
      </c>
      <c r="F19" s="108">
        <v>280</v>
      </c>
      <c r="G19" s="341">
        <f t="shared" si="2"/>
        <v>0.975168042350155</v>
      </c>
      <c r="H19" s="108">
        <v>332</v>
      </c>
      <c r="I19" s="341">
        <f t="shared" si="3"/>
        <v>0.9706183306534132</v>
      </c>
      <c r="J19" s="108">
        <v>247</v>
      </c>
      <c r="K19" s="341">
        <f t="shared" si="4"/>
        <v>0.5328213646267015</v>
      </c>
      <c r="L19" s="108">
        <v>222</v>
      </c>
      <c r="M19" s="341">
        <f t="shared" si="5"/>
        <v>0.4906836416683244</v>
      </c>
      <c r="N19" s="52"/>
    </row>
    <row r="20" spans="1:14" ht="15" customHeight="1">
      <c r="A20" s="104" t="s">
        <v>105</v>
      </c>
      <c r="B20" s="108">
        <v>206</v>
      </c>
      <c r="C20" s="341">
        <f t="shared" si="0"/>
        <v>0.5626263178019336</v>
      </c>
      <c r="D20" s="108">
        <v>372</v>
      </c>
      <c r="E20" s="341">
        <f t="shared" si="1"/>
        <v>0.6674441553781286</v>
      </c>
      <c r="F20" s="108">
        <v>128</v>
      </c>
      <c r="G20" s="341">
        <f t="shared" si="2"/>
        <v>0.4457911050743566</v>
      </c>
      <c r="H20" s="108">
        <v>181</v>
      </c>
      <c r="I20" s="341">
        <f t="shared" si="3"/>
        <v>0.5291624031574331</v>
      </c>
      <c r="J20" s="108">
        <v>207</v>
      </c>
      <c r="K20" s="341">
        <f t="shared" si="4"/>
        <v>0.4465345039584097</v>
      </c>
      <c r="L20" s="108">
        <v>117</v>
      </c>
      <c r="M20" s="341">
        <f t="shared" si="5"/>
        <v>0.258603540879252</v>
      </c>
      <c r="N20" s="338"/>
    </row>
    <row r="21" spans="1:14" ht="15" customHeight="1">
      <c r="A21" s="104" t="s">
        <v>106</v>
      </c>
      <c r="B21" s="108">
        <v>328</v>
      </c>
      <c r="C21" s="341">
        <f t="shared" si="0"/>
        <v>0.8958321953351177</v>
      </c>
      <c r="D21" s="108">
        <v>609</v>
      </c>
      <c r="E21" s="341">
        <f t="shared" si="1"/>
        <v>1.0926706737238718</v>
      </c>
      <c r="F21" s="108">
        <v>304</v>
      </c>
      <c r="G21" s="341">
        <f t="shared" si="2"/>
        <v>1.058753874551597</v>
      </c>
      <c r="H21" s="108">
        <v>383</v>
      </c>
      <c r="I21" s="341">
        <f t="shared" si="3"/>
        <v>1.1197193392778833</v>
      </c>
      <c r="J21" s="108">
        <v>352</v>
      </c>
      <c r="K21" s="341">
        <f t="shared" si="4"/>
        <v>0.7593243738809673</v>
      </c>
      <c r="L21" s="108">
        <v>263</v>
      </c>
      <c r="M21" s="341">
        <f t="shared" si="5"/>
        <v>0.5813053953097717</v>
      </c>
      <c r="N21" s="338"/>
    </row>
    <row r="22" spans="1:14" ht="15" customHeight="1">
      <c r="A22" s="104" t="s">
        <v>107</v>
      </c>
      <c r="B22" s="108">
        <v>451</v>
      </c>
      <c r="C22" s="341">
        <f t="shared" si="0"/>
        <v>1.2317692685857868</v>
      </c>
      <c r="D22" s="108">
        <v>730</v>
      </c>
      <c r="E22" s="341">
        <f t="shared" si="1"/>
        <v>1.3097694446936397</v>
      </c>
      <c r="F22" s="108">
        <v>309</v>
      </c>
      <c r="G22" s="341">
        <f t="shared" si="2"/>
        <v>1.0761675895935638</v>
      </c>
      <c r="H22" s="108">
        <v>394</v>
      </c>
      <c r="I22" s="341">
        <f t="shared" si="3"/>
        <v>1.1518783803537496</v>
      </c>
      <c r="J22" s="108">
        <v>486</v>
      </c>
      <c r="K22" s="341">
        <f t="shared" si="4"/>
        <v>1.0483853571197446</v>
      </c>
      <c r="L22" s="108">
        <v>355</v>
      </c>
      <c r="M22" s="341">
        <f t="shared" si="5"/>
        <v>0.7846517693344827</v>
      </c>
      <c r="N22" s="338"/>
    </row>
    <row r="23" spans="1:14" ht="15" customHeight="1">
      <c r="A23" s="104" t="s">
        <v>108</v>
      </c>
      <c r="B23" s="108">
        <v>5922</v>
      </c>
      <c r="C23" s="341">
        <f t="shared" si="0"/>
        <v>16.17414103894685</v>
      </c>
      <c r="D23" s="108">
        <v>8158</v>
      </c>
      <c r="E23" s="341">
        <f t="shared" si="1"/>
        <v>14.637122095631112</v>
      </c>
      <c r="F23" s="108">
        <v>7760</v>
      </c>
      <c r="G23" s="341">
        <f t="shared" si="2"/>
        <v>27.026085745132868</v>
      </c>
      <c r="H23" s="108">
        <v>9228</v>
      </c>
      <c r="I23" s="341">
        <f t="shared" si="3"/>
        <v>26.978511913462945</v>
      </c>
      <c r="J23" s="108">
        <v>19478</v>
      </c>
      <c r="K23" s="341">
        <f t="shared" si="4"/>
        <v>42.01738680242466</v>
      </c>
      <c r="L23" s="108">
        <v>20251</v>
      </c>
      <c r="M23" s="341">
        <f t="shared" si="5"/>
        <v>44.76051543885242</v>
      </c>
      <c r="N23" s="338"/>
    </row>
    <row r="24" spans="1:13" s="113" customFormat="1" ht="19.5" customHeight="1">
      <c r="A24" s="114" t="s">
        <v>109</v>
      </c>
      <c r="B24" s="108">
        <v>352</v>
      </c>
      <c r="C24" s="341">
        <f t="shared" si="0"/>
        <v>0.9613808925547606</v>
      </c>
      <c r="D24" s="108">
        <v>515</v>
      </c>
      <c r="E24" s="341">
        <f t="shared" si="1"/>
        <v>0.9240154301605814</v>
      </c>
      <c r="F24" s="108">
        <v>261</v>
      </c>
      <c r="G24" s="341">
        <f t="shared" si="2"/>
        <v>0.9089959251906803</v>
      </c>
      <c r="H24" s="108">
        <v>333</v>
      </c>
      <c r="I24" s="341">
        <f t="shared" si="3"/>
        <v>0.9735418798421283</v>
      </c>
      <c r="J24" s="108">
        <v>260</v>
      </c>
      <c r="K24" s="341">
        <f t="shared" si="4"/>
        <v>0.5608645943438963</v>
      </c>
      <c r="L24" s="115">
        <v>231</v>
      </c>
      <c r="M24" s="341">
        <f t="shared" si="5"/>
        <v>0.5105762217359592</v>
      </c>
    </row>
    <row r="25" spans="1:14" s="5" customFormat="1" ht="15" customHeight="1">
      <c r="A25" s="104" t="s">
        <v>110</v>
      </c>
      <c r="B25" s="108">
        <v>727</v>
      </c>
      <c r="C25" s="341">
        <f t="shared" si="0"/>
        <v>1.9855792866116786</v>
      </c>
      <c r="D25" s="108">
        <v>1161</v>
      </c>
      <c r="E25" s="341">
        <f t="shared" si="1"/>
        <v>2.0830716784785146</v>
      </c>
      <c r="F25" s="108">
        <v>490</v>
      </c>
      <c r="G25" s="341">
        <f t="shared" si="2"/>
        <v>1.7065440741127713</v>
      </c>
      <c r="H25" s="108">
        <v>595</v>
      </c>
      <c r="I25" s="341">
        <f t="shared" si="3"/>
        <v>1.7395117672854847</v>
      </c>
      <c r="J25" s="108">
        <v>465</v>
      </c>
      <c r="K25" s="341">
        <f t="shared" si="4"/>
        <v>1.0030847552688915</v>
      </c>
      <c r="L25" s="108">
        <v>344</v>
      </c>
      <c r="M25" s="341">
        <f t="shared" si="5"/>
        <v>0.7603386159184846</v>
      </c>
      <c r="N25" s="52"/>
    </row>
    <row r="26" spans="1:14" ht="15" customHeight="1">
      <c r="A26" s="104" t="s">
        <v>111</v>
      </c>
      <c r="B26" s="108">
        <v>2624</v>
      </c>
      <c r="C26" s="341">
        <f t="shared" si="0"/>
        <v>7.166657562680942</v>
      </c>
      <c r="D26" s="108">
        <v>3971</v>
      </c>
      <c r="E26" s="341">
        <f t="shared" si="1"/>
        <v>7.124786938189648</v>
      </c>
      <c r="F26" s="108">
        <v>2008</v>
      </c>
      <c r="G26" s="341">
        <f t="shared" si="2"/>
        <v>6.993347960853969</v>
      </c>
      <c r="H26" s="108">
        <v>2241</v>
      </c>
      <c r="I26" s="341">
        <f t="shared" si="3"/>
        <v>6.55167373191054</v>
      </c>
      <c r="J26" s="108">
        <v>2930</v>
      </c>
      <c r="K26" s="341">
        <f t="shared" si="4"/>
        <v>6.320512543952369</v>
      </c>
      <c r="L26" s="108">
        <v>2537</v>
      </c>
      <c r="M26" s="341">
        <f t="shared" si="5"/>
        <v>5.607497292398824</v>
      </c>
      <c r="N26" s="338"/>
    </row>
    <row r="27" spans="1:14" ht="15" customHeight="1">
      <c r="A27" s="104" t="s">
        <v>112</v>
      </c>
      <c r="B27" s="108">
        <v>214</v>
      </c>
      <c r="C27" s="341">
        <f t="shared" si="0"/>
        <v>0.5844758835418147</v>
      </c>
      <c r="D27" s="108">
        <v>462</v>
      </c>
      <c r="E27" s="341">
        <f t="shared" si="1"/>
        <v>0.8289225800663855</v>
      </c>
      <c r="F27" s="108">
        <v>164</v>
      </c>
      <c r="G27" s="341">
        <f t="shared" si="2"/>
        <v>0.5711698533765194</v>
      </c>
      <c r="H27" s="108">
        <v>193</v>
      </c>
      <c r="I27" s="341">
        <f t="shared" si="3"/>
        <v>0.5642449934220143</v>
      </c>
      <c r="J27" s="108">
        <v>226</v>
      </c>
      <c r="K27" s="341">
        <f t="shared" si="4"/>
        <v>0.48752076277584827</v>
      </c>
      <c r="L27" s="108">
        <v>156</v>
      </c>
      <c r="M27" s="341">
        <f t="shared" si="5"/>
        <v>0.34480472117233607</v>
      </c>
      <c r="N27" s="338"/>
    </row>
    <row r="28" spans="1:14" ht="15" customHeight="1">
      <c r="A28" s="104" t="s">
        <v>113</v>
      </c>
      <c r="B28" s="108">
        <v>174</v>
      </c>
      <c r="C28" s="341">
        <f t="shared" si="0"/>
        <v>0.47522805484241</v>
      </c>
      <c r="D28" s="108">
        <v>319</v>
      </c>
      <c r="E28" s="341">
        <f t="shared" si="1"/>
        <v>0.5723513052839329</v>
      </c>
      <c r="F28" s="108">
        <v>135</v>
      </c>
      <c r="G28" s="341">
        <f t="shared" si="2"/>
        <v>0.4701703061331104</v>
      </c>
      <c r="H28" s="108">
        <v>160</v>
      </c>
      <c r="I28" s="341">
        <f t="shared" si="3"/>
        <v>0.467767870194416</v>
      </c>
      <c r="J28" s="108">
        <v>166</v>
      </c>
      <c r="K28" s="341">
        <f t="shared" si="4"/>
        <v>0.3580904717734107</v>
      </c>
      <c r="L28" s="108">
        <v>139</v>
      </c>
      <c r="M28" s="341">
        <f t="shared" si="5"/>
        <v>0.30722984771124817</v>
      </c>
      <c r="N28" s="338"/>
    </row>
    <row r="29" spans="1:14" ht="15" customHeight="1">
      <c r="A29" s="104" t="s">
        <v>114</v>
      </c>
      <c r="B29" s="108">
        <v>479</v>
      </c>
      <c r="C29" s="341">
        <f t="shared" si="0"/>
        <v>1.30824274867537</v>
      </c>
      <c r="D29" s="108">
        <v>735</v>
      </c>
      <c r="E29" s="341">
        <f t="shared" si="1"/>
        <v>1.3187404682874315</v>
      </c>
      <c r="F29" s="108">
        <v>257</v>
      </c>
      <c r="G29" s="341">
        <f t="shared" si="2"/>
        <v>0.8950649531571064</v>
      </c>
      <c r="H29" s="108">
        <v>344</v>
      </c>
      <c r="I29" s="341">
        <f t="shared" si="3"/>
        <v>1.0057009209179946</v>
      </c>
      <c r="J29" s="108">
        <v>309</v>
      </c>
      <c r="K29" s="341">
        <f t="shared" si="4"/>
        <v>0.6665659986625536</v>
      </c>
      <c r="L29" s="108">
        <v>195</v>
      </c>
      <c r="M29" s="341">
        <f t="shared" si="5"/>
        <v>0.43100590146542006</v>
      </c>
      <c r="N29" s="338"/>
    </row>
    <row r="30" spans="1:13" s="113" customFormat="1" ht="19.5" customHeight="1">
      <c r="A30" s="114" t="s">
        <v>115</v>
      </c>
      <c r="B30" s="108">
        <v>470</v>
      </c>
      <c r="C30" s="341">
        <f t="shared" si="0"/>
        <v>1.283661987218004</v>
      </c>
      <c r="D30" s="108">
        <v>736</v>
      </c>
      <c r="E30" s="341">
        <f t="shared" si="1"/>
        <v>1.32053467300619</v>
      </c>
      <c r="F30" s="108">
        <v>293</v>
      </c>
      <c r="G30" s="341">
        <f t="shared" si="2"/>
        <v>1.0204437014592693</v>
      </c>
      <c r="H30" s="108">
        <v>362</v>
      </c>
      <c r="I30" s="341">
        <f t="shared" si="3"/>
        <v>1.0583248063148663</v>
      </c>
      <c r="J30" s="108">
        <v>414</v>
      </c>
      <c r="K30" s="341">
        <f t="shared" si="4"/>
        <v>0.8930690079168194</v>
      </c>
      <c r="L30" s="115">
        <v>327</v>
      </c>
      <c r="M30" s="341">
        <f t="shared" si="5"/>
        <v>0.7227637424573967</v>
      </c>
    </row>
    <row r="31" spans="1:14" s="5" customFormat="1" ht="15" customHeight="1">
      <c r="A31" s="104" t="s">
        <v>116</v>
      </c>
      <c r="B31" s="108">
        <v>1520</v>
      </c>
      <c r="C31" s="341">
        <f t="shared" si="0"/>
        <v>4.151417490577375</v>
      </c>
      <c r="D31" s="108">
        <v>2612</v>
      </c>
      <c r="E31" s="341">
        <f t="shared" si="1"/>
        <v>4.686462725396968</v>
      </c>
      <c r="F31" s="108">
        <v>928</v>
      </c>
      <c r="G31" s="341">
        <f t="shared" si="2"/>
        <v>3.231985511789085</v>
      </c>
      <c r="H31" s="108">
        <v>966</v>
      </c>
      <c r="I31" s="341">
        <f t="shared" si="3"/>
        <v>2.8241485162987865</v>
      </c>
      <c r="J31" s="108">
        <v>1137</v>
      </c>
      <c r="K31" s="341">
        <f t="shared" si="4"/>
        <v>2.4527040144961925</v>
      </c>
      <c r="L31" s="108">
        <v>854</v>
      </c>
      <c r="M31" s="341">
        <f t="shared" si="5"/>
        <v>1.8875848197511216</v>
      </c>
      <c r="N31" s="52"/>
    </row>
    <row r="32" spans="1:14" ht="15" customHeight="1">
      <c r="A32" s="104" t="s">
        <v>117</v>
      </c>
      <c r="B32" s="108">
        <v>1266</v>
      </c>
      <c r="C32" s="341">
        <f t="shared" si="0"/>
        <v>3.457693778336156</v>
      </c>
      <c r="D32" s="108">
        <v>1886</v>
      </c>
      <c r="E32" s="341">
        <f t="shared" si="1"/>
        <v>3.3838700995783624</v>
      </c>
      <c r="F32" s="108">
        <v>856</v>
      </c>
      <c r="G32" s="341">
        <f t="shared" si="2"/>
        <v>2.9812280151847594</v>
      </c>
      <c r="H32" s="108">
        <v>1025</v>
      </c>
      <c r="I32" s="341">
        <f t="shared" si="3"/>
        <v>2.9966379184329774</v>
      </c>
      <c r="J32" s="108">
        <v>715</v>
      </c>
      <c r="K32" s="341">
        <f t="shared" si="4"/>
        <v>1.5423776344457147</v>
      </c>
      <c r="L32" s="108">
        <v>559</v>
      </c>
      <c r="M32" s="341">
        <f t="shared" si="5"/>
        <v>1.2355502508675376</v>
      </c>
      <c r="N32" s="338"/>
    </row>
    <row r="33" spans="1:14" ht="15" customHeight="1">
      <c r="A33" s="104" t="s">
        <v>118</v>
      </c>
      <c r="B33" s="108">
        <v>895</v>
      </c>
      <c r="C33" s="341">
        <f t="shared" si="0"/>
        <v>2.4444201671491776</v>
      </c>
      <c r="D33" s="108">
        <v>1326</v>
      </c>
      <c r="E33" s="341">
        <f t="shared" si="1"/>
        <v>2.3791154570736524</v>
      </c>
      <c r="F33" s="108">
        <v>609</v>
      </c>
      <c r="G33" s="341">
        <f t="shared" si="2"/>
        <v>2.120990492111587</v>
      </c>
      <c r="H33" s="108">
        <v>736</v>
      </c>
      <c r="I33" s="341">
        <f t="shared" si="3"/>
        <v>2.1517322028943138</v>
      </c>
      <c r="J33" s="108">
        <v>545</v>
      </c>
      <c r="K33" s="341">
        <f t="shared" si="4"/>
        <v>1.175658476605475</v>
      </c>
      <c r="L33" s="108">
        <v>369</v>
      </c>
      <c r="M33" s="341">
        <f t="shared" si="5"/>
        <v>0.8155957827730256</v>
      </c>
      <c r="N33" s="338"/>
    </row>
    <row r="34" spans="1:14" ht="15" customHeight="1">
      <c r="A34" s="104" t="s">
        <v>119</v>
      </c>
      <c r="B34" s="108">
        <v>1436</v>
      </c>
      <c r="C34" s="341">
        <f t="shared" si="0"/>
        <v>3.9219970503086254</v>
      </c>
      <c r="D34" s="108">
        <v>2003</v>
      </c>
      <c r="E34" s="341">
        <f t="shared" si="1"/>
        <v>3.593792051673096</v>
      </c>
      <c r="F34" s="108">
        <v>1025</v>
      </c>
      <c r="G34" s="341">
        <f t="shared" si="2"/>
        <v>3.5698115836032462</v>
      </c>
      <c r="H34" s="108">
        <v>1238</v>
      </c>
      <c r="I34" s="341">
        <f t="shared" si="3"/>
        <v>3.6193538956292937</v>
      </c>
      <c r="J34" s="108">
        <v>1229</v>
      </c>
      <c r="K34" s="341">
        <f t="shared" si="4"/>
        <v>2.6511637940332635</v>
      </c>
      <c r="L34" s="108">
        <v>1177</v>
      </c>
      <c r="M34" s="341">
        <f t="shared" si="5"/>
        <v>2.601507415511792</v>
      </c>
      <c r="N34" s="338"/>
    </row>
    <row r="35" spans="1:14" ht="15" customHeight="1">
      <c r="A35" s="104" t="s">
        <v>120</v>
      </c>
      <c r="B35" s="108">
        <v>3631</v>
      </c>
      <c r="C35" s="341">
        <f t="shared" si="0"/>
        <v>9.916971650188453</v>
      </c>
      <c r="D35" s="108">
        <v>5103</v>
      </c>
      <c r="E35" s="341">
        <f t="shared" si="1"/>
        <v>9.155826679824168</v>
      </c>
      <c r="F35" s="108">
        <v>2684</v>
      </c>
      <c r="G35" s="341">
        <f t="shared" si="2"/>
        <v>9.347682234527914</v>
      </c>
      <c r="H35" s="108">
        <v>2979</v>
      </c>
      <c r="I35" s="341">
        <f t="shared" si="3"/>
        <v>8.709253033182284</v>
      </c>
      <c r="J35" s="108">
        <v>3815</v>
      </c>
      <c r="K35" s="341">
        <f t="shared" si="4"/>
        <v>8.229609336238324</v>
      </c>
      <c r="L35" s="108">
        <v>3909</v>
      </c>
      <c r="M35" s="341">
        <f t="shared" si="5"/>
        <v>8.640010609376036</v>
      </c>
      <c r="N35" s="338"/>
    </row>
    <row r="36" spans="1:13" s="113" customFormat="1" ht="19.5" customHeight="1">
      <c r="A36" s="114" t="s">
        <v>121</v>
      </c>
      <c r="B36" s="108">
        <v>1198</v>
      </c>
      <c r="C36" s="341">
        <f t="shared" si="0"/>
        <v>3.2719724695471677</v>
      </c>
      <c r="D36" s="108">
        <v>1820</v>
      </c>
      <c r="E36" s="341">
        <f t="shared" si="1"/>
        <v>3.2654525881403065</v>
      </c>
      <c r="F36" s="108">
        <v>511</v>
      </c>
      <c r="G36" s="341">
        <f t="shared" si="2"/>
        <v>1.779681677289033</v>
      </c>
      <c r="H36" s="108">
        <v>654</v>
      </c>
      <c r="I36" s="341">
        <f t="shared" si="3"/>
        <v>1.9120011694196755</v>
      </c>
      <c r="J36" s="108">
        <v>360</v>
      </c>
      <c r="K36" s="341">
        <f t="shared" si="4"/>
        <v>0.7765817460146257</v>
      </c>
      <c r="L36" s="115">
        <v>314</v>
      </c>
      <c r="M36" s="341">
        <f t="shared" si="5"/>
        <v>0.6940300156930355</v>
      </c>
    </row>
    <row r="37" spans="1:14" s="5" customFormat="1" ht="15" customHeight="1">
      <c r="A37" s="104" t="s">
        <v>122</v>
      </c>
      <c r="B37" s="108">
        <v>982</v>
      </c>
      <c r="C37" s="341">
        <f t="shared" si="0"/>
        <v>2.6820341945703827</v>
      </c>
      <c r="D37" s="108">
        <v>1479</v>
      </c>
      <c r="E37" s="341">
        <f t="shared" si="1"/>
        <v>2.653628779043689</v>
      </c>
      <c r="F37" s="108">
        <v>513</v>
      </c>
      <c r="G37" s="341">
        <f t="shared" si="2"/>
        <v>1.7866471633058199</v>
      </c>
      <c r="H37" s="108">
        <v>581</v>
      </c>
      <c r="I37" s="341">
        <f t="shared" si="3"/>
        <v>1.698582078643473</v>
      </c>
      <c r="J37" s="108">
        <v>405</v>
      </c>
      <c r="K37" s="341">
        <f t="shared" si="4"/>
        <v>0.8736544642664539</v>
      </c>
      <c r="L37" s="108">
        <v>354</v>
      </c>
      <c r="M37" s="341">
        <f t="shared" si="5"/>
        <v>0.782441482660301</v>
      </c>
      <c r="N37" s="52"/>
    </row>
    <row r="38" spans="1:14" ht="15" customHeight="1">
      <c r="A38" s="104" t="s">
        <v>123</v>
      </c>
      <c r="B38" s="108">
        <v>2702</v>
      </c>
      <c r="C38" s="341">
        <f t="shared" si="0"/>
        <v>7.37969082864478</v>
      </c>
      <c r="D38" s="108">
        <v>3937</v>
      </c>
      <c r="E38" s="341">
        <f t="shared" si="1"/>
        <v>7.063783977751862</v>
      </c>
      <c r="F38" s="108">
        <v>1215</v>
      </c>
      <c r="G38" s="341">
        <f t="shared" si="2"/>
        <v>4.231532755197994</v>
      </c>
      <c r="H38" s="108">
        <v>1291</v>
      </c>
      <c r="I38" s="341">
        <f t="shared" si="3"/>
        <v>3.774302002631194</v>
      </c>
      <c r="J38" s="108">
        <v>698</v>
      </c>
      <c r="K38" s="341">
        <f t="shared" si="4"/>
        <v>1.505705718661691</v>
      </c>
      <c r="L38" s="108">
        <v>567</v>
      </c>
      <c r="M38" s="341">
        <f t="shared" si="5"/>
        <v>1.2532325442609906</v>
      </c>
      <c r="N38" s="338"/>
    </row>
    <row r="39" spans="1:14" ht="15" customHeight="1">
      <c r="A39" s="110" t="s">
        <v>124</v>
      </c>
      <c r="B39" s="111">
        <v>1027</v>
      </c>
      <c r="C39" s="342">
        <f t="shared" si="0"/>
        <v>2.8049380018572134</v>
      </c>
      <c r="D39" s="111">
        <v>1545</v>
      </c>
      <c r="E39" s="342">
        <f t="shared" si="1"/>
        <v>2.772046290481744</v>
      </c>
      <c r="F39" s="111">
        <v>506</v>
      </c>
      <c r="G39" s="342">
        <f t="shared" si="2"/>
        <v>1.7622679622470656</v>
      </c>
      <c r="H39" s="111">
        <v>650</v>
      </c>
      <c r="I39" s="342">
        <f t="shared" si="3"/>
        <v>1.9003069726648152</v>
      </c>
      <c r="J39" s="111">
        <v>438</v>
      </c>
      <c r="K39" s="342">
        <f t="shared" si="4"/>
        <v>0.9448411243177945</v>
      </c>
      <c r="L39" s="111">
        <v>377</v>
      </c>
      <c r="M39" s="342">
        <f t="shared" si="5"/>
        <v>0.8332780761664789</v>
      </c>
      <c r="N39" s="338"/>
    </row>
    <row r="40" spans="1:14" s="101" customFormat="1" ht="19.5" customHeight="1">
      <c r="A40" s="154" t="s">
        <v>165</v>
      </c>
      <c r="B40" s="123"/>
      <c r="C40" s="123"/>
      <c r="D40" s="123"/>
      <c r="E40" s="123"/>
      <c r="F40" s="123"/>
      <c r="G40" s="123"/>
      <c r="H40" s="123"/>
      <c r="I40" s="124"/>
      <c r="J40" s="125"/>
      <c r="K40" s="125"/>
      <c r="L40" s="126"/>
      <c r="N40" s="113"/>
    </row>
    <row r="41" spans="1:14" s="5" customFormat="1" ht="15" customHeight="1">
      <c r="A41" s="119"/>
      <c r="B41" s="120"/>
      <c r="C41" s="127"/>
      <c r="D41" s="121"/>
      <c r="E41" s="121"/>
      <c r="F41" s="121"/>
      <c r="G41" s="121"/>
      <c r="H41" s="121"/>
      <c r="I41" s="121"/>
      <c r="J41" s="121"/>
      <c r="K41" s="122"/>
      <c r="L41" s="122"/>
      <c r="M41" s="128"/>
      <c r="N41" s="129"/>
    </row>
    <row r="42" spans="4:9" ht="15" customHeight="1">
      <c r="D42" s="23"/>
      <c r="F42" s="23"/>
      <c r="G42" s="23"/>
      <c r="H42" s="23"/>
      <c r="I42" s="56"/>
    </row>
    <row r="43" spans="1:11" ht="15" customHeight="1">
      <c r="A43" s="4"/>
      <c r="B43" s="20"/>
      <c r="C43" s="49"/>
      <c r="D43" s="20"/>
      <c r="E43" s="49"/>
      <c r="F43" s="20"/>
      <c r="G43" s="20"/>
      <c r="H43" s="20"/>
      <c r="I43" s="49"/>
      <c r="J43" s="55"/>
      <c r="K43" s="55"/>
    </row>
    <row r="44" spans="1:9" ht="15" customHeight="1">
      <c r="A44" s="4"/>
      <c r="B44" s="20"/>
      <c r="C44" s="49"/>
      <c r="D44" s="20"/>
      <c r="E44" s="49"/>
      <c r="F44" s="20"/>
      <c r="G44" s="20"/>
      <c r="H44" s="20"/>
      <c r="I44" s="49"/>
    </row>
    <row r="45" spans="4:14" ht="15" customHeight="1">
      <c r="D45" s="23"/>
      <c r="F45" s="23"/>
      <c r="G45" s="23"/>
      <c r="H45" s="23"/>
      <c r="M45" s="33"/>
      <c r="N45" s="54"/>
    </row>
    <row r="46" spans="4:14" ht="15" customHeight="1">
      <c r="D46" s="23"/>
      <c r="F46" s="23"/>
      <c r="G46" s="23"/>
      <c r="H46" s="23"/>
      <c r="M46" s="35"/>
      <c r="N46" s="54"/>
    </row>
    <row r="47" spans="4:14" ht="15" customHeight="1">
      <c r="D47" s="23"/>
      <c r="F47" s="23"/>
      <c r="G47" s="23"/>
      <c r="H47" s="23"/>
      <c r="M47" s="37"/>
      <c r="N47" s="54"/>
    </row>
    <row r="48" spans="4:8" ht="15" customHeight="1">
      <c r="D48" s="23"/>
      <c r="F48" s="23"/>
      <c r="G48" s="23"/>
      <c r="H48" s="23"/>
    </row>
    <row r="49" spans="4:8" ht="15" customHeight="1">
      <c r="D49" s="23"/>
      <c r="F49" s="23"/>
      <c r="G49" s="23"/>
      <c r="H49" s="23"/>
    </row>
    <row r="50" spans="4:8" ht="11.25">
      <c r="D50" s="23"/>
      <c r="F50" s="23"/>
      <c r="G50" s="23"/>
      <c r="H50" s="23"/>
    </row>
    <row r="51" spans="4:8" ht="11.25">
      <c r="D51" s="23"/>
      <c r="F51" s="23"/>
      <c r="G51" s="23"/>
      <c r="H51" s="23"/>
    </row>
    <row r="52" spans="4:8" ht="11.25">
      <c r="D52" s="23"/>
      <c r="F52" s="23"/>
      <c r="G52" s="23"/>
      <c r="H52" s="23"/>
    </row>
    <row r="53" spans="4:8" ht="11.25">
      <c r="D53" s="23"/>
      <c r="F53" s="23"/>
      <c r="G53" s="23"/>
      <c r="H53" s="23"/>
    </row>
    <row r="54" spans="6:8" ht="11.25">
      <c r="F54" s="23"/>
      <c r="G54" s="23"/>
      <c r="H54" s="23"/>
    </row>
    <row r="55" spans="6:8" ht="11.25">
      <c r="F55" s="23"/>
      <c r="G55" s="23"/>
      <c r="H55" s="23"/>
    </row>
    <row r="56" spans="6:8" ht="11.25">
      <c r="F56" s="23"/>
      <c r="G56" s="23"/>
      <c r="H56" s="23"/>
    </row>
    <row r="57" spans="6:8" ht="11.25">
      <c r="F57" s="23"/>
      <c r="G57" s="23"/>
      <c r="H57" s="23"/>
    </row>
    <row r="58" spans="6:8" ht="11.25">
      <c r="F58" s="23"/>
      <c r="G58" s="23"/>
      <c r="H58" s="23"/>
    </row>
    <row r="59" spans="6:8" ht="11.25">
      <c r="F59" s="23"/>
      <c r="G59" s="23"/>
      <c r="H59" s="23"/>
    </row>
    <row r="60" spans="6:8" ht="11.25">
      <c r="F60" s="23"/>
      <c r="G60" s="23"/>
      <c r="H60" s="23"/>
    </row>
  </sheetData>
  <mergeCells count="4">
    <mergeCell ref="B3:E3"/>
    <mergeCell ref="J3:M3"/>
    <mergeCell ref="A1:M1"/>
    <mergeCell ref="F3:I3"/>
  </mergeCells>
  <hyperlinks>
    <hyperlink ref="M2" location="'pag 44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SheetLayoutView="100" workbookViewId="0" topLeftCell="A1">
      <selection activeCell="A1" sqref="A1:M1"/>
    </sheetView>
  </sheetViews>
  <sheetFormatPr defaultColWidth="12" defaultRowHeight="11.25"/>
  <cols>
    <col min="1" max="1" width="31.83203125" style="0" customWidth="1"/>
    <col min="2" max="2" width="7.66015625" style="0" customWidth="1"/>
    <col min="3" max="3" width="5.5" style="0" customWidth="1"/>
    <col min="4" max="4" width="7.66015625" style="0" customWidth="1"/>
    <col min="5" max="5" width="5.5" style="0" customWidth="1"/>
    <col min="6" max="6" width="6.83203125" style="0" customWidth="1"/>
    <col min="7" max="7" width="5.5" style="0" customWidth="1"/>
    <col min="8" max="8" width="6.83203125" style="0" customWidth="1"/>
    <col min="9" max="9" width="5.5" style="0" customWidth="1"/>
    <col min="10" max="10" width="6.83203125" style="0" customWidth="1"/>
    <col min="11" max="11" width="5.5" style="0" customWidth="1"/>
    <col min="12" max="12" width="6.83203125" style="0" customWidth="1"/>
    <col min="13" max="13" width="5.5" style="0" customWidth="1"/>
    <col min="14" max="14" width="11" style="0" bestFit="1" customWidth="1"/>
    <col min="15" max="15" width="10.33203125" style="0" bestFit="1" customWidth="1"/>
  </cols>
  <sheetData>
    <row r="1" spans="1:13" s="1" customFormat="1" ht="39.75" customHeight="1">
      <c r="A1" s="430" t="s">
        <v>169</v>
      </c>
      <c r="B1" s="448"/>
      <c r="C1" s="448"/>
      <c r="D1" s="448"/>
      <c r="E1" s="448"/>
      <c r="F1" s="448"/>
      <c r="G1" s="448"/>
      <c r="H1" s="448"/>
      <c r="I1" s="448"/>
      <c r="J1" s="429"/>
      <c r="K1" s="429"/>
      <c r="L1" s="429"/>
      <c r="M1" s="429"/>
    </row>
    <row r="2" spans="1:13" s="2" customFormat="1" ht="18" customHeight="1">
      <c r="A2" s="69" t="s">
        <v>40</v>
      </c>
      <c r="B2" s="70"/>
      <c r="C2" s="70"/>
      <c r="D2" s="70"/>
      <c r="E2" s="70"/>
      <c r="F2" s="70"/>
      <c r="G2" s="70"/>
      <c r="H2" s="70"/>
      <c r="I2" s="70"/>
      <c r="J2" s="144"/>
      <c r="K2" s="144"/>
      <c r="L2" s="144"/>
      <c r="M2" s="389" t="s">
        <v>84</v>
      </c>
    </row>
    <row r="3" spans="1:14" s="2" customFormat="1" ht="36" customHeight="1">
      <c r="A3" s="163"/>
      <c r="B3" s="427" t="s">
        <v>1</v>
      </c>
      <c r="C3" s="427"/>
      <c r="D3" s="427"/>
      <c r="E3" s="427"/>
      <c r="F3" s="427" t="s">
        <v>126</v>
      </c>
      <c r="G3" s="427"/>
      <c r="H3" s="427"/>
      <c r="I3" s="427"/>
      <c r="J3" s="427" t="s">
        <v>132</v>
      </c>
      <c r="K3" s="427"/>
      <c r="L3" s="427"/>
      <c r="M3" s="427"/>
      <c r="N3" s="165"/>
    </row>
    <row r="4" spans="1:13" s="17" customFormat="1" ht="19.5" customHeight="1">
      <c r="A4" s="67"/>
      <c r="B4" s="147" t="s">
        <v>2</v>
      </c>
      <c r="C4" s="147"/>
      <c r="D4" s="147" t="s">
        <v>3</v>
      </c>
      <c r="E4" s="143"/>
      <c r="F4" s="147" t="s">
        <v>2</v>
      </c>
      <c r="G4" s="147"/>
      <c r="H4" s="147" t="s">
        <v>3</v>
      </c>
      <c r="I4" s="143"/>
      <c r="J4" s="147" t="s">
        <v>2</v>
      </c>
      <c r="K4" s="147"/>
      <c r="L4" s="147" t="s">
        <v>3</v>
      </c>
      <c r="M4" s="143"/>
    </row>
    <row r="5" spans="1:13" s="14" customFormat="1" ht="19.5" customHeight="1">
      <c r="A5" s="210" t="s">
        <v>159</v>
      </c>
      <c r="B5" s="145" t="s">
        <v>88</v>
      </c>
      <c r="C5" s="146" t="s">
        <v>87</v>
      </c>
      <c r="D5" s="145" t="s">
        <v>88</v>
      </c>
      <c r="E5" s="146" t="s">
        <v>87</v>
      </c>
      <c r="F5" s="145" t="s">
        <v>88</v>
      </c>
      <c r="G5" s="146" t="s">
        <v>87</v>
      </c>
      <c r="H5" s="145" t="s">
        <v>88</v>
      </c>
      <c r="I5" s="146" t="s">
        <v>87</v>
      </c>
      <c r="J5" s="145" t="s">
        <v>88</v>
      </c>
      <c r="K5" s="146" t="s">
        <v>87</v>
      </c>
      <c r="L5" s="145" t="s">
        <v>88</v>
      </c>
      <c r="M5" s="146" t="s">
        <v>87</v>
      </c>
    </row>
    <row r="6" spans="1:13" s="356" customFormat="1" ht="19.5" customHeight="1">
      <c r="A6" s="103" t="s">
        <v>23</v>
      </c>
      <c r="B6" s="107">
        <v>115978</v>
      </c>
      <c r="C6" s="355">
        <f>B6/($D6+$B6)*100</f>
        <v>45.16470721097866</v>
      </c>
      <c r="D6" s="107">
        <v>140811</v>
      </c>
      <c r="E6" s="355">
        <f>D6/($D6+$B6)*100</f>
        <v>54.83529278902134</v>
      </c>
      <c r="F6" s="107">
        <v>980</v>
      </c>
      <c r="G6" s="355">
        <f>F6/($F6+$H6)*100</f>
        <v>49.02451225612807</v>
      </c>
      <c r="H6" s="107">
        <v>1019</v>
      </c>
      <c r="I6" s="355">
        <f>H6/($F6+$H6)*100</f>
        <v>50.97548774387194</v>
      </c>
      <c r="J6" s="107">
        <v>3314</v>
      </c>
      <c r="K6" s="355">
        <f>J6/(J6+L6)*100</f>
        <v>41.82759055913164</v>
      </c>
      <c r="L6" s="107">
        <v>4609</v>
      </c>
      <c r="M6" s="355">
        <f>L6/(J6+L6)*100</f>
        <v>58.17240944086836</v>
      </c>
    </row>
    <row r="7" spans="1:13" s="5" customFormat="1" ht="15" customHeight="1">
      <c r="A7" s="104" t="s">
        <v>92</v>
      </c>
      <c r="B7" s="108">
        <v>2747</v>
      </c>
      <c r="C7" s="341">
        <f>B7/($D7+$B7)*100</f>
        <v>44.81970957741883</v>
      </c>
      <c r="D7" s="108">
        <v>3382</v>
      </c>
      <c r="E7" s="341">
        <f aca="true" t="shared" si="0" ref="E7:E39">D7/($D7+$B7)*100</f>
        <v>55.180290422581166</v>
      </c>
      <c r="F7" s="108">
        <v>28</v>
      </c>
      <c r="G7" s="341">
        <f aca="true" t="shared" si="1" ref="G7:G39">F7/($F7+$H7)*100</f>
        <v>54.90196078431373</v>
      </c>
      <c r="H7" s="108">
        <v>23</v>
      </c>
      <c r="I7" s="341">
        <f aca="true" t="shared" si="2" ref="I7:I39">H7/($F7+$H7)*100</f>
        <v>45.09803921568628</v>
      </c>
      <c r="J7" s="108">
        <v>57</v>
      </c>
      <c r="K7" s="341">
        <f aca="true" t="shared" si="3" ref="K7:K39">J7/(J7+L7)*100</f>
        <v>44.881889763779526</v>
      </c>
      <c r="L7" s="108">
        <v>70</v>
      </c>
      <c r="M7" s="341">
        <f aca="true" t="shared" si="4" ref="M7:M39">L7/(J7+L7)*100</f>
        <v>55.118110236220474</v>
      </c>
    </row>
    <row r="8" spans="1:13" ht="15" customHeight="1">
      <c r="A8" s="104" t="s">
        <v>93</v>
      </c>
      <c r="B8" s="108">
        <v>810</v>
      </c>
      <c r="C8" s="341">
        <f aca="true" t="shared" si="5" ref="C8:C39">B8/($D8+$B8)*100</f>
        <v>43.926247288503255</v>
      </c>
      <c r="D8" s="108">
        <v>1034</v>
      </c>
      <c r="E8" s="341">
        <f t="shared" si="0"/>
        <v>56.07375271149675</v>
      </c>
      <c r="F8" s="108">
        <v>6</v>
      </c>
      <c r="G8" s="341">
        <f t="shared" si="1"/>
        <v>42.857142857142854</v>
      </c>
      <c r="H8" s="108">
        <v>8</v>
      </c>
      <c r="I8" s="341">
        <f t="shared" si="2"/>
        <v>57.14285714285714</v>
      </c>
      <c r="J8" s="108">
        <v>24</v>
      </c>
      <c r="K8" s="341">
        <f t="shared" si="3"/>
        <v>45.28301886792453</v>
      </c>
      <c r="L8" s="108">
        <v>29</v>
      </c>
      <c r="M8" s="341">
        <f t="shared" si="4"/>
        <v>54.71698113207547</v>
      </c>
    </row>
    <row r="9" spans="1:13" ht="15" customHeight="1">
      <c r="A9" s="104" t="s">
        <v>94</v>
      </c>
      <c r="B9" s="108">
        <v>1353</v>
      </c>
      <c r="C9" s="341">
        <f t="shared" si="5"/>
        <v>42.74881516587678</v>
      </c>
      <c r="D9" s="108">
        <v>1812</v>
      </c>
      <c r="E9" s="341">
        <f t="shared" si="0"/>
        <v>57.25118483412322</v>
      </c>
      <c r="F9" s="108">
        <v>7</v>
      </c>
      <c r="G9" s="341">
        <f t="shared" si="1"/>
        <v>58.333333333333336</v>
      </c>
      <c r="H9" s="108">
        <v>5</v>
      </c>
      <c r="I9" s="341">
        <f t="shared" si="2"/>
        <v>41.66666666666667</v>
      </c>
      <c r="J9" s="108">
        <v>20</v>
      </c>
      <c r="K9" s="341">
        <f t="shared" si="3"/>
        <v>32.78688524590164</v>
      </c>
      <c r="L9" s="108">
        <v>41</v>
      </c>
      <c r="M9" s="341">
        <f t="shared" si="4"/>
        <v>67.21311475409836</v>
      </c>
    </row>
    <row r="10" spans="1:13" ht="15" customHeight="1">
      <c r="A10" s="104" t="s">
        <v>95</v>
      </c>
      <c r="B10" s="108">
        <v>3190</v>
      </c>
      <c r="C10" s="341">
        <f t="shared" si="5"/>
        <v>44.828555368184375</v>
      </c>
      <c r="D10" s="108">
        <v>3926</v>
      </c>
      <c r="E10" s="341">
        <f t="shared" si="0"/>
        <v>55.171444631815625</v>
      </c>
      <c r="F10" s="108">
        <v>9</v>
      </c>
      <c r="G10" s="341">
        <f t="shared" si="1"/>
        <v>32.142857142857146</v>
      </c>
      <c r="H10" s="108">
        <v>19</v>
      </c>
      <c r="I10" s="341">
        <f t="shared" si="2"/>
        <v>67.85714285714286</v>
      </c>
      <c r="J10" s="108">
        <v>52</v>
      </c>
      <c r="K10" s="341">
        <f t="shared" si="3"/>
        <v>36.61971830985916</v>
      </c>
      <c r="L10" s="108">
        <v>90</v>
      </c>
      <c r="M10" s="341">
        <f t="shared" si="4"/>
        <v>63.38028169014085</v>
      </c>
    </row>
    <row r="11" spans="1:13" ht="15" customHeight="1">
      <c r="A11" s="104" t="s">
        <v>96</v>
      </c>
      <c r="B11" s="108">
        <v>2533</v>
      </c>
      <c r="C11" s="341">
        <f t="shared" si="5"/>
        <v>43.144268438085504</v>
      </c>
      <c r="D11" s="108">
        <v>3338</v>
      </c>
      <c r="E11" s="341">
        <f t="shared" si="0"/>
        <v>56.85573156191449</v>
      </c>
      <c r="F11" s="108">
        <v>18</v>
      </c>
      <c r="G11" s="341">
        <f t="shared" si="1"/>
        <v>52.94117647058824</v>
      </c>
      <c r="H11" s="108">
        <v>16</v>
      </c>
      <c r="I11" s="341">
        <f t="shared" si="2"/>
        <v>47.05882352941176</v>
      </c>
      <c r="J11" s="108">
        <v>60</v>
      </c>
      <c r="K11" s="341">
        <f t="shared" si="3"/>
        <v>37.267080745341616</v>
      </c>
      <c r="L11" s="108">
        <v>101</v>
      </c>
      <c r="M11" s="341">
        <f t="shared" si="4"/>
        <v>62.732919254658384</v>
      </c>
    </row>
    <row r="12" spans="1:13" s="113" customFormat="1" ht="19.5" customHeight="1">
      <c r="A12" s="114" t="s">
        <v>97</v>
      </c>
      <c r="B12" s="108">
        <v>6426</v>
      </c>
      <c r="C12" s="341">
        <f t="shared" si="5"/>
        <v>44.25315060946216</v>
      </c>
      <c r="D12" s="108">
        <v>8095</v>
      </c>
      <c r="E12" s="341">
        <f t="shared" si="0"/>
        <v>55.74684939053785</v>
      </c>
      <c r="F12" s="108">
        <v>65</v>
      </c>
      <c r="G12" s="341">
        <f t="shared" si="1"/>
        <v>55.08474576271186</v>
      </c>
      <c r="H12" s="108">
        <v>53</v>
      </c>
      <c r="I12" s="341">
        <f t="shared" si="2"/>
        <v>44.91525423728814</v>
      </c>
      <c r="J12" s="108">
        <v>191</v>
      </c>
      <c r="K12" s="341">
        <f t="shared" si="3"/>
        <v>46.81372549019608</v>
      </c>
      <c r="L12" s="115">
        <v>217</v>
      </c>
      <c r="M12" s="341">
        <f t="shared" si="4"/>
        <v>53.18627450980392</v>
      </c>
    </row>
    <row r="13" spans="1:13" s="5" customFormat="1" ht="15" customHeight="1">
      <c r="A13" s="104" t="s">
        <v>98</v>
      </c>
      <c r="B13" s="108">
        <v>3152</v>
      </c>
      <c r="C13" s="341">
        <f t="shared" si="5"/>
        <v>44.589050785118125</v>
      </c>
      <c r="D13" s="108">
        <v>3917</v>
      </c>
      <c r="E13" s="341">
        <f t="shared" si="0"/>
        <v>55.410949214881875</v>
      </c>
      <c r="F13" s="108">
        <v>28</v>
      </c>
      <c r="G13" s="341">
        <f t="shared" si="1"/>
        <v>50</v>
      </c>
      <c r="H13" s="108">
        <v>28</v>
      </c>
      <c r="I13" s="341">
        <f t="shared" si="2"/>
        <v>50</v>
      </c>
      <c r="J13" s="108">
        <v>77</v>
      </c>
      <c r="K13" s="341">
        <f t="shared" si="3"/>
        <v>37.19806763285024</v>
      </c>
      <c r="L13" s="108">
        <v>130</v>
      </c>
      <c r="M13" s="341">
        <f t="shared" si="4"/>
        <v>62.80193236714976</v>
      </c>
    </row>
    <row r="14" spans="1:13" ht="15" customHeight="1">
      <c r="A14" s="104" t="s">
        <v>99</v>
      </c>
      <c r="B14" s="108">
        <v>1632</v>
      </c>
      <c r="C14" s="341">
        <f t="shared" si="5"/>
        <v>43.683083511777305</v>
      </c>
      <c r="D14" s="108">
        <v>2104</v>
      </c>
      <c r="E14" s="341">
        <f t="shared" si="0"/>
        <v>56.3169164882227</v>
      </c>
      <c r="F14" s="108">
        <v>13</v>
      </c>
      <c r="G14" s="341">
        <f t="shared" si="1"/>
        <v>48.148148148148145</v>
      </c>
      <c r="H14" s="108">
        <v>14</v>
      </c>
      <c r="I14" s="341">
        <f t="shared" si="2"/>
        <v>51.85185185185185</v>
      </c>
      <c r="J14" s="108">
        <v>46</v>
      </c>
      <c r="K14" s="341">
        <f t="shared" si="3"/>
        <v>41.81818181818181</v>
      </c>
      <c r="L14" s="108">
        <v>64</v>
      </c>
      <c r="M14" s="341">
        <f t="shared" si="4"/>
        <v>58.18181818181818</v>
      </c>
    </row>
    <row r="15" spans="1:13" ht="15" customHeight="1">
      <c r="A15" s="104" t="s">
        <v>100</v>
      </c>
      <c r="B15" s="108">
        <v>2088</v>
      </c>
      <c r="C15" s="341">
        <f t="shared" si="5"/>
        <v>43.19404220107572</v>
      </c>
      <c r="D15" s="108">
        <v>2746</v>
      </c>
      <c r="E15" s="341">
        <f t="shared" si="0"/>
        <v>56.80595779892429</v>
      </c>
      <c r="F15" s="108">
        <v>9</v>
      </c>
      <c r="G15" s="341">
        <f t="shared" si="1"/>
        <v>50</v>
      </c>
      <c r="H15" s="108">
        <v>9</v>
      </c>
      <c r="I15" s="341">
        <f t="shared" si="2"/>
        <v>50</v>
      </c>
      <c r="J15" s="108">
        <v>54</v>
      </c>
      <c r="K15" s="341">
        <f t="shared" si="3"/>
        <v>44.26229508196721</v>
      </c>
      <c r="L15" s="108">
        <v>68</v>
      </c>
      <c r="M15" s="341">
        <f t="shared" si="4"/>
        <v>55.73770491803278</v>
      </c>
    </row>
    <row r="16" spans="1:13" ht="15" customHeight="1">
      <c r="A16" s="104" t="s">
        <v>101</v>
      </c>
      <c r="B16" s="108">
        <v>1686</v>
      </c>
      <c r="C16" s="341">
        <f t="shared" si="5"/>
        <v>40.675512665862485</v>
      </c>
      <c r="D16" s="108">
        <v>2459</v>
      </c>
      <c r="E16" s="341">
        <f t="shared" si="0"/>
        <v>59.32448733413751</v>
      </c>
      <c r="F16" s="108">
        <v>7</v>
      </c>
      <c r="G16" s="341">
        <f t="shared" si="1"/>
        <v>46.666666666666664</v>
      </c>
      <c r="H16" s="108">
        <v>8</v>
      </c>
      <c r="I16" s="341">
        <f t="shared" si="2"/>
        <v>53.333333333333336</v>
      </c>
      <c r="J16" s="108">
        <v>29</v>
      </c>
      <c r="K16" s="341">
        <f t="shared" si="3"/>
        <v>31.521739130434785</v>
      </c>
      <c r="L16" s="108">
        <v>63</v>
      </c>
      <c r="M16" s="341">
        <f t="shared" si="4"/>
        <v>68.47826086956522</v>
      </c>
    </row>
    <row r="17" spans="1:13" ht="15" customHeight="1">
      <c r="A17" s="104" t="s">
        <v>102</v>
      </c>
      <c r="B17" s="108">
        <v>2482</v>
      </c>
      <c r="C17" s="341">
        <f t="shared" si="5"/>
        <v>43.697183098591545</v>
      </c>
      <c r="D17" s="108">
        <v>3198</v>
      </c>
      <c r="E17" s="341">
        <f t="shared" si="0"/>
        <v>56.30281690140845</v>
      </c>
      <c r="F17" s="108">
        <v>14</v>
      </c>
      <c r="G17" s="341">
        <f t="shared" si="1"/>
        <v>36.84210526315789</v>
      </c>
      <c r="H17" s="108">
        <v>24</v>
      </c>
      <c r="I17" s="341">
        <f t="shared" si="2"/>
        <v>63.1578947368421</v>
      </c>
      <c r="J17" s="108">
        <v>56</v>
      </c>
      <c r="K17" s="341">
        <f t="shared" si="3"/>
        <v>38.88888888888889</v>
      </c>
      <c r="L17" s="108">
        <v>88</v>
      </c>
      <c r="M17" s="341">
        <f t="shared" si="4"/>
        <v>61.111111111111114</v>
      </c>
    </row>
    <row r="18" spans="1:13" s="113" customFormat="1" ht="19.5" customHeight="1">
      <c r="A18" s="114" t="s">
        <v>103</v>
      </c>
      <c r="B18" s="108">
        <v>1500</v>
      </c>
      <c r="C18" s="341">
        <f t="shared" si="5"/>
        <v>43.50348027842227</v>
      </c>
      <c r="D18" s="108">
        <v>1948</v>
      </c>
      <c r="E18" s="341">
        <f t="shared" si="0"/>
        <v>56.496519721577734</v>
      </c>
      <c r="F18" s="108">
        <v>2</v>
      </c>
      <c r="G18" s="341">
        <f t="shared" si="1"/>
        <v>28.57142857142857</v>
      </c>
      <c r="H18" s="108">
        <v>5</v>
      </c>
      <c r="I18" s="341">
        <f t="shared" si="2"/>
        <v>71.42857142857143</v>
      </c>
      <c r="J18" s="108">
        <v>33</v>
      </c>
      <c r="K18" s="341">
        <f t="shared" si="3"/>
        <v>49.25373134328358</v>
      </c>
      <c r="L18" s="115">
        <v>34</v>
      </c>
      <c r="M18" s="341">
        <f t="shared" si="4"/>
        <v>50.74626865671642</v>
      </c>
    </row>
    <row r="19" spans="1:13" s="5" customFormat="1" ht="15" customHeight="1">
      <c r="A19" s="104" t="s">
        <v>104</v>
      </c>
      <c r="B19" s="108">
        <v>819</v>
      </c>
      <c r="C19" s="341">
        <f t="shared" si="5"/>
        <v>43.656716417910445</v>
      </c>
      <c r="D19" s="108">
        <v>1057</v>
      </c>
      <c r="E19" s="341">
        <f t="shared" si="0"/>
        <v>56.343283582089555</v>
      </c>
      <c r="F19" s="108">
        <v>8</v>
      </c>
      <c r="G19" s="341">
        <f t="shared" si="1"/>
        <v>80</v>
      </c>
      <c r="H19" s="108">
        <v>2</v>
      </c>
      <c r="I19" s="341">
        <f t="shared" si="2"/>
        <v>20</v>
      </c>
      <c r="J19" s="108">
        <v>16</v>
      </c>
      <c r="K19" s="341">
        <f t="shared" si="3"/>
        <v>33.33333333333333</v>
      </c>
      <c r="L19" s="108">
        <v>32</v>
      </c>
      <c r="M19" s="341">
        <f t="shared" si="4"/>
        <v>66.66666666666666</v>
      </c>
    </row>
    <row r="20" spans="1:13" ht="15" customHeight="1">
      <c r="A20" s="104" t="s">
        <v>105</v>
      </c>
      <c r="B20" s="108">
        <v>561</v>
      </c>
      <c r="C20" s="341">
        <f t="shared" si="5"/>
        <v>44.95192307692308</v>
      </c>
      <c r="D20" s="108">
        <v>687</v>
      </c>
      <c r="E20" s="341">
        <f t="shared" si="0"/>
        <v>55.04807692307693</v>
      </c>
      <c r="F20" s="108">
        <v>4</v>
      </c>
      <c r="G20" s="341">
        <f t="shared" si="1"/>
        <v>66.66666666666666</v>
      </c>
      <c r="H20" s="108">
        <v>2</v>
      </c>
      <c r="I20" s="341">
        <f t="shared" si="2"/>
        <v>33.33333333333333</v>
      </c>
      <c r="J20" s="108">
        <v>16</v>
      </c>
      <c r="K20" s="341">
        <f t="shared" si="3"/>
        <v>51.61290322580645</v>
      </c>
      <c r="L20" s="108">
        <v>15</v>
      </c>
      <c r="M20" s="341">
        <f t="shared" si="4"/>
        <v>48.38709677419355</v>
      </c>
    </row>
    <row r="21" spans="1:13" ht="15" customHeight="1">
      <c r="A21" s="104" t="s">
        <v>106</v>
      </c>
      <c r="B21" s="108">
        <v>1011</v>
      </c>
      <c r="C21" s="341">
        <f t="shared" si="5"/>
        <v>43.634009495036686</v>
      </c>
      <c r="D21" s="108">
        <v>1306</v>
      </c>
      <c r="E21" s="341">
        <f t="shared" si="0"/>
        <v>56.365990504963314</v>
      </c>
      <c r="F21" s="108">
        <v>5</v>
      </c>
      <c r="G21" s="341">
        <f t="shared" si="1"/>
        <v>35.714285714285715</v>
      </c>
      <c r="H21" s="108">
        <v>9</v>
      </c>
      <c r="I21" s="341">
        <f t="shared" si="2"/>
        <v>64.28571428571429</v>
      </c>
      <c r="J21" s="108">
        <v>22</v>
      </c>
      <c r="K21" s="341">
        <f t="shared" si="3"/>
        <v>34.375</v>
      </c>
      <c r="L21" s="108">
        <v>42</v>
      </c>
      <c r="M21" s="341">
        <f t="shared" si="4"/>
        <v>65.625</v>
      </c>
    </row>
    <row r="22" spans="1:13" ht="15" customHeight="1">
      <c r="A22" s="104" t="s">
        <v>107</v>
      </c>
      <c r="B22" s="108">
        <v>1277</v>
      </c>
      <c r="C22" s="341">
        <f t="shared" si="5"/>
        <v>45.283687943262414</v>
      </c>
      <c r="D22" s="108">
        <v>1543</v>
      </c>
      <c r="E22" s="341">
        <f t="shared" si="0"/>
        <v>54.71631205673759</v>
      </c>
      <c r="F22" s="108">
        <v>2</v>
      </c>
      <c r="G22" s="341">
        <f t="shared" si="1"/>
        <v>18.181818181818183</v>
      </c>
      <c r="H22" s="108">
        <v>9</v>
      </c>
      <c r="I22" s="341">
        <f t="shared" si="2"/>
        <v>81.81818181818183</v>
      </c>
      <c r="J22" s="108">
        <v>29</v>
      </c>
      <c r="K22" s="341">
        <f t="shared" si="3"/>
        <v>34.523809523809526</v>
      </c>
      <c r="L22" s="108">
        <v>55</v>
      </c>
      <c r="M22" s="341">
        <f t="shared" si="4"/>
        <v>65.47619047619048</v>
      </c>
    </row>
    <row r="23" spans="1:13" ht="15" customHeight="1">
      <c r="A23" s="104" t="s">
        <v>108</v>
      </c>
      <c r="B23" s="108">
        <v>34988</v>
      </c>
      <c r="C23" s="341">
        <f t="shared" si="5"/>
        <v>46.951784108750786</v>
      </c>
      <c r="D23" s="108">
        <v>39531</v>
      </c>
      <c r="E23" s="341">
        <f t="shared" si="0"/>
        <v>53.04821589124921</v>
      </c>
      <c r="F23" s="108">
        <v>514</v>
      </c>
      <c r="G23" s="341">
        <f t="shared" si="1"/>
        <v>49.28092042186002</v>
      </c>
      <c r="H23" s="108">
        <v>529</v>
      </c>
      <c r="I23" s="341">
        <f t="shared" si="2"/>
        <v>50.71907957813998</v>
      </c>
      <c r="J23" s="108">
        <v>1314</v>
      </c>
      <c r="K23" s="341">
        <f t="shared" si="3"/>
        <v>49.0481522956327</v>
      </c>
      <c r="L23" s="108">
        <v>1365</v>
      </c>
      <c r="M23" s="341">
        <f t="shared" si="4"/>
        <v>50.9518477043673</v>
      </c>
    </row>
    <row r="24" spans="1:13" s="113" customFormat="1" ht="19.5" customHeight="1">
      <c r="A24" s="114" t="s">
        <v>109</v>
      </c>
      <c r="B24" s="108">
        <v>889</v>
      </c>
      <c r="C24" s="341">
        <f t="shared" si="5"/>
        <v>44.05351833498513</v>
      </c>
      <c r="D24" s="108">
        <v>1129</v>
      </c>
      <c r="E24" s="341">
        <f t="shared" si="0"/>
        <v>55.94648166501487</v>
      </c>
      <c r="F24" s="108">
        <v>1</v>
      </c>
      <c r="G24" s="341">
        <f t="shared" si="1"/>
        <v>16.666666666666664</v>
      </c>
      <c r="H24" s="108">
        <v>5</v>
      </c>
      <c r="I24" s="341">
        <f t="shared" si="2"/>
        <v>83.33333333333334</v>
      </c>
      <c r="J24" s="108">
        <v>15</v>
      </c>
      <c r="K24" s="341">
        <f t="shared" si="3"/>
        <v>25</v>
      </c>
      <c r="L24" s="115">
        <v>45</v>
      </c>
      <c r="M24" s="341">
        <f t="shared" si="4"/>
        <v>75</v>
      </c>
    </row>
    <row r="25" spans="1:13" s="5" customFormat="1" ht="15" customHeight="1">
      <c r="A25" s="104" t="s">
        <v>110</v>
      </c>
      <c r="B25" s="108">
        <v>1744</v>
      </c>
      <c r="C25" s="341">
        <f t="shared" si="5"/>
        <v>44.151898734177216</v>
      </c>
      <c r="D25" s="108">
        <v>2206</v>
      </c>
      <c r="E25" s="341">
        <f t="shared" si="0"/>
        <v>55.84810126582278</v>
      </c>
      <c r="F25" s="108">
        <v>9</v>
      </c>
      <c r="G25" s="341">
        <f t="shared" si="1"/>
        <v>40.909090909090914</v>
      </c>
      <c r="H25" s="108">
        <v>13</v>
      </c>
      <c r="I25" s="341">
        <f t="shared" si="2"/>
        <v>59.09090909090909</v>
      </c>
      <c r="J25" s="108">
        <v>53</v>
      </c>
      <c r="K25" s="341">
        <f t="shared" si="3"/>
        <v>36.3013698630137</v>
      </c>
      <c r="L25" s="108">
        <v>93</v>
      </c>
      <c r="M25" s="341">
        <f t="shared" si="4"/>
        <v>63.6986301369863</v>
      </c>
    </row>
    <row r="26" spans="1:13" ht="15" customHeight="1">
      <c r="A26" s="104" t="s">
        <v>111</v>
      </c>
      <c r="B26" s="108">
        <v>7788</v>
      </c>
      <c r="C26" s="341">
        <f t="shared" si="5"/>
        <v>46.15658152077283</v>
      </c>
      <c r="D26" s="108">
        <v>9085</v>
      </c>
      <c r="E26" s="341">
        <f t="shared" si="0"/>
        <v>53.84341847922717</v>
      </c>
      <c r="F26" s="108">
        <v>50</v>
      </c>
      <c r="G26" s="341">
        <f t="shared" si="1"/>
        <v>51.546391752577314</v>
      </c>
      <c r="H26" s="108">
        <v>47</v>
      </c>
      <c r="I26" s="341">
        <f t="shared" si="2"/>
        <v>48.45360824742268</v>
      </c>
      <c r="J26" s="108">
        <v>176</v>
      </c>
      <c r="K26" s="341">
        <f t="shared" si="3"/>
        <v>37.8494623655914</v>
      </c>
      <c r="L26" s="108">
        <v>289</v>
      </c>
      <c r="M26" s="341">
        <f t="shared" si="4"/>
        <v>62.1505376344086</v>
      </c>
    </row>
    <row r="27" spans="1:13" ht="15" customHeight="1">
      <c r="A27" s="104" t="s">
        <v>112</v>
      </c>
      <c r="B27" s="108">
        <v>622</v>
      </c>
      <c r="C27" s="341">
        <f t="shared" si="5"/>
        <v>42.370572207084464</v>
      </c>
      <c r="D27" s="108">
        <v>846</v>
      </c>
      <c r="E27" s="341">
        <f t="shared" si="0"/>
        <v>57.629427792915536</v>
      </c>
      <c r="F27" s="108">
        <v>3</v>
      </c>
      <c r="G27" s="341">
        <f t="shared" si="1"/>
        <v>60</v>
      </c>
      <c r="H27" s="108">
        <v>2</v>
      </c>
      <c r="I27" s="341">
        <f t="shared" si="2"/>
        <v>40</v>
      </c>
      <c r="J27" s="108">
        <v>15</v>
      </c>
      <c r="K27" s="341">
        <f t="shared" si="3"/>
        <v>31.25</v>
      </c>
      <c r="L27" s="108">
        <v>33</v>
      </c>
      <c r="M27" s="341">
        <f t="shared" si="4"/>
        <v>68.75</v>
      </c>
    </row>
    <row r="28" spans="1:13" ht="15" customHeight="1">
      <c r="A28" s="104" t="s">
        <v>113</v>
      </c>
      <c r="B28" s="108">
        <v>490</v>
      </c>
      <c r="C28" s="341">
        <f t="shared" si="5"/>
        <v>42.86964129483815</v>
      </c>
      <c r="D28" s="108">
        <v>653</v>
      </c>
      <c r="E28" s="341">
        <f t="shared" si="0"/>
        <v>57.13035870516185</v>
      </c>
      <c r="F28" s="108">
        <v>0</v>
      </c>
      <c r="G28" s="341">
        <f t="shared" si="1"/>
        <v>0</v>
      </c>
      <c r="H28" s="108">
        <v>2</v>
      </c>
      <c r="I28" s="341">
        <f t="shared" si="2"/>
        <v>100</v>
      </c>
      <c r="J28" s="108">
        <v>15</v>
      </c>
      <c r="K28" s="341">
        <f t="shared" si="3"/>
        <v>31.25</v>
      </c>
      <c r="L28" s="108">
        <v>33</v>
      </c>
      <c r="M28" s="341">
        <f t="shared" si="4"/>
        <v>68.75</v>
      </c>
    </row>
    <row r="29" spans="1:13" ht="15" customHeight="1">
      <c r="A29" s="104" t="s">
        <v>114</v>
      </c>
      <c r="B29" s="108">
        <v>1072</v>
      </c>
      <c r="C29" s="341">
        <f t="shared" si="5"/>
        <v>44.53676776069796</v>
      </c>
      <c r="D29" s="108">
        <v>1335</v>
      </c>
      <c r="E29" s="341">
        <f t="shared" si="0"/>
        <v>55.46323223930204</v>
      </c>
      <c r="F29" s="108">
        <v>2</v>
      </c>
      <c r="G29" s="341">
        <f t="shared" si="1"/>
        <v>33.33333333333333</v>
      </c>
      <c r="H29" s="108">
        <v>4</v>
      </c>
      <c r="I29" s="341">
        <f t="shared" si="2"/>
        <v>66.66666666666666</v>
      </c>
      <c r="J29" s="108">
        <v>25</v>
      </c>
      <c r="K29" s="341">
        <f t="shared" si="3"/>
        <v>30.48780487804878</v>
      </c>
      <c r="L29" s="108">
        <v>57</v>
      </c>
      <c r="M29" s="341">
        <f t="shared" si="4"/>
        <v>69.51219512195121</v>
      </c>
    </row>
    <row r="30" spans="1:13" s="113" customFormat="1" ht="19.5" customHeight="1">
      <c r="A30" s="114" t="s">
        <v>115</v>
      </c>
      <c r="B30" s="108">
        <v>1213</v>
      </c>
      <c r="C30" s="341">
        <f t="shared" si="5"/>
        <v>44.97589914720059</v>
      </c>
      <c r="D30" s="108">
        <v>1484</v>
      </c>
      <c r="E30" s="341">
        <f t="shared" si="0"/>
        <v>55.02410085279941</v>
      </c>
      <c r="F30" s="108">
        <v>4</v>
      </c>
      <c r="G30" s="341">
        <f t="shared" si="1"/>
        <v>40</v>
      </c>
      <c r="H30" s="108">
        <v>6</v>
      </c>
      <c r="I30" s="341">
        <f t="shared" si="2"/>
        <v>60</v>
      </c>
      <c r="J30" s="108">
        <v>32</v>
      </c>
      <c r="K30" s="341">
        <f t="shared" si="3"/>
        <v>37.64705882352941</v>
      </c>
      <c r="L30" s="115">
        <v>53</v>
      </c>
      <c r="M30" s="341">
        <f t="shared" si="4"/>
        <v>62.35294117647059</v>
      </c>
    </row>
    <row r="31" spans="1:13" s="5" customFormat="1" ht="15" customHeight="1">
      <c r="A31" s="104" t="s">
        <v>116</v>
      </c>
      <c r="B31" s="108">
        <v>3656</v>
      </c>
      <c r="C31" s="341">
        <f t="shared" si="5"/>
        <v>44.18660865361373</v>
      </c>
      <c r="D31" s="108">
        <v>4618</v>
      </c>
      <c r="E31" s="341">
        <f t="shared" si="0"/>
        <v>55.81339134638627</v>
      </c>
      <c r="F31" s="108">
        <v>11</v>
      </c>
      <c r="G31" s="341">
        <f t="shared" si="1"/>
        <v>40.74074074074074</v>
      </c>
      <c r="H31" s="108">
        <v>16</v>
      </c>
      <c r="I31" s="341">
        <f t="shared" si="2"/>
        <v>59.25925925925925</v>
      </c>
      <c r="J31" s="108">
        <v>60</v>
      </c>
      <c r="K31" s="341">
        <f t="shared" si="3"/>
        <v>26.08695652173913</v>
      </c>
      <c r="L31" s="108">
        <v>170</v>
      </c>
      <c r="M31" s="341">
        <f t="shared" si="4"/>
        <v>73.91304347826086</v>
      </c>
    </row>
    <row r="32" spans="1:13" ht="15" customHeight="1">
      <c r="A32" s="104" t="s">
        <v>117</v>
      </c>
      <c r="B32" s="108">
        <v>2913</v>
      </c>
      <c r="C32" s="341">
        <f t="shared" si="5"/>
        <v>44.85679088389282</v>
      </c>
      <c r="D32" s="108">
        <v>3581</v>
      </c>
      <c r="E32" s="341">
        <f t="shared" si="0"/>
        <v>55.14320911610717</v>
      </c>
      <c r="F32" s="108">
        <v>12</v>
      </c>
      <c r="G32" s="341">
        <f t="shared" si="1"/>
        <v>48</v>
      </c>
      <c r="H32" s="108">
        <v>13</v>
      </c>
      <c r="I32" s="341">
        <f t="shared" si="2"/>
        <v>52</v>
      </c>
      <c r="J32" s="108">
        <v>64</v>
      </c>
      <c r="K32" s="341">
        <f t="shared" si="3"/>
        <v>39.50617283950617</v>
      </c>
      <c r="L32" s="108">
        <v>98</v>
      </c>
      <c r="M32" s="341">
        <f t="shared" si="4"/>
        <v>60.49382716049383</v>
      </c>
    </row>
    <row r="33" spans="1:13" ht="15" customHeight="1">
      <c r="A33" s="104" t="s">
        <v>118</v>
      </c>
      <c r="B33" s="108">
        <v>2104</v>
      </c>
      <c r="C33" s="341">
        <f t="shared" si="5"/>
        <v>45.45258155109095</v>
      </c>
      <c r="D33" s="108">
        <v>2525</v>
      </c>
      <c r="E33" s="341">
        <f t="shared" si="0"/>
        <v>54.54741844890905</v>
      </c>
      <c r="F33" s="108">
        <v>9</v>
      </c>
      <c r="G33" s="341">
        <f t="shared" si="1"/>
        <v>40.909090909090914</v>
      </c>
      <c r="H33" s="108">
        <v>13</v>
      </c>
      <c r="I33" s="341">
        <f t="shared" si="2"/>
        <v>59.09090909090909</v>
      </c>
      <c r="J33" s="108">
        <v>46</v>
      </c>
      <c r="K33" s="341">
        <f t="shared" si="3"/>
        <v>36.22047244094488</v>
      </c>
      <c r="L33" s="108">
        <v>81</v>
      </c>
      <c r="M33" s="341">
        <f t="shared" si="4"/>
        <v>63.77952755905512</v>
      </c>
    </row>
    <row r="34" spans="1:13" ht="15" customHeight="1">
      <c r="A34" s="104" t="s">
        <v>119</v>
      </c>
      <c r="B34" s="108">
        <v>3836</v>
      </c>
      <c r="C34" s="341">
        <f t="shared" si="5"/>
        <v>45.42870677404074</v>
      </c>
      <c r="D34" s="108">
        <v>4608</v>
      </c>
      <c r="E34" s="341">
        <f t="shared" si="0"/>
        <v>54.57129322595926</v>
      </c>
      <c r="F34" s="108">
        <v>22</v>
      </c>
      <c r="G34" s="341">
        <f t="shared" si="1"/>
        <v>47.82608695652174</v>
      </c>
      <c r="H34" s="108">
        <v>24</v>
      </c>
      <c r="I34" s="341">
        <f t="shared" si="2"/>
        <v>52.17391304347826</v>
      </c>
      <c r="J34" s="108">
        <v>124</v>
      </c>
      <c r="K34" s="341">
        <f t="shared" si="3"/>
        <v>42.758620689655174</v>
      </c>
      <c r="L34" s="108">
        <v>166</v>
      </c>
      <c r="M34" s="341">
        <f t="shared" si="4"/>
        <v>57.24137931034483</v>
      </c>
    </row>
    <row r="35" spans="1:13" ht="15" customHeight="1">
      <c r="A35" s="104" t="s">
        <v>120</v>
      </c>
      <c r="B35" s="108">
        <v>10514</v>
      </c>
      <c r="C35" s="341">
        <f t="shared" si="5"/>
        <v>45.7488469236794</v>
      </c>
      <c r="D35" s="108">
        <v>12468</v>
      </c>
      <c r="E35" s="341">
        <f t="shared" si="0"/>
        <v>54.251153076320605</v>
      </c>
      <c r="F35" s="108">
        <v>85</v>
      </c>
      <c r="G35" s="341">
        <f t="shared" si="1"/>
        <v>53.79746835443038</v>
      </c>
      <c r="H35" s="108">
        <v>73</v>
      </c>
      <c r="I35" s="341">
        <f t="shared" si="2"/>
        <v>46.20253164556962</v>
      </c>
      <c r="J35" s="108">
        <v>299</v>
      </c>
      <c r="K35" s="341">
        <f t="shared" si="3"/>
        <v>42.53200568990042</v>
      </c>
      <c r="L35" s="108">
        <v>404</v>
      </c>
      <c r="M35" s="341">
        <f t="shared" si="4"/>
        <v>57.46799431009957</v>
      </c>
    </row>
    <row r="36" spans="1:13" s="113" customFormat="1" ht="19.5" customHeight="1">
      <c r="A36" s="114" t="s">
        <v>121</v>
      </c>
      <c r="B36" s="108">
        <v>2134</v>
      </c>
      <c r="C36" s="341">
        <f t="shared" si="5"/>
        <v>42.34967255407819</v>
      </c>
      <c r="D36" s="108">
        <v>2905</v>
      </c>
      <c r="E36" s="341">
        <f t="shared" si="0"/>
        <v>57.65032744592181</v>
      </c>
      <c r="F36" s="108">
        <v>3</v>
      </c>
      <c r="G36" s="341">
        <f t="shared" si="1"/>
        <v>30</v>
      </c>
      <c r="H36" s="108">
        <v>7</v>
      </c>
      <c r="I36" s="341">
        <f t="shared" si="2"/>
        <v>70</v>
      </c>
      <c r="J36" s="108">
        <v>62</v>
      </c>
      <c r="K36" s="341">
        <f t="shared" si="3"/>
        <v>36.04651162790697</v>
      </c>
      <c r="L36" s="115">
        <v>110</v>
      </c>
      <c r="M36" s="341">
        <f t="shared" si="4"/>
        <v>63.95348837209303</v>
      </c>
    </row>
    <row r="37" spans="1:13" s="5" customFormat="1" ht="15" customHeight="1">
      <c r="A37" s="104" t="s">
        <v>122</v>
      </c>
      <c r="B37" s="108">
        <v>1953</v>
      </c>
      <c r="C37" s="341">
        <f t="shared" si="5"/>
        <v>43.467616292009794</v>
      </c>
      <c r="D37" s="108">
        <v>2540</v>
      </c>
      <c r="E37" s="341">
        <f t="shared" si="0"/>
        <v>56.532383707990206</v>
      </c>
      <c r="F37" s="108">
        <v>7</v>
      </c>
      <c r="G37" s="341">
        <f t="shared" si="1"/>
        <v>53.84615384615385</v>
      </c>
      <c r="H37" s="108">
        <v>6</v>
      </c>
      <c r="I37" s="341">
        <f t="shared" si="2"/>
        <v>46.15384615384615</v>
      </c>
      <c r="J37" s="108">
        <v>46</v>
      </c>
      <c r="K37" s="341">
        <f t="shared" si="3"/>
        <v>27.710843373493976</v>
      </c>
      <c r="L37" s="108">
        <v>120</v>
      </c>
      <c r="M37" s="341">
        <f t="shared" si="4"/>
        <v>72.28915662650603</v>
      </c>
    </row>
    <row r="38" spans="1:13" ht="15" customHeight="1">
      <c r="A38" s="104" t="s">
        <v>123</v>
      </c>
      <c r="B38" s="108">
        <v>4773</v>
      </c>
      <c r="C38" s="341">
        <f t="shared" si="5"/>
        <v>43.9705204974666</v>
      </c>
      <c r="D38" s="108">
        <v>6082</v>
      </c>
      <c r="E38" s="341">
        <f t="shared" si="0"/>
        <v>56.0294795025334</v>
      </c>
      <c r="F38" s="108">
        <v>18</v>
      </c>
      <c r="G38" s="341">
        <f t="shared" si="1"/>
        <v>54.54545454545454</v>
      </c>
      <c r="H38" s="108">
        <v>15</v>
      </c>
      <c r="I38" s="341">
        <f t="shared" si="2"/>
        <v>45.45454545454545</v>
      </c>
      <c r="J38" s="108">
        <v>140</v>
      </c>
      <c r="K38" s="341">
        <f t="shared" si="3"/>
        <v>33.980582524271846</v>
      </c>
      <c r="L38" s="108">
        <v>272</v>
      </c>
      <c r="M38" s="341">
        <f t="shared" si="4"/>
        <v>66.01941747572816</v>
      </c>
    </row>
    <row r="39" spans="1:13" ht="15" customHeight="1">
      <c r="A39" s="110" t="s">
        <v>124</v>
      </c>
      <c r="B39" s="111">
        <v>2022</v>
      </c>
      <c r="C39" s="342">
        <f t="shared" si="5"/>
        <v>43.159018143009604</v>
      </c>
      <c r="D39" s="111">
        <v>2663</v>
      </c>
      <c r="E39" s="342">
        <f t="shared" si="0"/>
        <v>56.84098185699039</v>
      </c>
      <c r="F39" s="111">
        <v>5</v>
      </c>
      <c r="G39" s="342">
        <f t="shared" si="1"/>
        <v>33.33333333333333</v>
      </c>
      <c r="H39" s="111">
        <v>10</v>
      </c>
      <c r="I39" s="342">
        <f t="shared" si="2"/>
        <v>66.66666666666666</v>
      </c>
      <c r="J39" s="111">
        <v>46</v>
      </c>
      <c r="K39" s="342">
        <f t="shared" si="3"/>
        <v>36.22047244094488</v>
      </c>
      <c r="L39" s="111">
        <v>81</v>
      </c>
      <c r="M39" s="342">
        <f t="shared" si="4"/>
        <v>63.77952755905512</v>
      </c>
    </row>
    <row r="40" spans="1:14" s="101" customFormat="1" ht="16.5" customHeight="1">
      <c r="A40" s="154" t="s">
        <v>140</v>
      </c>
      <c r="B40" s="351"/>
      <c r="C40" s="351"/>
      <c r="D40" s="351"/>
      <c r="E40" s="351"/>
      <c r="F40" s="351"/>
      <c r="G40" s="351"/>
      <c r="H40" s="351"/>
      <c r="I40" s="351"/>
      <c r="J40" s="351"/>
      <c r="K40" s="352"/>
      <c r="L40" s="353"/>
      <c r="M40" s="354"/>
      <c r="N40" s="126"/>
    </row>
    <row r="41" spans="2:14" s="5" customFormat="1" ht="15" customHeight="1">
      <c r="B41" s="120"/>
      <c r="C41" s="127"/>
      <c r="D41" s="121"/>
      <c r="E41" s="121"/>
      <c r="F41" s="121"/>
      <c r="G41" s="121"/>
      <c r="H41" s="121"/>
      <c r="I41" s="121"/>
      <c r="J41" s="121"/>
      <c r="K41" s="122"/>
      <c r="L41" s="122"/>
      <c r="M41" s="128"/>
      <c r="N41" s="129"/>
    </row>
    <row r="42" spans="4:9" ht="15" customHeight="1">
      <c r="D42" s="23"/>
      <c r="F42" s="23"/>
      <c r="G42" s="23"/>
      <c r="H42" s="23"/>
      <c r="I42" s="56"/>
    </row>
    <row r="43" spans="1:11" ht="15" customHeight="1">
      <c r="A43" s="4"/>
      <c r="B43" s="20"/>
      <c r="C43" s="49"/>
      <c r="D43" s="20"/>
      <c r="E43" s="49"/>
      <c r="F43" s="20"/>
      <c r="G43" s="20"/>
      <c r="H43" s="20"/>
      <c r="I43" s="49"/>
      <c r="J43" s="55"/>
      <c r="K43" s="55"/>
    </row>
    <row r="44" spans="1:9" ht="15" customHeight="1">
      <c r="A44" s="4"/>
      <c r="B44" s="20"/>
      <c r="C44" s="49"/>
      <c r="D44" s="20"/>
      <c r="E44" s="49"/>
      <c r="F44" s="20"/>
      <c r="G44" s="20"/>
      <c r="H44" s="20"/>
      <c r="I44" s="49"/>
    </row>
    <row r="45" spans="4:16" ht="15" customHeight="1">
      <c r="D45" s="23"/>
      <c r="F45" s="23"/>
      <c r="G45" s="23"/>
      <c r="H45" s="23"/>
      <c r="M45" s="33"/>
      <c r="N45" s="38"/>
      <c r="O45" s="38"/>
      <c r="P45" s="23"/>
    </row>
    <row r="46" spans="4:16" ht="15" customHeight="1">
      <c r="D46" s="23"/>
      <c r="F46" s="23"/>
      <c r="G46" s="23"/>
      <c r="H46" s="23"/>
      <c r="M46" s="35"/>
      <c r="N46" s="38"/>
      <c r="O46" s="38"/>
      <c r="P46" s="23"/>
    </row>
    <row r="47" spans="4:15" ht="15" customHeight="1">
      <c r="D47" s="23"/>
      <c r="F47" s="23"/>
      <c r="G47" s="23"/>
      <c r="H47" s="23"/>
      <c r="M47" s="37"/>
      <c r="N47" s="38"/>
      <c r="O47" s="38"/>
    </row>
    <row r="48" spans="4:8" ht="15" customHeight="1">
      <c r="D48" s="23"/>
      <c r="F48" s="23"/>
      <c r="G48" s="23"/>
      <c r="H48" s="23"/>
    </row>
    <row r="49" spans="4:8" ht="15" customHeight="1">
      <c r="D49" s="23"/>
      <c r="F49" s="23"/>
      <c r="G49" s="23"/>
      <c r="H49" s="23"/>
    </row>
    <row r="50" spans="4:8" ht="11.25">
      <c r="D50" s="23"/>
      <c r="F50" s="23"/>
      <c r="G50" s="23"/>
      <c r="H50" s="23"/>
    </row>
    <row r="51" spans="4:8" ht="11.25">
      <c r="D51" s="23"/>
      <c r="F51" s="23"/>
      <c r="G51" s="23"/>
      <c r="H51" s="23"/>
    </row>
    <row r="52" spans="4:8" ht="11.25">
      <c r="D52" s="23"/>
      <c r="F52" s="23"/>
      <c r="G52" s="23"/>
      <c r="H52" s="23"/>
    </row>
    <row r="53" spans="4:8" ht="11.25">
      <c r="D53" s="23"/>
      <c r="F53" s="23"/>
      <c r="G53" s="23"/>
      <c r="H53" s="23"/>
    </row>
    <row r="54" spans="6:8" ht="11.25">
      <c r="F54" s="23"/>
      <c r="G54" s="23"/>
      <c r="H54" s="23"/>
    </row>
    <row r="55" spans="6:8" ht="11.25">
      <c r="F55" s="23"/>
      <c r="G55" s="23"/>
      <c r="H55" s="23"/>
    </row>
    <row r="56" spans="6:8" ht="11.25">
      <c r="F56" s="23"/>
      <c r="G56" s="23"/>
      <c r="H56" s="23"/>
    </row>
    <row r="57" spans="6:8" ht="11.25">
      <c r="F57" s="23"/>
      <c r="G57" s="23"/>
      <c r="H57" s="23"/>
    </row>
    <row r="58" spans="6:8" ht="11.25">
      <c r="F58" s="23"/>
      <c r="G58" s="23"/>
      <c r="H58" s="23"/>
    </row>
    <row r="59" spans="6:8" ht="11.25">
      <c r="F59" s="23"/>
      <c r="G59" s="23"/>
      <c r="H59" s="23"/>
    </row>
    <row r="60" spans="6:8" ht="11.25">
      <c r="F60" s="23"/>
      <c r="G60" s="23"/>
      <c r="H60" s="23"/>
    </row>
  </sheetData>
  <mergeCells count="4">
    <mergeCell ref="B3:E3"/>
    <mergeCell ref="J3:M3"/>
    <mergeCell ref="A1:M1"/>
    <mergeCell ref="F3:I3"/>
  </mergeCells>
  <hyperlinks>
    <hyperlink ref="A5" location="indice!B49" display="Índice"/>
    <hyperlink ref="M2" location="'pag 47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P59"/>
  <sheetViews>
    <sheetView view="pageBreakPreview" zoomScaleSheetLayoutView="100" workbookViewId="0" topLeftCell="A1">
      <selection activeCell="A1" sqref="A1:M1"/>
    </sheetView>
  </sheetViews>
  <sheetFormatPr defaultColWidth="12" defaultRowHeight="11.25"/>
  <cols>
    <col min="1" max="1" width="32" style="0" customWidth="1"/>
    <col min="2" max="2" width="7.66015625" style="0" customWidth="1"/>
    <col min="3" max="3" width="5.5" style="0" customWidth="1"/>
    <col min="4" max="4" width="7.66015625" style="0" customWidth="1"/>
    <col min="5" max="5" width="5.5" style="0" customWidth="1"/>
    <col min="6" max="6" width="6.83203125" style="0" customWidth="1"/>
    <col min="7" max="7" width="5.5" style="0" customWidth="1"/>
    <col min="8" max="8" width="6.83203125" style="0" customWidth="1"/>
    <col min="9" max="9" width="5.5" style="0" customWidth="1"/>
    <col min="10" max="10" width="6.83203125" style="0" customWidth="1"/>
    <col min="11" max="11" width="5.5" style="0" customWidth="1"/>
    <col min="12" max="12" width="6.83203125" style="0" customWidth="1"/>
    <col min="13" max="13" width="5.5" style="0" customWidth="1"/>
    <col min="14" max="14" width="11" style="0" bestFit="1" customWidth="1"/>
    <col min="15" max="15" width="10.33203125" style="0" bestFit="1" customWidth="1"/>
  </cols>
  <sheetData>
    <row r="1" spans="1:13" s="1" customFormat="1" ht="39.75" customHeight="1">
      <c r="A1" s="430" t="s">
        <v>169</v>
      </c>
      <c r="B1" s="448"/>
      <c r="C1" s="448"/>
      <c r="D1" s="448"/>
      <c r="E1" s="448"/>
      <c r="F1" s="448"/>
      <c r="G1" s="448"/>
      <c r="H1" s="448"/>
      <c r="I1" s="448"/>
      <c r="J1" s="429"/>
      <c r="K1" s="429"/>
      <c r="L1" s="429"/>
      <c r="M1" s="429"/>
    </row>
    <row r="2" spans="1:13" s="2" customFormat="1" ht="18" customHeight="1">
      <c r="A2" s="69" t="s">
        <v>40</v>
      </c>
      <c r="B2" s="70"/>
      <c r="C2" s="70"/>
      <c r="D2" s="70"/>
      <c r="E2" s="70"/>
      <c r="F2" s="70"/>
      <c r="G2" s="70"/>
      <c r="H2" s="70"/>
      <c r="I2" s="70"/>
      <c r="J2" s="144"/>
      <c r="K2" s="144"/>
      <c r="L2" s="144"/>
      <c r="M2" s="389" t="s">
        <v>85</v>
      </c>
    </row>
    <row r="3" spans="1:13" s="2" customFormat="1" ht="36" customHeight="1">
      <c r="A3" s="163"/>
      <c r="B3" s="449" t="s">
        <v>133</v>
      </c>
      <c r="C3" s="449"/>
      <c r="D3" s="449"/>
      <c r="E3" s="449"/>
      <c r="F3" s="449" t="s">
        <v>134</v>
      </c>
      <c r="G3" s="449"/>
      <c r="H3" s="449"/>
      <c r="I3" s="449"/>
      <c r="J3" s="449" t="s">
        <v>130</v>
      </c>
      <c r="K3" s="449"/>
      <c r="L3" s="449"/>
      <c r="M3" s="449"/>
    </row>
    <row r="4" spans="1:13" s="17" customFormat="1" ht="19.5" customHeight="1">
      <c r="A4" s="67"/>
      <c r="B4" s="147" t="s">
        <v>2</v>
      </c>
      <c r="C4" s="147"/>
      <c r="D4" s="147" t="s">
        <v>3</v>
      </c>
      <c r="E4" s="143"/>
      <c r="F4" s="147" t="s">
        <v>2</v>
      </c>
      <c r="G4" s="147"/>
      <c r="H4" s="147" t="s">
        <v>3</v>
      </c>
      <c r="I4" s="143"/>
      <c r="J4" s="147" t="s">
        <v>2</v>
      </c>
      <c r="K4" s="147"/>
      <c r="L4" s="147" t="s">
        <v>3</v>
      </c>
      <c r="M4" s="143"/>
    </row>
    <row r="5" spans="1:13" s="14" customFormat="1" ht="19.5" customHeight="1">
      <c r="A5" s="29"/>
      <c r="B5" s="145" t="s">
        <v>88</v>
      </c>
      <c r="C5" s="146" t="s">
        <v>87</v>
      </c>
      <c r="D5" s="145" t="s">
        <v>88</v>
      </c>
      <c r="E5" s="146" t="s">
        <v>87</v>
      </c>
      <c r="F5" s="145" t="s">
        <v>88</v>
      </c>
      <c r="G5" s="146" t="s">
        <v>87</v>
      </c>
      <c r="H5" s="145" t="s">
        <v>88</v>
      </c>
      <c r="I5" s="146" t="s">
        <v>87</v>
      </c>
      <c r="J5" s="145" t="s">
        <v>88</v>
      </c>
      <c r="K5" s="146" t="s">
        <v>87</v>
      </c>
      <c r="L5" s="145" t="s">
        <v>88</v>
      </c>
      <c r="M5" s="146" t="s">
        <v>87</v>
      </c>
    </row>
    <row r="6" spans="1:14" s="101" customFormat="1" ht="19.5" customHeight="1">
      <c r="A6" s="103" t="s">
        <v>23</v>
      </c>
      <c r="B6" s="107">
        <v>36614</v>
      </c>
      <c r="C6" s="148">
        <f>B6/($D6+$B6)*100</f>
        <v>39.64742444422787</v>
      </c>
      <c r="D6" s="107">
        <v>55735</v>
      </c>
      <c r="E6" s="148">
        <f>D6/($D6+$B6)*100</f>
        <v>60.35257555577213</v>
      </c>
      <c r="F6" s="107">
        <v>28713</v>
      </c>
      <c r="G6" s="148">
        <f>F6/($F6+$H6)*100</f>
        <v>45.635589179567056</v>
      </c>
      <c r="H6" s="107">
        <v>34205</v>
      </c>
      <c r="I6" s="148">
        <f>H6/($F6+$H6)*100</f>
        <v>54.36441082043294</v>
      </c>
      <c r="J6" s="107">
        <v>46357</v>
      </c>
      <c r="K6" s="148">
        <f>J6/($J6+$L6)*100</f>
        <v>50.60807860262009</v>
      </c>
      <c r="L6" s="107">
        <v>45243</v>
      </c>
      <c r="M6" s="148">
        <f>L6/($J6+$L6)*100</f>
        <v>49.39192139737991</v>
      </c>
      <c r="N6" s="149"/>
    </row>
    <row r="7" spans="1:14" s="5" customFormat="1" ht="15" customHeight="1">
      <c r="A7" s="104" t="s">
        <v>92</v>
      </c>
      <c r="B7" s="122">
        <v>709</v>
      </c>
      <c r="C7" s="358">
        <f aca="true" t="shared" si="0" ref="C7:C39">B7/($D7+$B7)*100</f>
        <v>40.056497175141246</v>
      </c>
      <c r="D7" s="122">
        <v>1061</v>
      </c>
      <c r="E7" s="358">
        <f aca="true" t="shared" si="1" ref="E7:E39">D7/($D7+$B7)*100</f>
        <v>59.943502824858754</v>
      </c>
      <c r="F7" s="122">
        <v>677</v>
      </c>
      <c r="G7" s="358">
        <f aca="true" t="shared" si="2" ref="G7:G39">F7/($F7+$H7)*100</f>
        <v>43.847150259067355</v>
      </c>
      <c r="H7" s="122">
        <v>867</v>
      </c>
      <c r="I7" s="358">
        <f aca="true" t="shared" si="3" ref="I7:I39">H7/($F7+$H7)*100</f>
        <v>56.152849740932645</v>
      </c>
      <c r="J7" s="122">
        <v>1276</v>
      </c>
      <c r="K7" s="358">
        <f aca="true" t="shared" si="4" ref="K7:K39">J7/($J7+$L7)*100</f>
        <v>48.388320060675014</v>
      </c>
      <c r="L7" s="122">
        <v>1361</v>
      </c>
      <c r="M7" s="358">
        <f aca="true" t="shared" si="5" ref="M7:M39">L7/($J7+$L7)*100</f>
        <v>51.61167993932499</v>
      </c>
      <c r="N7" s="357"/>
    </row>
    <row r="8" spans="1:14" ht="15" customHeight="1">
      <c r="A8" s="104" t="s">
        <v>93</v>
      </c>
      <c r="B8" s="122">
        <v>231</v>
      </c>
      <c r="C8" s="358">
        <f t="shared" si="0"/>
        <v>38.88888888888889</v>
      </c>
      <c r="D8" s="122">
        <v>363</v>
      </c>
      <c r="E8" s="358">
        <f t="shared" si="1"/>
        <v>61.111111111111114</v>
      </c>
      <c r="F8" s="122">
        <v>228</v>
      </c>
      <c r="G8" s="358">
        <f t="shared" si="2"/>
        <v>43.18181818181818</v>
      </c>
      <c r="H8" s="122">
        <v>300</v>
      </c>
      <c r="I8" s="358">
        <f t="shared" si="3"/>
        <v>56.81818181818182</v>
      </c>
      <c r="J8" s="122">
        <v>321</v>
      </c>
      <c r="K8" s="358">
        <f t="shared" si="4"/>
        <v>49.00763358778626</v>
      </c>
      <c r="L8" s="122">
        <v>334</v>
      </c>
      <c r="M8" s="358">
        <f t="shared" si="5"/>
        <v>50.99236641221374</v>
      </c>
      <c r="N8" s="357"/>
    </row>
    <row r="9" spans="1:14" ht="15" customHeight="1">
      <c r="A9" s="104" t="s">
        <v>94</v>
      </c>
      <c r="B9" s="122">
        <v>617</v>
      </c>
      <c r="C9" s="358">
        <f t="shared" si="0"/>
        <v>37.852760736196316</v>
      </c>
      <c r="D9" s="122">
        <v>1013</v>
      </c>
      <c r="E9" s="358">
        <f t="shared" si="1"/>
        <v>62.14723926380368</v>
      </c>
      <c r="F9" s="122">
        <v>311</v>
      </c>
      <c r="G9" s="358">
        <f t="shared" si="2"/>
        <v>43.015214384508994</v>
      </c>
      <c r="H9" s="122">
        <v>412</v>
      </c>
      <c r="I9" s="358">
        <f t="shared" si="3"/>
        <v>56.984785615491006</v>
      </c>
      <c r="J9" s="122">
        <v>398</v>
      </c>
      <c r="K9" s="358">
        <f t="shared" si="4"/>
        <v>53.85656292286875</v>
      </c>
      <c r="L9" s="122">
        <v>341</v>
      </c>
      <c r="M9" s="358">
        <f t="shared" si="5"/>
        <v>46.14343707713126</v>
      </c>
      <c r="N9" s="357"/>
    </row>
    <row r="10" spans="1:14" ht="15" customHeight="1">
      <c r="A10" s="104" t="s">
        <v>95</v>
      </c>
      <c r="B10" s="122">
        <v>1430</v>
      </c>
      <c r="C10" s="358">
        <f t="shared" si="0"/>
        <v>41.449275362318836</v>
      </c>
      <c r="D10" s="122">
        <v>2020</v>
      </c>
      <c r="E10" s="358">
        <f t="shared" si="1"/>
        <v>58.550724637681164</v>
      </c>
      <c r="F10" s="122">
        <v>790</v>
      </c>
      <c r="G10" s="358">
        <f t="shared" si="2"/>
        <v>46.44326866549089</v>
      </c>
      <c r="H10" s="122">
        <v>911</v>
      </c>
      <c r="I10" s="358">
        <f t="shared" si="3"/>
        <v>53.55673133450911</v>
      </c>
      <c r="J10" s="122">
        <v>909</v>
      </c>
      <c r="K10" s="358">
        <f t="shared" si="4"/>
        <v>50.64066852367688</v>
      </c>
      <c r="L10" s="122">
        <v>886</v>
      </c>
      <c r="M10" s="358">
        <f t="shared" si="5"/>
        <v>49.35933147632312</v>
      </c>
      <c r="N10" s="357"/>
    </row>
    <row r="11" spans="1:14" ht="15" customHeight="1">
      <c r="A11" s="104" t="s">
        <v>96</v>
      </c>
      <c r="B11" s="122">
        <v>802</v>
      </c>
      <c r="C11" s="358">
        <f t="shared" si="0"/>
        <v>37.319683573755235</v>
      </c>
      <c r="D11" s="122">
        <v>1347</v>
      </c>
      <c r="E11" s="358">
        <f t="shared" si="1"/>
        <v>62.680316426244765</v>
      </c>
      <c r="F11" s="122">
        <v>819</v>
      </c>
      <c r="G11" s="358">
        <f t="shared" si="2"/>
        <v>43.08258811152025</v>
      </c>
      <c r="H11" s="122">
        <v>1082</v>
      </c>
      <c r="I11" s="358">
        <f t="shared" si="3"/>
        <v>56.917411888479755</v>
      </c>
      <c r="J11" s="122">
        <v>834</v>
      </c>
      <c r="K11" s="358">
        <f t="shared" si="4"/>
        <v>51.291512915129154</v>
      </c>
      <c r="L11" s="122">
        <v>792</v>
      </c>
      <c r="M11" s="358">
        <f t="shared" si="5"/>
        <v>48.708487084870846</v>
      </c>
      <c r="N11" s="357"/>
    </row>
    <row r="12" spans="1:14" s="113" customFormat="1" ht="19.5" customHeight="1">
      <c r="A12" s="114" t="s">
        <v>97</v>
      </c>
      <c r="B12" s="122">
        <v>1701</v>
      </c>
      <c r="C12" s="358">
        <f t="shared" si="0"/>
        <v>39.43890563412938</v>
      </c>
      <c r="D12" s="122">
        <v>2612</v>
      </c>
      <c r="E12" s="358">
        <f t="shared" si="1"/>
        <v>60.56109436587063</v>
      </c>
      <c r="F12" s="122">
        <v>1419</v>
      </c>
      <c r="G12" s="358">
        <f t="shared" si="2"/>
        <v>44.819962097283636</v>
      </c>
      <c r="H12" s="122">
        <v>1747</v>
      </c>
      <c r="I12" s="358">
        <f t="shared" si="3"/>
        <v>55.180037902716364</v>
      </c>
      <c r="J12" s="122">
        <v>3050</v>
      </c>
      <c r="K12" s="358">
        <f t="shared" si="4"/>
        <v>46.80785758133825</v>
      </c>
      <c r="L12" s="343">
        <v>3466</v>
      </c>
      <c r="M12" s="358">
        <f t="shared" si="5"/>
        <v>53.19214241866176</v>
      </c>
      <c r="N12" s="357"/>
    </row>
    <row r="13" spans="1:14" s="5" customFormat="1" ht="15" customHeight="1">
      <c r="A13" s="104" t="s">
        <v>98</v>
      </c>
      <c r="B13" s="122">
        <v>892</v>
      </c>
      <c r="C13" s="358">
        <f t="shared" si="0"/>
        <v>36.423029808084934</v>
      </c>
      <c r="D13" s="122">
        <v>1557</v>
      </c>
      <c r="E13" s="358">
        <f t="shared" si="1"/>
        <v>63.57697019191507</v>
      </c>
      <c r="F13" s="122">
        <v>787</v>
      </c>
      <c r="G13" s="358">
        <f t="shared" si="2"/>
        <v>47.238895558223284</v>
      </c>
      <c r="H13" s="122">
        <v>879</v>
      </c>
      <c r="I13" s="358">
        <f t="shared" si="3"/>
        <v>52.76110444177671</v>
      </c>
      <c r="J13" s="122">
        <v>1368</v>
      </c>
      <c r="K13" s="358">
        <f t="shared" si="4"/>
        <v>50.836120401337794</v>
      </c>
      <c r="L13" s="122">
        <v>1323</v>
      </c>
      <c r="M13" s="358">
        <f t="shared" si="5"/>
        <v>49.163879598662206</v>
      </c>
      <c r="N13" s="357"/>
    </row>
    <row r="14" spans="1:14" ht="15" customHeight="1">
      <c r="A14" s="104" t="s">
        <v>99</v>
      </c>
      <c r="B14" s="122">
        <v>511</v>
      </c>
      <c r="C14" s="358">
        <f t="shared" si="0"/>
        <v>35.53546592489569</v>
      </c>
      <c r="D14" s="122">
        <v>927</v>
      </c>
      <c r="E14" s="358">
        <f t="shared" si="1"/>
        <v>64.46453407510431</v>
      </c>
      <c r="F14" s="122">
        <v>395</v>
      </c>
      <c r="G14" s="358">
        <f t="shared" si="2"/>
        <v>42.934782608695656</v>
      </c>
      <c r="H14" s="122">
        <v>525</v>
      </c>
      <c r="I14" s="358">
        <f t="shared" si="3"/>
        <v>57.065217391304344</v>
      </c>
      <c r="J14" s="122">
        <v>667</v>
      </c>
      <c r="K14" s="358">
        <f t="shared" si="4"/>
        <v>53.74697824335214</v>
      </c>
      <c r="L14" s="122">
        <v>574</v>
      </c>
      <c r="M14" s="358">
        <f t="shared" si="5"/>
        <v>46.25302175664787</v>
      </c>
      <c r="N14" s="357"/>
    </row>
    <row r="15" spans="1:14" ht="15" customHeight="1">
      <c r="A15" s="104" t="s">
        <v>100</v>
      </c>
      <c r="B15" s="122">
        <v>774</v>
      </c>
      <c r="C15" s="358">
        <f t="shared" si="0"/>
        <v>37.24735322425409</v>
      </c>
      <c r="D15" s="122">
        <v>1304</v>
      </c>
      <c r="E15" s="358">
        <f t="shared" si="1"/>
        <v>62.752646775745916</v>
      </c>
      <c r="F15" s="122">
        <v>483</v>
      </c>
      <c r="G15" s="358">
        <f t="shared" si="2"/>
        <v>45.437441204139226</v>
      </c>
      <c r="H15" s="122">
        <v>580</v>
      </c>
      <c r="I15" s="358">
        <f t="shared" si="3"/>
        <v>54.562558795860774</v>
      </c>
      <c r="J15" s="122">
        <v>768</v>
      </c>
      <c r="K15" s="358">
        <f t="shared" si="4"/>
        <v>49.452672247263365</v>
      </c>
      <c r="L15" s="122">
        <v>785</v>
      </c>
      <c r="M15" s="358">
        <f t="shared" si="5"/>
        <v>50.547327752736635</v>
      </c>
      <c r="N15" s="357"/>
    </row>
    <row r="16" spans="1:14" ht="15" customHeight="1">
      <c r="A16" s="104" t="s">
        <v>101</v>
      </c>
      <c r="B16" s="122">
        <v>705</v>
      </c>
      <c r="C16" s="358">
        <f t="shared" si="0"/>
        <v>34.79763079960513</v>
      </c>
      <c r="D16" s="122">
        <v>1321</v>
      </c>
      <c r="E16" s="358">
        <f t="shared" si="1"/>
        <v>65.20236920039487</v>
      </c>
      <c r="F16" s="122">
        <v>393</v>
      </c>
      <c r="G16" s="358">
        <f t="shared" si="2"/>
        <v>40.0611620795107</v>
      </c>
      <c r="H16" s="122">
        <v>588</v>
      </c>
      <c r="I16" s="358">
        <f t="shared" si="3"/>
        <v>59.9388379204893</v>
      </c>
      <c r="J16" s="122">
        <v>552</v>
      </c>
      <c r="K16" s="358">
        <f t="shared" si="4"/>
        <v>53.54025218234724</v>
      </c>
      <c r="L16" s="122">
        <v>479</v>
      </c>
      <c r="M16" s="358">
        <f t="shared" si="5"/>
        <v>46.45974781765276</v>
      </c>
      <c r="N16" s="357"/>
    </row>
    <row r="17" spans="1:14" ht="15" customHeight="1">
      <c r="A17" s="104" t="s">
        <v>102</v>
      </c>
      <c r="B17" s="122">
        <v>934</v>
      </c>
      <c r="C17" s="358">
        <f t="shared" si="0"/>
        <v>38.3888203863543</v>
      </c>
      <c r="D17" s="122">
        <v>1499</v>
      </c>
      <c r="E17" s="358">
        <f t="shared" si="1"/>
        <v>61.6111796136457</v>
      </c>
      <c r="F17" s="122">
        <v>684</v>
      </c>
      <c r="G17" s="358">
        <f t="shared" si="2"/>
        <v>47.23756906077348</v>
      </c>
      <c r="H17" s="122">
        <v>764</v>
      </c>
      <c r="I17" s="358">
        <f t="shared" si="3"/>
        <v>52.762430939226526</v>
      </c>
      <c r="J17" s="122">
        <v>794</v>
      </c>
      <c r="K17" s="358">
        <f t="shared" si="4"/>
        <v>49.10327767470625</v>
      </c>
      <c r="L17" s="122">
        <v>823</v>
      </c>
      <c r="M17" s="358">
        <f t="shared" si="5"/>
        <v>50.89672232529375</v>
      </c>
      <c r="N17" s="357"/>
    </row>
    <row r="18" spans="1:14" s="113" customFormat="1" ht="19.5" customHeight="1">
      <c r="A18" s="114" t="s">
        <v>103</v>
      </c>
      <c r="B18" s="122">
        <v>436</v>
      </c>
      <c r="C18" s="358">
        <f t="shared" si="0"/>
        <v>36.36363636363637</v>
      </c>
      <c r="D18" s="122">
        <v>763</v>
      </c>
      <c r="E18" s="358">
        <f t="shared" si="1"/>
        <v>63.63636363636363</v>
      </c>
      <c r="F18" s="122">
        <v>491</v>
      </c>
      <c r="G18" s="358">
        <f t="shared" si="2"/>
        <v>41.78723404255319</v>
      </c>
      <c r="H18" s="122">
        <v>684</v>
      </c>
      <c r="I18" s="358">
        <f t="shared" si="3"/>
        <v>58.21276595744681</v>
      </c>
      <c r="J18" s="122">
        <v>538</v>
      </c>
      <c r="K18" s="358">
        <f t="shared" si="4"/>
        <v>53.800000000000004</v>
      </c>
      <c r="L18" s="343">
        <v>462</v>
      </c>
      <c r="M18" s="358">
        <f t="shared" si="5"/>
        <v>46.2</v>
      </c>
      <c r="N18" s="357"/>
    </row>
    <row r="19" spans="1:14" s="5" customFormat="1" ht="15" customHeight="1">
      <c r="A19" s="104" t="s">
        <v>104</v>
      </c>
      <c r="B19" s="122">
        <v>268</v>
      </c>
      <c r="C19" s="358">
        <f t="shared" si="0"/>
        <v>36.36363636363637</v>
      </c>
      <c r="D19" s="122">
        <v>469</v>
      </c>
      <c r="E19" s="358">
        <f t="shared" si="1"/>
        <v>63.63636363636363</v>
      </c>
      <c r="F19" s="122">
        <v>280</v>
      </c>
      <c r="G19" s="358">
        <f t="shared" si="2"/>
        <v>45.751633986928105</v>
      </c>
      <c r="H19" s="122">
        <v>332</v>
      </c>
      <c r="I19" s="358">
        <f t="shared" si="3"/>
        <v>54.248366013071895</v>
      </c>
      <c r="J19" s="122">
        <v>247</v>
      </c>
      <c r="K19" s="358">
        <f t="shared" si="4"/>
        <v>52.66524520255863</v>
      </c>
      <c r="L19" s="122">
        <v>222</v>
      </c>
      <c r="M19" s="358">
        <f t="shared" si="5"/>
        <v>47.33475479744136</v>
      </c>
      <c r="N19" s="357"/>
    </row>
    <row r="20" spans="1:14" ht="15" customHeight="1">
      <c r="A20" s="104" t="s">
        <v>105</v>
      </c>
      <c r="B20" s="122">
        <v>206</v>
      </c>
      <c r="C20" s="358">
        <f t="shared" si="0"/>
        <v>35.6401384083045</v>
      </c>
      <c r="D20" s="122">
        <v>372</v>
      </c>
      <c r="E20" s="358">
        <f t="shared" si="1"/>
        <v>64.3598615916955</v>
      </c>
      <c r="F20" s="122">
        <v>128</v>
      </c>
      <c r="G20" s="358">
        <f t="shared" si="2"/>
        <v>41.42394822006473</v>
      </c>
      <c r="H20" s="122">
        <v>181</v>
      </c>
      <c r="I20" s="358">
        <f t="shared" si="3"/>
        <v>58.57605177993528</v>
      </c>
      <c r="J20" s="122">
        <v>207</v>
      </c>
      <c r="K20" s="358">
        <f t="shared" si="4"/>
        <v>63.888888888888886</v>
      </c>
      <c r="L20" s="122">
        <v>117</v>
      </c>
      <c r="M20" s="358">
        <f t="shared" si="5"/>
        <v>36.11111111111111</v>
      </c>
      <c r="N20" s="357"/>
    </row>
    <row r="21" spans="1:14" ht="15" customHeight="1">
      <c r="A21" s="104" t="s">
        <v>106</v>
      </c>
      <c r="B21" s="122">
        <v>328</v>
      </c>
      <c r="C21" s="358">
        <f t="shared" si="0"/>
        <v>35.005336179295625</v>
      </c>
      <c r="D21" s="122">
        <v>609</v>
      </c>
      <c r="E21" s="358">
        <f t="shared" si="1"/>
        <v>64.99466382070437</v>
      </c>
      <c r="F21" s="122">
        <v>304</v>
      </c>
      <c r="G21" s="358">
        <f t="shared" si="2"/>
        <v>44.25036390101892</v>
      </c>
      <c r="H21" s="122">
        <v>383</v>
      </c>
      <c r="I21" s="358">
        <f t="shared" si="3"/>
        <v>55.74963609898108</v>
      </c>
      <c r="J21" s="122">
        <v>352</v>
      </c>
      <c r="K21" s="358">
        <f t="shared" si="4"/>
        <v>57.23577235772358</v>
      </c>
      <c r="L21" s="122">
        <v>263</v>
      </c>
      <c r="M21" s="358">
        <f t="shared" si="5"/>
        <v>42.76422764227642</v>
      </c>
      <c r="N21" s="357"/>
    </row>
    <row r="22" spans="1:14" ht="15" customHeight="1">
      <c r="A22" s="104" t="s">
        <v>107</v>
      </c>
      <c r="B22" s="122">
        <v>451</v>
      </c>
      <c r="C22" s="358">
        <f t="shared" si="0"/>
        <v>38.187976291278574</v>
      </c>
      <c r="D22" s="122">
        <v>730</v>
      </c>
      <c r="E22" s="358">
        <f t="shared" si="1"/>
        <v>61.81202370872142</v>
      </c>
      <c r="F22" s="122">
        <v>309</v>
      </c>
      <c r="G22" s="358">
        <f t="shared" si="2"/>
        <v>43.95448079658606</v>
      </c>
      <c r="H22" s="122">
        <v>394</v>
      </c>
      <c r="I22" s="358">
        <f t="shared" si="3"/>
        <v>56.04551920341394</v>
      </c>
      <c r="J22" s="122">
        <v>486</v>
      </c>
      <c r="K22" s="358">
        <f t="shared" si="4"/>
        <v>57.78834720570749</v>
      </c>
      <c r="L22" s="122">
        <v>355</v>
      </c>
      <c r="M22" s="358">
        <f t="shared" si="5"/>
        <v>42.21165279429251</v>
      </c>
      <c r="N22" s="357"/>
    </row>
    <row r="23" spans="1:14" ht="15" customHeight="1">
      <c r="A23" s="104" t="s">
        <v>108</v>
      </c>
      <c r="B23" s="122">
        <v>5922</v>
      </c>
      <c r="C23" s="358">
        <f t="shared" si="0"/>
        <v>42.05965909090909</v>
      </c>
      <c r="D23" s="122">
        <v>8158</v>
      </c>
      <c r="E23" s="358">
        <f t="shared" si="1"/>
        <v>57.94034090909091</v>
      </c>
      <c r="F23" s="122">
        <v>7760</v>
      </c>
      <c r="G23" s="358">
        <f t="shared" si="2"/>
        <v>45.67930303743819</v>
      </c>
      <c r="H23" s="122">
        <v>9228</v>
      </c>
      <c r="I23" s="358">
        <f t="shared" si="3"/>
        <v>54.32069696256181</v>
      </c>
      <c r="J23" s="122">
        <v>19478</v>
      </c>
      <c r="K23" s="358">
        <f t="shared" si="4"/>
        <v>49.027159002240175</v>
      </c>
      <c r="L23" s="122">
        <v>20251</v>
      </c>
      <c r="M23" s="358">
        <f t="shared" si="5"/>
        <v>50.972840997759825</v>
      </c>
      <c r="N23" s="357"/>
    </row>
    <row r="24" spans="1:14" s="113" customFormat="1" ht="19.5" customHeight="1">
      <c r="A24" s="114" t="s">
        <v>109</v>
      </c>
      <c r="B24" s="122">
        <v>352</v>
      </c>
      <c r="C24" s="358">
        <f t="shared" si="0"/>
        <v>40.5997693194925</v>
      </c>
      <c r="D24" s="122">
        <v>515</v>
      </c>
      <c r="E24" s="358">
        <f t="shared" si="1"/>
        <v>59.40023068050749</v>
      </c>
      <c r="F24" s="122">
        <v>261</v>
      </c>
      <c r="G24" s="358">
        <f t="shared" si="2"/>
        <v>43.93939393939394</v>
      </c>
      <c r="H24" s="122">
        <v>333</v>
      </c>
      <c r="I24" s="358">
        <f t="shared" si="3"/>
        <v>56.060606060606055</v>
      </c>
      <c r="J24" s="122">
        <v>260</v>
      </c>
      <c r="K24" s="358">
        <f t="shared" si="4"/>
        <v>52.953156822810584</v>
      </c>
      <c r="L24" s="343">
        <v>231</v>
      </c>
      <c r="M24" s="358">
        <f t="shared" si="5"/>
        <v>47.04684317718941</v>
      </c>
      <c r="N24" s="357"/>
    </row>
    <row r="25" spans="1:14" s="5" customFormat="1" ht="15" customHeight="1">
      <c r="A25" s="104" t="s">
        <v>110</v>
      </c>
      <c r="B25" s="122">
        <v>727</v>
      </c>
      <c r="C25" s="358">
        <f t="shared" si="0"/>
        <v>38.50635593220339</v>
      </c>
      <c r="D25" s="122">
        <v>1161</v>
      </c>
      <c r="E25" s="358">
        <f t="shared" si="1"/>
        <v>61.493644067796616</v>
      </c>
      <c r="F25" s="122">
        <v>490</v>
      </c>
      <c r="G25" s="358">
        <f t="shared" si="2"/>
        <v>45.16129032258064</v>
      </c>
      <c r="H25" s="122">
        <v>595</v>
      </c>
      <c r="I25" s="358">
        <f t="shared" si="3"/>
        <v>54.83870967741935</v>
      </c>
      <c r="J25" s="122">
        <v>465</v>
      </c>
      <c r="K25" s="358">
        <f t="shared" si="4"/>
        <v>57.47836835599506</v>
      </c>
      <c r="L25" s="122">
        <v>344</v>
      </c>
      <c r="M25" s="358">
        <f t="shared" si="5"/>
        <v>42.52163164400494</v>
      </c>
      <c r="N25" s="357"/>
    </row>
    <row r="26" spans="1:14" ht="15" customHeight="1">
      <c r="A26" s="104" t="s">
        <v>111</v>
      </c>
      <c r="B26" s="122">
        <v>2624</v>
      </c>
      <c r="C26" s="358">
        <f t="shared" si="0"/>
        <v>39.78771796815769</v>
      </c>
      <c r="D26" s="122">
        <v>3971</v>
      </c>
      <c r="E26" s="358">
        <f t="shared" si="1"/>
        <v>60.2122820318423</v>
      </c>
      <c r="F26" s="122">
        <v>2008</v>
      </c>
      <c r="G26" s="358">
        <f t="shared" si="2"/>
        <v>47.25817839491645</v>
      </c>
      <c r="H26" s="122">
        <v>2241</v>
      </c>
      <c r="I26" s="358">
        <f t="shared" si="3"/>
        <v>52.74182160508355</v>
      </c>
      <c r="J26" s="122">
        <v>2930</v>
      </c>
      <c r="K26" s="358">
        <f t="shared" si="4"/>
        <v>53.59429303091275</v>
      </c>
      <c r="L26" s="122">
        <v>2537</v>
      </c>
      <c r="M26" s="358">
        <f t="shared" si="5"/>
        <v>46.40570696908725</v>
      </c>
      <c r="N26" s="357"/>
    </row>
    <row r="27" spans="1:14" ht="15" customHeight="1">
      <c r="A27" s="104" t="s">
        <v>112</v>
      </c>
      <c r="B27" s="122">
        <v>214</v>
      </c>
      <c r="C27" s="358">
        <f t="shared" si="0"/>
        <v>31.65680473372781</v>
      </c>
      <c r="D27" s="122">
        <v>462</v>
      </c>
      <c r="E27" s="358">
        <f t="shared" si="1"/>
        <v>68.34319526627219</v>
      </c>
      <c r="F27" s="122">
        <v>164</v>
      </c>
      <c r="G27" s="358">
        <f t="shared" si="2"/>
        <v>45.938375350140056</v>
      </c>
      <c r="H27" s="122">
        <v>193</v>
      </c>
      <c r="I27" s="358">
        <f t="shared" si="3"/>
        <v>54.061624649859944</v>
      </c>
      <c r="J27" s="122">
        <v>226</v>
      </c>
      <c r="K27" s="358">
        <f t="shared" si="4"/>
        <v>59.16230366492147</v>
      </c>
      <c r="L27" s="122">
        <v>156</v>
      </c>
      <c r="M27" s="358">
        <f t="shared" si="5"/>
        <v>40.83769633507853</v>
      </c>
      <c r="N27" s="357"/>
    </row>
    <row r="28" spans="1:14" ht="15" customHeight="1">
      <c r="A28" s="104" t="s">
        <v>113</v>
      </c>
      <c r="B28" s="122">
        <v>174</v>
      </c>
      <c r="C28" s="358">
        <f t="shared" si="0"/>
        <v>35.294117647058826</v>
      </c>
      <c r="D28" s="122">
        <v>319</v>
      </c>
      <c r="E28" s="358">
        <f t="shared" si="1"/>
        <v>64.70588235294117</v>
      </c>
      <c r="F28" s="122">
        <v>135</v>
      </c>
      <c r="G28" s="358">
        <f t="shared" si="2"/>
        <v>45.76271186440678</v>
      </c>
      <c r="H28" s="122">
        <v>160</v>
      </c>
      <c r="I28" s="358">
        <f t="shared" si="3"/>
        <v>54.23728813559322</v>
      </c>
      <c r="J28" s="122">
        <v>166</v>
      </c>
      <c r="K28" s="358">
        <f t="shared" si="4"/>
        <v>54.42622950819672</v>
      </c>
      <c r="L28" s="122">
        <v>139</v>
      </c>
      <c r="M28" s="358">
        <f t="shared" si="5"/>
        <v>45.57377049180328</v>
      </c>
      <c r="N28" s="357"/>
    </row>
    <row r="29" spans="1:14" ht="15" customHeight="1">
      <c r="A29" s="104" t="s">
        <v>114</v>
      </c>
      <c r="B29" s="122">
        <v>479</v>
      </c>
      <c r="C29" s="358">
        <f t="shared" si="0"/>
        <v>39.456342668863265</v>
      </c>
      <c r="D29" s="122">
        <v>735</v>
      </c>
      <c r="E29" s="358">
        <f t="shared" si="1"/>
        <v>60.543657331136735</v>
      </c>
      <c r="F29" s="122">
        <v>257</v>
      </c>
      <c r="G29" s="358">
        <f t="shared" si="2"/>
        <v>42.76206322795341</v>
      </c>
      <c r="H29" s="122">
        <v>344</v>
      </c>
      <c r="I29" s="358">
        <f t="shared" si="3"/>
        <v>57.237936772046595</v>
      </c>
      <c r="J29" s="122">
        <v>309</v>
      </c>
      <c r="K29" s="358">
        <f t="shared" si="4"/>
        <v>61.30952380952381</v>
      </c>
      <c r="L29" s="122">
        <v>195</v>
      </c>
      <c r="M29" s="358">
        <f t="shared" si="5"/>
        <v>38.69047619047619</v>
      </c>
      <c r="N29" s="357"/>
    </row>
    <row r="30" spans="1:14" s="113" customFormat="1" ht="19.5" customHeight="1">
      <c r="A30" s="114" t="s">
        <v>115</v>
      </c>
      <c r="B30" s="122">
        <v>470</v>
      </c>
      <c r="C30" s="358">
        <f t="shared" si="0"/>
        <v>38.97180762852405</v>
      </c>
      <c r="D30" s="122">
        <v>736</v>
      </c>
      <c r="E30" s="358">
        <f t="shared" si="1"/>
        <v>61.02819237147595</v>
      </c>
      <c r="F30" s="122">
        <v>293</v>
      </c>
      <c r="G30" s="358">
        <f t="shared" si="2"/>
        <v>44.732824427480914</v>
      </c>
      <c r="H30" s="122">
        <v>362</v>
      </c>
      <c r="I30" s="358">
        <f t="shared" si="3"/>
        <v>55.267175572519086</v>
      </c>
      <c r="J30" s="122">
        <v>414</v>
      </c>
      <c r="K30" s="358">
        <f t="shared" si="4"/>
        <v>55.87044534412956</v>
      </c>
      <c r="L30" s="343">
        <v>327</v>
      </c>
      <c r="M30" s="358">
        <f t="shared" si="5"/>
        <v>44.12955465587044</v>
      </c>
      <c r="N30" s="357"/>
    </row>
    <row r="31" spans="1:14" s="5" customFormat="1" ht="15" customHeight="1">
      <c r="A31" s="104" t="s">
        <v>116</v>
      </c>
      <c r="B31" s="122">
        <v>1520</v>
      </c>
      <c r="C31" s="358">
        <f t="shared" si="0"/>
        <v>36.78606001936108</v>
      </c>
      <c r="D31" s="122">
        <v>2612</v>
      </c>
      <c r="E31" s="358">
        <f t="shared" si="1"/>
        <v>63.21393998063891</v>
      </c>
      <c r="F31" s="122">
        <v>928</v>
      </c>
      <c r="G31" s="358">
        <f t="shared" si="2"/>
        <v>48.99683210137275</v>
      </c>
      <c r="H31" s="122">
        <v>966</v>
      </c>
      <c r="I31" s="358">
        <f t="shared" si="3"/>
        <v>51.00316789862725</v>
      </c>
      <c r="J31" s="122">
        <v>1137</v>
      </c>
      <c r="K31" s="358">
        <f t="shared" si="4"/>
        <v>57.10698141637368</v>
      </c>
      <c r="L31" s="122">
        <v>854</v>
      </c>
      <c r="M31" s="358">
        <f t="shared" si="5"/>
        <v>42.89301858362632</v>
      </c>
      <c r="N31" s="357"/>
    </row>
    <row r="32" spans="1:14" ht="15" customHeight="1">
      <c r="A32" s="104" t="s">
        <v>117</v>
      </c>
      <c r="B32" s="122">
        <v>1266</v>
      </c>
      <c r="C32" s="358">
        <f t="shared" si="0"/>
        <v>40.16497461928934</v>
      </c>
      <c r="D32" s="122">
        <v>1886</v>
      </c>
      <c r="E32" s="358">
        <f t="shared" si="1"/>
        <v>59.83502538071066</v>
      </c>
      <c r="F32" s="122">
        <v>856</v>
      </c>
      <c r="G32" s="358">
        <f t="shared" si="2"/>
        <v>45.5077086656034</v>
      </c>
      <c r="H32" s="122">
        <v>1025</v>
      </c>
      <c r="I32" s="358">
        <f t="shared" si="3"/>
        <v>54.49229133439659</v>
      </c>
      <c r="J32" s="122">
        <v>715</v>
      </c>
      <c r="K32" s="358">
        <f t="shared" si="4"/>
        <v>56.12244897959183</v>
      </c>
      <c r="L32" s="122">
        <v>559</v>
      </c>
      <c r="M32" s="358">
        <f t="shared" si="5"/>
        <v>43.87755102040816</v>
      </c>
      <c r="N32" s="357"/>
    </row>
    <row r="33" spans="1:14" ht="15" customHeight="1">
      <c r="A33" s="104" t="s">
        <v>118</v>
      </c>
      <c r="B33" s="122">
        <v>895</v>
      </c>
      <c r="C33" s="358">
        <f t="shared" si="0"/>
        <v>40.29716343989194</v>
      </c>
      <c r="D33" s="122">
        <v>1326</v>
      </c>
      <c r="E33" s="358">
        <f t="shared" si="1"/>
        <v>59.70283656010806</v>
      </c>
      <c r="F33" s="122">
        <v>609</v>
      </c>
      <c r="G33" s="358">
        <f t="shared" si="2"/>
        <v>45.278810408921935</v>
      </c>
      <c r="H33" s="122">
        <v>736</v>
      </c>
      <c r="I33" s="358">
        <f t="shared" si="3"/>
        <v>54.721189591078065</v>
      </c>
      <c r="J33" s="122">
        <v>545</v>
      </c>
      <c r="K33" s="358">
        <f t="shared" si="4"/>
        <v>59.62800875273523</v>
      </c>
      <c r="L33" s="122">
        <v>369</v>
      </c>
      <c r="M33" s="358">
        <f t="shared" si="5"/>
        <v>40.37199124726477</v>
      </c>
      <c r="N33" s="357"/>
    </row>
    <row r="34" spans="1:14" ht="15" customHeight="1">
      <c r="A34" s="104" t="s">
        <v>119</v>
      </c>
      <c r="B34" s="122">
        <v>1436</v>
      </c>
      <c r="C34" s="358">
        <f t="shared" si="0"/>
        <v>41.756324512939806</v>
      </c>
      <c r="D34" s="122">
        <v>2003</v>
      </c>
      <c r="E34" s="358">
        <f t="shared" si="1"/>
        <v>58.24367548706019</v>
      </c>
      <c r="F34" s="122">
        <v>1025</v>
      </c>
      <c r="G34" s="358">
        <f t="shared" si="2"/>
        <v>45.29385771100309</v>
      </c>
      <c r="H34" s="122">
        <v>1238</v>
      </c>
      <c r="I34" s="358">
        <f t="shared" si="3"/>
        <v>54.70614228899691</v>
      </c>
      <c r="J34" s="122">
        <v>1229</v>
      </c>
      <c r="K34" s="358">
        <f t="shared" si="4"/>
        <v>51.08063175394846</v>
      </c>
      <c r="L34" s="122">
        <v>1177</v>
      </c>
      <c r="M34" s="358">
        <f t="shared" si="5"/>
        <v>48.91936824605153</v>
      </c>
      <c r="N34" s="357"/>
    </row>
    <row r="35" spans="1:14" ht="15" customHeight="1">
      <c r="A35" s="104" t="s">
        <v>120</v>
      </c>
      <c r="B35" s="122">
        <v>3631</v>
      </c>
      <c r="C35" s="358">
        <f t="shared" si="0"/>
        <v>41.57316235401878</v>
      </c>
      <c r="D35" s="122">
        <v>5103</v>
      </c>
      <c r="E35" s="358">
        <f t="shared" si="1"/>
        <v>58.42683764598122</v>
      </c>
      <c r="F35" s="122">
        <v>2684</v>
      </c>
      <c r="G35" s="358">
        <f t="shared" si="2"/>
        <v>47.395373476955676</v>
      </c>
      <c r="H35" s="122">
        <v>2979</v>
      </c>
      <c r="I35" s="358">
        <f t="shared" si="3"/>
        <v>52.60462652304432</v>
      </c>
      <c r="J35" s="122">
        <v>3815</v>
      </c>
      <c r="K35" s="358">
        <f t="shared" si="4"/>
        <v>49.39150699119627</v>
      </c>
      <c r="L35" s="122">
        <v>3909</v>
      </c>
      <c r="M35" s="358">
        <f t="shared" si="5"/>
        <v>50.60849300880372</v>
      </c>
      <c r="N35" s="357"/>
    </row>
    <row r="36" spans="1:14" s="113" customFormat="1" ht="19.5" customHeight="1">
      <c r="A36" s="114" t="s">
        <v>121</v>
      </c>
      <c r="B36" s="122">
        <v>1198</v>
      </c>
      <c r="C36" s="358">
        <f t="shared" si="0"/>
        <v>39.69516235917826</v>
      </c>
      <c r="D36" s="122">
        <v>1820</v>
      </c>
      <c r="E36" s="358">
        <f t="shared" si="1"/>
        <v>60.30483764082174</v>
      </c>
      <c r="F36" s="122">
        <v>511</v>
      </c>
      <c r="G36" s="358">
        <f t="shared" si="2"/>
        <v>43.86266094420601</v>
      </c>
      <c r="H36" s="122">
        <v>654</v>
      </c>
      <c r="I36" s="358">
        <f t="shared" si="3"/>
        <v>56.13733905579399</v>
      </c>
      <c r="J36" s="122">
        <v>360</v>
      </c>
      <c r="K36" s="358">
        <f t="shared" si="4"/>
        <v>53.41246290801187</v>
      </c>
      <c r="L36" s="343">
        <v>314</v>
      </c>
      <c r="M36" s="358">
        <f t="shared" si="5"/>
        <v>46.58753709198813</v>
      </c>
      <c r="N36" s="357"/>
    </row>
    <row r="37" spans="1:14" s="5" customFormat="1" ht="15" customHeight="1">
      <c r="A37" s="104" t="s">
        <v>122</v>
      </c>
      <c r="B37" s="122">
        <v>982</v>
      </c>
      <c r="C37" s="358">
        <f t="shared" si="0"/>
        <v>39.90247866720845</v>
      </c>
      <c r="D37" s="122">
        <v>1479</v>
      </c>
      <c r="E37" s="358">
        <f t="shared" si="1"/>
        <v>60.09752133279155</v>
      </c>
      <c r="F37" s="122">
        <v>513</v>
      </c>
      <c r="G37" s="358">
        <f t="shared" si="2"/>
        <v>46.89213893967093</v>
      </c>
      <c r="H37" s="122">
        <v>581</v>
      </c>
      <c r="I37" s="358">
        <f t="shared" si="3"/>
        <v>53.107861060329064</v>
      </c>
      <c r="J37" s="122">
        <v>405</v>
      </c>
      <c r="K37" s="358">
        <f t="shared" si="4"/>
        <v>53.359683794466406</v>
      </c>
      <c r="L37" s="122">
        <v>354</v>
      </c>
      <c r="M37" s="358">
        <f t="shared" si="5"/>
        <v>46.6403162055336</v>
      </c>
      <c r="N37" s="357"/>
    </row>
    <row r="38" spans="1:14" ht="15" customHeight="1">
      <c r="A38" s="104" t="s">
        <v>123</v>
      </c>
      <c r="B38" s="122">
        <v>2702</v>
      </c>
      <c r="C38" s="358">
        <f t="shared" si="0"/>
        <v>40.69890043681277</v>
      </c>
      <c r="D38" s="122">
        <v>3937</v>
      </c>
      <c r="E38" s="358">
        <f t="shared" si="1"/>
        <v>59.30109956318723</v>
      </c>
      <c r="F38" s="122">
        <v>1215</v>
      </c>
      <c r="G38" s="358">
        <f t="shared" si="2"/>
        <v>48.48363926576217</v>
      </c>
      <c r="H38" s="122">
        <v>1291</v>
      </c>
      <c r="I38" s="358">
        <f t="shared" si="3"/>
        <v>51.51636073423783</v>
      </c>
      <c r="J38" s="122">
        <v>698</v>
      </c>
      <c r="K38" s="358">
        <f t="shared" si="4"/>
        <v>55.177865612648226</v>
      </c>
      <c r="L38" s="122">
        <v>567</v>
      </c>
      <c r="M38" s="358">
        <f t="shared" si="5"/>
        <v>44.82213438735178</v>
      </c>
      <c r="N38" s="357"/>
    </row>
    <row r="39" spans="1:14" ht="15" customHeight="1">
      <c r="A39" s="110" t="s">
        <v>124</v>
      </c>
      <c r="B39" s="349">
        <v>1027</v>
      </c>
      <c r="C39" s="359">
        <f t="shared" si="0"/>
        <v>39.93001555209953</v>
      </c>
      <c r="D39" s="349">
        <v>1545</v>
      </c>
      <c r="E39" s="359">
        <f t="shared" si="1"/>
        <v>60.069984447900474</v>
      </c>
      <c r="F39" s="349">
        <v>506</v>
      </c>
      <c r="G39" s="359">
        <f t="shared" si="2"/>
        <v>43.77162629757785</v>
      </c>
      <c r="H39" s="349">
        <v>650</v>
      </c>
      <c r="I39" s="359">
        <f t="shared" si="3"/>
        <v>56.22837370242214</v>
      </c>
      <c r="J39" s="349">
        <v>438</v>
      </c>
      <c r="K39" s="359">
        <f t="shared" si="4"/>
        <v>53.74233128834356</v>
      </c>
      <c r="L39" s="349">
        <v>377</v>
      </c>
      <c r="M39" s="359">
        <f t="shared" si="5"/>
        <v>46.25766871165644</v>
      </c>
      <c r="N39" s="357"/>
    </row>
    <row r="40" spans="1:14" s="5" customFormat="1" ht="15" customHeight="1">
      <c r="A40" s="119"/>
      <c r="B40" s="120"/>
      <c r="C40" s="127"/>
      <c r="D40" s="121"/>
      <c r="E40" s="121"/>
      <c r="F40" s="121"/>
      <c r="G40" s="121"/>
      <c r="H40" s="121"/>
      <c r="I40" s="121"/>
      <c r="J40" s="121"/>
      <c r="K40" s="122"/>
      <c r="L40" s="122"/>
      <c r="M40" s="128"/>
      <c r="N40" s="129"/>
    </row>
    <row r="41" spans="4:9" ht="15" customHeight="1">
      <c r="D41" s="23"/>
      <c r="F41" s="23"/>
      <c r="G41" s="23"/>
      <c r="H41" s="23"/>
      <c r="I41" s="56"/>
    </row>
    <row r="42" spans="1:11" ht="15" customHeight="1">
      <c r="A42" s="4"/>
      <c r="B42" s="20"/>
      <c r="C42" s="49"/>
      <c r="D42" s="20"/>
      <c r="E42" s="49"/>
      <c r="F42" s="20"/>
      <c r="G42" s="20"/>
      <c r="H42" s="20"/>
      <c r="I42" s="49"/>
      <c r="J42" s="55"/>
      <c r="K42" s="55"/>
    </row>
    <row r="43" spans="1:9" ht="15" customHeight="1">
      <c r="A43" s="4"/>
      <c r="B43" s="20"/>
      <c r="C43" s="49"/>
      <c r="D43" s="20"/>
      <c r="E43" s="49"/>
      <c r="F43" s="20"/>
      <c r="G43" s="20"/>
      <c r="H43" s="20"/>
      <c r="I43" s="49"/>
    </row>
    <row r="44" spans="4:16" ht="15" customHeight="1">
      <c r="D44" s="23"/>
      <c r="F44" s="23"/>
      <c r="G44" s="23"/>
      <c r="H44" s="23"/>
      <c r="M44" s="33"/>
      <c r="N44" s="38"/>
      <c r="O44" s="38"/>
      <c r="P44" s="23"/>
    </row>
    <row r="45" spans="4:16" ht="15" customHeight="1">
      <c r="D45" s="23"/>
      <c r="F45" s="23"/>
      <c r="G45" s="23"/>
      <c r="H45" s="23"/>
      <c r="M45" s="35"/>
      <c r="N45" s="38"/>
      <c r="O45" s="38"/>
      <c r="P45" s="23"/>
    </row>
    <row r="46" spans="4:15" ht="15" customHeight="1">
      <c r="D46" s="23"/>
      <c r="F46" s="23"/>
      <c r="G46" s="23"/>
      <c r="H46" s="23"/>
      <c r="M46" s="37"/>
      <c r="N46" s="38"/>
      <c r="O46" s="38"/>
    </row>
    <row r="47" spans="4:8" ht="15" customHeight="1">
      <c r="D47" s="23"/>
      <c r="F47" s="23"/>
      <c r="G47" s="23"/>
      <c r="H47" s="23"/>
    </row>
    <row r="48" spans="4:8" ht="15" customHeight="1">
      <c r="D48" s="23"/>
      <c r="F48" s="23"/>
      <c r="G48" s="23"/>
      <c r="H48" s="23"/>
    </row>
    <row r="49" spans="4:8" ht="11.25">
      <c r="D49" s="23"/>
      <c r="F49" s="23"/>
      <c r="G49" s="23"/>
      <c r="H49" s="23"/>
    </row>
    <row r="50" spans="4:8" ht="11.25">
      <c r="D50" s="23"/>
      <c r="F50" s="23"/>
      <c r="G50" s="23"/>
      <c r="H50" s="23"/>
    </row>
    <row r="51" spans="4:8" ht="11.25">
      <c r="D51" s="23"/>
      <c r="F51" s="23"/>
      <c r="G51" s="23"/>
      <c r="H51" s="23"/>
    </row>
    <row r="52" spans="4:8" ht="11.25">
      <c r="D52" s="23"/>
      <c r="F52" s="23"/>
      <c r="G52" s="23"/>
      <c r="H52" s="23"/>
    </row>
    <row r="53" spans="6:8" ht="11.25">
      <c r="F53" s="23"/>
      <c r="G53" s="23"/>
      <c r="H53" s="23"/>
    </row>
    <row r="54" spans="6:8" ht="11.25">
      <c r="F54" s="23"/>
      <c r="G54" s="23"/>
      <c r="H54" s="23"/>
    </row>
    <row r="55" spans="6:8" ht="11.25">
      <c r="F55" s="23"/>
      <c r="G55" s="23"/>
      <c r="H55" s="23"/>
    </row>
    <row r="56" spans="6:8" ht="11.25">
      <c r="F56" s="23"/>
      <c r="G56" s="23"/>
      <c r="H56" s="23"/>
    </row>
    <row r="57" spans="6:8" ht="11.25">
      <c r="F57" s="23"/>
      <c r="G57" s="23"/>
      <c r="H57" s="23"/>
    </row>
    <row r="58" spans="6:8" ht="11.25">
      <c r="F58" s="23"/>
      <c r="G58" s="23"/>
      <c r="H58" s="23"/>
    </row>
    <row r="59" spans="6:8" ht="11.25">
      <c r="F59" s="23"/>
      <c r="G59" s="23"/>
      <c r="H59" s="23"/>
    </row>
  </sheetData>
  <mergeCells count="4">
    <mergeCell ref="B3:E3"/>
    <mergeCell ref="J3:M3"/>
    <mergeCell ref="A1:M1"/>
    <mergeCell ref="F3:I3"/>
  </mergeCells>
  <hyperlinks>
    <hyperlink ref="M2" location="'pag 46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52" customWidth="1"/>
    <col min="11" max="11" width="7.16015625" style="152" bestFit="1" customWidth="1"/>
    <col min="12" max="12" width="7.66015625" style="152" bestFit="1" customWidth="1"/>
    <col min="13" max="13" width="6.83203125" style="152" bestFit="1" customWidth="1"/>
    <col min="14" max="14" width="12" style="152" customWidth="1"/>
  </cols>
  <sheetData>
    <row r="1" spans="1:14" s="1" customFormat="1" ht="39.75" customHeight="1">
      <c r="A1" s="428" t="s">
        <v>185</v>
      </c>
      <c r="B1" s="429"/>
      <c r="C1" s="429"/>
      <c r="D1" s="429"/>
      <c r="E1" s="429"/>
      <c r="F1" s="429"/>
      <c r="G1" s="429"/>
      <c r="J1" s="238"/>
      <c r="K1" s="238"/>
      <c r="L1" s="238"/>
      <c r="M1" s="238"/>
      <c r="N1" s="238"/>
    </row>
    <row r="2" spans="1:14" s="17" customFormat="1" ht="36" customHeight="1">
      <c r="A2" s="163"/>
      <c r="B2" s="427" t="s">
        <v>1</v>
      </c>
      <c r="C2" s="427"/>
      <c r="D2" s="427" t="s">
        <v>2</v>
      </c>
      <c r="E2" s="427"/>
      <c r="F2" s="427" t="s">
        <v>3</v>
      </c>
      <c r="G2" s="427" t="s">
        <v>0</v>
      </c>
      <c r="H2" s="16"/>
      <c r="I2" s="16"/>
      <c r="J2" s="374"/>
      <c r="K2" s="245"/>
      <c r="L2" s="245"/>
      <c r="M2" s="245"/>
      <c r="N2" s="245"/>
    </row>
    <row r="3" spans="1:14" s="14" customFormat="1" ht="19.5" customHeight="1">
      <c r="A3" s="210" t="s">
        <v>159</v>
      </c>
      <c r="B3" s="18" t="s">
        <v>4</v>
      </c>
      <c r="C3" s="19" t="s">
        <v>5</v>
      </c>
      <c r="D3" s="18" t="s">
        <v>4</v>
      </c>
      <c r="E3" s="19" t="s">
        <v>5</v>
      </c>
      <c r="F3" s="18" t="s">
        <v>4</v>
      </c>
      <c r="G3" s="19" t="s">
        <v>5</v>
      </c>
      <c r="H3" s="3"/>
      <c r="I3"/>
      <c r="J3" s="248"/>
      <c r="K3" s="248"/>
      <c r="L3" s="248"/>
      <c r="M3" s="248"/>
      <c r="N3" s="248"/>
    </row>
    <row r="4" spans="1:14" s="5" customFormat="1" ht="15" customHeight="1">
      <c r="A4" s="31" t="s">
        <v>23</v>
      </c>
      <c r="B4" s="30">
        <f>SUM(B5:B22)</f>
        <v>122858</v>
      </c>
      <c r="C4" s="30">
        <f>B4/$B$4*100</f>
        <v>100</v>
      </c>
      <c r="D4" s="30">
        <v>56579</v>
      </c>
      <c r="E4" s="30">
        <f>D4/$D$4*100</f>
        <v>100</v>
      </c>
      <c r="F4" s="30">
        <v>66279</v>
      </c>
      <c r="G4" s="30">
        <f>F4/$F$4*100</f>
        <v>100</v>
      </c>
      <c r="H4"/>
      <c r="I4"/>
      <c r="J4" s="378"/>
      <c r="K4" s="251"/>
      <c r="L4" s="251"/>
      <c r="M4" s="251"/>
      <c r="N4" s="251"/>
    </row>
    <row r="5" spans="1:10" ht="15" customHeight="1">
      <c r="A5" s="6" t="s">
        <v>6</v>
      </c>
      <c r="B5" s="20">
        <f>D5+F5</f>
        <v>1336</v>
      </c>
      <c r="C5" s="24">
        <f aca="true" t="shared" si="0" ref="C5:C22">B5/$B$4*100</f>
        <v>1.0874342737143694</v>
      </c>
      <c r="D5" s="36">
        <v>686</v>
      </c>
      <c r="E5" s="155">
        <f aca="true" t="shared" si="1" ref="E5:E22">D5/$D$4*100</f>
        <v>1.212463988405592</v>
      </c>
      <c r="F5" s="36">
        <v>650</v>
      </c>
      <c r="G5" s="24">
        <f aca="true" t="shared" si="2" ref="G5:G22">F5/$F$4*100</f>
        <v>0.9807027867046878</v>
      </c>
      <c r="J5" s="379"/>
    </row>
    <row r="6" spans="1:7" ht="15" customHeight="1">
      <c r="A6" s="6" t="s">
        <v>7</v>
      </c>
      <c r="B6" s="20">
        <f aca="true" t="shared" si="3" ref="B6:B22">D6+F6</f>
        <v>1770</v>
      </c>
      <c r="C6" s="24">
        <f t="shared" si="0"/>
        <v>1.4406876231096062</v>
      </c>
      <c r="D6" s="36">
        <v>896</v>
      </c>
      <c r="E6" s="155">
        <f t="shared" si="1"/>
        <v>1.5836264338358754</v>
      </c>
      <c r="F6" s="36">
        <v>874</v>
      </c>
      <c r="G6" s="24">
        <f t="shared" si="2"/>
        <v>1.3186680547383032</v>
      </c>
    </row>
    <row r="7" spans="1:7" ht="15" customHeight="1">
      <c r="A7" s="6" t="s">
        <v>8</v>
      </c>
      <c r="B7" s="20">
        <f t="shared" si="3"/>
        <v>2031</v>
      </c>
      <c r="C7" s="24">
        <f t="shared" si="0"/>
        <v>1.653128001432548</v>
      </c>
      <c r="D7" s="36">
        <v>1010</v>
      </c>
      <c r="E7" s="155">
        <f t="shared" si="1"/>
        <v>1.7851146184980293</v>
      </c>
      <c r="F7" s="36">
        <v>1021</v>
      </c>
      <c r="G7" s="24">
        <f t="shared" si="2"/>
        <v>1.5404577618853634</v>
      </c>
    </row>
    <row r="8" spans="1:7" ht="15" customHeight="1">
      <c r="A8" s="6" t="s">
        <v>9</v>
      </c>
      <c r="B8" s="20">
        <f t="shared" si="3"/>
        <v>2300</v>
      </c>
      <c r="C8" s="24">
        <f t="shared" si="0"/>
        <v>1.8720799622328217</v>
      </c>
      <c r="D8" s="36">
        <v>1142</v>
      </c>
      <c r="E8" s="155">
        <f t="shared" si="1"/>
        <v>2.0184167270542073</v>
      </c>
      <c r="F8" s="36">
        <v>1158</v>
      </c>
      <c r="G8" s="24">
        <f t="shared" si="2"/>
        <v>1.7471597338523512</v>
      </c>
    </row>
    <row r="9" spans="1:7" ht="22.5" customHeight="1">
      <c r="A9" s="4" t="s">
        <v>10</v>
      </c>
      <c r="B9" s="20">
        <f t="shared" si="3"/>
        <v>3322</v>
      </c>
      <c r="C9" s="24">
        <f t="shared" si="0"/>
        <v>2.7039346237119273</v>
      </c>
      <c r="D9" s="36">
        <v>1609</v>
      </c>
      <c r="E9" s="155">
        <f t="shared" si="1"/>
        <v>2.843811308082504</v>
      </c>
      <c r="F9" s="36">
        <v>1713</v>
      </c>
      <c r="G9" s="24">
        <f t="shared" si="2"/>
        <v>2.5845290363463542</v>
      </c>
    </row>
    <row r="10" spans="1:7" ht="15" customHeight="1">
      <c r="A10" s="4" t="s">
        <v>11</v>
      </c>
      <c r="B10" s="20">
        <f t="shared" si="3"/>
        <v>5673</v>
      </c>
      <c r="C10" s="24">
        <f t="shared" si="0"/>
        <v>4.6175259242377376</v>
      </c>
      <c r="D10" s="36">
        <v>2567</v>
      </c>
      <c r="E10" s="155">
        <f t="shared" si="1"/>
        <v>4.53701903533113</v>
      </c>
      <c r="F10" s="36">
        <v>3106</v>
      </c>
      <c r="G10" s="24">
        <f t="shared" si="2"/>
        <v>4.686250546930401</v>
      </c>
    </row>
    <row r="11" spans="1:7" ht="15" customHeight="1">
      <c r="A11" s="4" t="s">
        <v>12</v>
      </c>
      <c r="B11" s="20">
        <f t="shared" si="3"/>
        <v>8742</v>
      </c>
      <c r="C11" s="24">
        <f t="shared" si="0"/>
        <v>7.115531752104055</v>
      </c>
      <c r="D11" s="36">
        <v>4125</v>
      </c>
      <c r="E11" s="155">
        <f t="shared" si="1"/>
        <v>7.290690892380565</v>
      </c>
      <c r="F11" s="36">
        <v>4617</v>
      </c>
      <c r="G11" s="24">
        <f t="shared" si="2"/>
        <v>6.966007332639297</v>
      </c>
    </row>
    <row r="12" spans="1:7" ht="15" customHeight="1">
      <c r="A12" s="4" t="s">
        <v>13</v>
      </c>
      <c r="B12" s="20">
        <f t="shared" si="3"/>
        <v>9568</v>
      </c>
      <c r="C12" s="24">
        <f t="shared" si="0"/>
        <v>7.787852642888538</v>
      </c>
      <c r="D12" s="36">
        <v>4735</v>
      </c>
      <c r="E12" s="155">
        <f t="shared" si="1"/>
        <v>8.368829424344721</v>
      </c>
      <c r="F12" s="36">
        <v>4833</v>
      </c>
      <c r="G12" s="24">
        <f t="shared" si="2"/>
        <v>7.291902412528856</v>
      </c>
    </row>
    <row r="13" spans="1:7" ht="15" customHeight="1">
      <c r="A13" s="4" t="s">
        <v>14</v>
      </c>
      <c r="B13" s="20">
        <f t="shared" si="3"/>
        <v>9862</v>
      </c>
      <c r="C13" s="24">
        <f t="shared" si="0"/>
        <v>8.027153298930473</v>
      </c>
      <c r="D13" s="36">
        <v>4798</v>
      </c>
      <c r="E13" s="155">
        <f t="shared" si="1"/>
        <v>8.480178157973807</v>
      </c>
      <c r="F13" s="36">
        <v>5064</v>
      </c>
      <c r="G13" s="24">
        <f t="shared" si="2"/>
        <v>7.640429095188521</v>
      </c>
    </row>
    <row r="14" spans="1:7" ht="22.5" customHeight="1">
      <c r="A14" s="4" t="s">
        <v>15</v>
      </c>
      <c r="B14" s="20">
        <f t="shared" si="3"/>
        <v>10230</v>
      </c>
      <c r="C14" s="24">
        <f t="shared" si="0"/>
        <v>8.326686092887723</v>
      </c>
      <c r="D14" s="36">
        <v>4979</v>
      </c>
      <c r="E14" s="155">
        <f t="shared" si="1"/>
        <v>8.800084837130385</v>
      </c>
      <c r="F14" s="36">
        <v>5251</v>
      </c>
      <c r="G14" s="24">
        <f t="shared" si="2"/>
        <v>7.9225697430558695</v>
      </c>
    </row>
    <row r="15" spans="1:7" ht="15" customHeight="1">
      <c r="A15" s="4" t="s">
        <v>16</v>
      </c>
      <c r="B15" s="20">
        <f t="shared" si="3"/>
        <v>10085</v>
      </c>
      <c r="C15" s="24">
        <f t="shared" si="0"/>
        <v>8.20866366048609</v>
      </c>
      <c r="D15" s="36">
        <v>4845</v>
      </c>
      <c r="E15" s="155">
        <f t="shared" si="1"/>
        <v>8.563247848141536</v>
      </c>
      <c r="F15" s="36">
        <v>5240</v>
      </c>
      <c r="G15" s="24">
        <f t="shared" si="2"/>
        <v>7.905973234357791</v>
      </c>
    </row>
    <row r="16" spans="1:7" ht="15" customHeight="1">
      <c r="A16" s="4" t="s">
        <v>17</v>
      </c>
      <c r="B16" s="20">
        <f t="shared" si="3"/>
        <v>10205</v>
      </c>
      <c r="C16" s="24">
        <f t="shared" si="0"/>
        <v>8.306337397646063</v>
      </c>
      <c r="D16" s="36">
        <v>5046</v>
      </c>
      <c r="E16" s="155">
        <f t="shared" si="1"/>
        <v>8.918503331624809</v>
      </c>
      <c r="F16" s="36">
        <v>5159</v>
      </c>
      <c r="G16" s="24">
        <f t="shared" si="2"/>
        <v>7.783762579399206</v>
      </c>
    </row>
    <row r="17" spans="1:7" ht="15" customHeight="1">
      <c r="A17" s="4" t="s">
        <v>18</v>
      </c>
      <c r="B17" s="20">
        <f t="shared" si="3"/>
        <v>10917</v>
      </c>
      <c r="C17" s="24">
        <f t="shared" si="0"/>
        <v>8.885868238128571</v>
      </c>
      <c r="D17" s="36">
        <v>5199</v>
      </c>
      <c r="E17" s="155">
        <f t="shared" si="1"/>
        <v>9.188921684724015</v>
      </c>
      <c r="F17" s="36">
        <v>5718</v>
      </c>
      <c r="G17" s="24">
        <f t="shared" si="2"/>
        <v>8.627166975965238</v>
      </c>
    </row>
    <row r="18" spans="1:14" s="10" customFormat="1" ht="15" customHeight="1">
      <c r="A18" s="4" t="s">
        <v>19</v>
      </c>
      <c r="B18" s="20">
        <f t="shared" si="3"/>
        <v>9241</v>
      </c>
      <c r="C18" s="24">
        <f t="shared" si="0"/>
        <v>7.5216917091276105</v>
      </c>
      <c r="D18" s="36">
        <v>4368</v>
      </c>
      <c r="E18" s="155">
        <f t="shared" si="1"/>
        <v>7.720178864949894</v>
      </c>
      <c r="F18" s="36">
        <v>4873</v>
      </c>
      <c r="G18" s="266">
        <f t="shared" si="2"/>
        <v>7.352253353249144</v>
      </c>
      <c r="H18"/>
      <c r="I18"/>
      <c r="J18" s="367"/>
      <c r="K18" s="367"/>
      <c r="L18" s="367"/>
      <c r="M18" s="367"/>
      <c r="N18" s="367"/>
    </row>
    <row r="19" spans="1:7" ht="22.5" customHeight="1">
      <c r="A19" t="s">
        <v>20</v>
      </c>
      <c r="B19" s="20">
        <f t="shared" si="3"/>
        <v>8124</v>
      </c>
      <c r="C19" s="24">
        <f t="shared" si="0"/>
        <v>6.612512005730192</v>
      </c>
      <c r="D19" s="36">
        <v>3546</v>
      </c>
      <c r="E19" s="155">
        <f t="shared" si="1"/>
        <v>6.2673430071227845</v>
      </c>
      <c r="F19" s="36">
        <v>4578</v>
      </c>
      <c r="G19" s="24">
        <f t="shared" si="2"/>
        <v>6.907165165437017</v>
      </c>
    </row>
    <row r="20" spans="1:7" ht="15" customHeight="1">
      <c r="A20" t="s">
        <v>21</v>
      </c>
      <c r="B20" s="20">
        <f t="shared" si="3"/>
        <v>7837</v>
      </c>
      <c r="C20" s="24">
        <f t="shared" si="0"/>
        <v>6.378908984355923</v>
      </c>
      <c r="D20" s="36">
        <v>3314</v>
      </c>
      <c r="E20" s="155">
        <f t="shared" si="1"/>
        <v>5.8572968769331375</v>
      </c>
      <c r="F20" s="36">
        <v>4523</v>
      </c>
      <c r="G20" s="24">
        <f t="shared" si="2"/>
        <v>6.82418262194662</v>
      </c>
    </row>
    <row r="21" spans="1:7" ht="15" customHeight="1">
      <c r="A21" s="4" t="s">
        <v>22</v>
      </c>
      <c r="B21" s="20">
        <f t="shared" si="3"/>
        <v>5895</v>
      </c>
      <c r="C21" s="49">
        <f t="shared" si="0"/>
        <v>4.798222337983688</v>
      </c>
      <c r="D21" s="96">
        <v>2180</v>
      </c>
      <c r="E21" s="265">
        <f t="shared" si="1"/>
        <v>3.853019671609608</v>
      </c>
      <c r="F21" s="96">
        <v>3715</v>
      </c>
      <c r="G21" s="24">
        <f t="shared" si="2"/>
        <v>5.605093619396792</v>
      </c>
    </row>
    <row r="22" spans="1:7" ht="15" customHeight="1">
      <c r="A22" s="8" t="s">
        <v>166</v>
      </c>
      <c r="B22" s="60">
        <f t="shared" si="3"/>
        <v>5720</v>
      </c>
      <c r="C22" s="28">
        <f t="shared" si="0"/>
        <v>4.655781471292061</v>
      </c>
      <c r="D22" s="82">
        <v>1534</v>
      </c>
      <c r="E22" s="156">
        <f t="shared" si="1"/>
        <v>2.711253291857403</v>
      </c>
      <c r="F22" s="82">
        <v>4186</v>
      </c>
      <c r="G22" s="28">
        <f t="shared" si="2"/>
        <v>6.31572594637819</v>
      </c>
    </row>
    <row r="23" spans="2:5" ht="30" customHeight="1">
      <c r="B23" s="4"/>
      <c r="C23" s="4"/>
      <c r="D23" s="4"/>
      <c r="E23" s="4"/>
    </row>
    <row r="24" spans="11:13" ht="15" customHeight="1">
      <c r="K24" s="367"/>
      <c r="L24" s="367" t="s">
        <v>2</v>
      </c>
      <c r="M24" s="367" t="s">
        <v>3</v>
      </c>
    </row>
    <row r="25" spans="11:14" ht="15" customHeight="1">
      <c r="K25" s="369" t="s">
        <v>6</v>
      </c>
      <c r="L25" s="373">
        <f aca="true" t="shared" si="4" ref="L25:L42">-D5</f>
        <v>-686</v>
      </c>
      <c r="M25" s="373">
        <f>F5</f>
        <v>650</v>
      </c>
      <c r="N25" s="368"/>
    </row>
    <row r="26" spans="11:14" ht="15" customHeight="1">
      <c r="K26" s="369" t="s">
        <v>7</v>
      </c>
      <c r="L26" s="373">
        <f t="shared" si="4"/>
        <v>-896</v>
      </c>
      <c r="M26" s="373">
        <f aca="true" t="shared" si="5" ref="M26:M42">F6</f>
        <v>874</v>
      </c>
      <c r="N26" s="368"/>
    </row>
    <row r="27" spans="11:14" ht="15" customHeight="1">
      <c r="K27" s="369" t="s">
        <v>8</v>
      </c>
      <c r="L27" s="373">
        <f t="shared" si="4"/>
        <v>-1010</v>
      </c>
      <c r="M27" s="373">
        <f t="shared" si="5"/>
        <v>1021</v>
      </c>
      <c r="N27" s="368"/>
    </row>
    <row r="28" spans="11:14" ht="15" customHeight="1">
      <c r="K28" s="369" t="s">
        <v>9</v>
      </c>
      <c r="L28" s="373">
        <f t="shared" si="4"/>
        <v>-1142</v>
      </c>
      <c r="M28" s="373">
        <f t="shared" si="5"/>
        <v>1158</v>
      </c>
      <c r="N28" s="368"/>
    </row>
    <row r="29" spans="11:14" ht="15" customHeight="1">
      <c r="K29" s="369" t="s">
        <v>10</v>
      </c>
      <c r="L29" s="373">
        <f t="shared" si="4"/>
        <v>-1609</v>
      </c>
      <c r="M29" s="373">
        <f t="shared" si="5"/>
        <v>1713</v>
      </c>
      <c r="N29" s="368"/>
    </row>
    <row r="30" spans="11:14" ht="15" customHeight="1">
      <c r="K30" s="371" t="s">
        <v>11</v>
      </c>
      <c r="L30" s="373">
        <f t="shared" si="4"/>
        <v>-2567</v>
      </c>
      <c r="M30" s="373">
        <f t="shared" si="5"/>
        <v>3106</v>
      </c>
      <c r="N30" s="368"/>
    </row>
    <row r="31" spans="11:14" ht="15" customHeight="1">
      <c r="K31" s="371" t="s">
        <v>12</v>
      </c>
      <c r="L31" s="373">
        <f t="shared" si="4"/>
        <v>-4125</v>
      </c>
      <c r="M31" s="373">
        <f t="shared" si="5"/>
        <v>4617</v>
      </c>
      <c r="N31" s="368"/>
    </row>
    <row r="32" spans="11:14" ht="15" customHeight="1">
      <c r="K32" s="371" t="s">
        <v>13</v>
      </c>
      <c r="L32" s="373">
        <f t="shared" si="4"/>
        <v>-4735</v>
      </c>
      <c r="M32" s="373">
        <f t="shared" si="5"/>
        <v>4833</v>
      </c>
      <c r="N32" s="368"/>
    </row>
    <row r="33" spans="11:14" ht="15" customHeight="1">
      <c r="K33" s="371" t="s">
        <v>14</v>
      </c>
      <c r="L33" s="373">
        <f t="shared" si="4"/>
        <v>-4798</v>
      </c>
      <c r="M33" s="373">
        <f t="shared" si="5"/>
        <v>5064</v>
      </c>
      <c r="N33" s="368"/>
    </row>
    <row r="34" spans="11:14" ht="15" customHeight="1">
      <c r="K34" s="371" t="s">
        <v>15</v>
      </c>
      <c r="L34" s="373">
        <f t="shared" si="4"/>
        <v>-4979</v>
      </c>
      <c r="M34" s="373">
        <f t="shared" si="5"/>
        <v>5251</v>
      </c>
      <c r="N34" s="368"/>
    </row>
    <row r="35" spans="11:14" ht="15" customHeight="1">
      <c r="K35" s="371" t="s">
        <v>16</v>
      </c>
      <c r="L35" s="373">
        <f t="shared" si="4"/>
        <v>-4845</v>
      </c>
      <c r="M35" s="373">
        <f t="shared" si="5"/>
        <v>5240</v>
      </c>
      <c r="N35" s="368"/>
    </row>
    <row r="36" spans="11:14" ht="15" customHeight="1">
      <c r="K36" s="371" t="s">
        <v>17</v>
      </c>
      <c r="L36" s="373">
        <f t="shared" si="4"/>
        <v>-5046</v>
      </c>
      <c r="M36" s="373">
        <f t="shared" si="5"/>
        <v>5159</v>
      </c>
      <c r="N36" s="368"/>
    </row>
    <row r="37" spans="11:14" ht="15" customHeight="1">
      <c r="K37" s="371" t="s">
        <v>18</v>
      </c>
      <c r="L37" s="373">
        <f t="shared" si="4"/>
        <v>-5199</v>
      </c>
      <c r="M37" s="373">
        <f t="shared" si="5"/>
        <v>5718</v>
      </c>
      <c r="N37" s="368"/>
    </row>
    <row r="38" spans="11:14" ht="15" customHeight="1">
      <c r="K38" s="371" t="s">
        <v>19</v>
      </c>
      <c r="L38" s="373">
        <f t="shared" si="4"/>
        <v>-4368</v>
      </c>
      <c r="M38" s="373">
        <f t="shared" si="5"/>
        <v>4873</v>
      </c>
      <c r="N38" s="368"/>
    </row>
    <row r="39" spans="11:14" ht="15" customHeight="1">
      <c r="K39" s="367" t="s">
        <v>20</v>
      </c>
      <c r="L39" s="373">
        <f t="shared" si="4"/>
        <v>-3546</v>
      </c>
      <c r="M39" s="373">
        <f t="shared" si="5"/>
        <v>4578</v>
      </c>
      <c r="N39" s="368"/>
    </row>
    <row r="40" spans="11:14" ht="15" customHeight="1">
      <c r="K40" s="367" t="s">
        <v>21</v>
      </c>
      <c r="L40" s="373">
        <f t="shared" si="4"/>
        <v>-3314</v>
      </c>
      <c r="M40" s="373">
        <f t="shared" si="5"/>
        <v>4523</v>
      </c>
      <c r="N40" s="368"/>
    </row>
    <row r="41" spans="11:14" ht="15" customHeight="1">
      <c r="K41" s="367" t="s">
        <v>22</v>
      </c>
      <c r="L41" s="373">
        <f t="shared" si="4"/>
        <v>-2180</v>
      </c>
      <c r="M41" s="373">
        <f t="shared" si="5"/>
        <v>3715</v>
      </c>
      <c r="N41" s="368"/>
    </row>
    <row r="42" spans="11:14" ht="15" customHeight="1">
      <c r="K42" s="371" t="s">
        <v>166</v>
      </c>
      <c r="L42" s="373">
        <f t="shared" si="4"/>
        <v>-1534</v>
      </c>
      <c r="M42" s="373">
        <f t="shared" si="5"/>
        <v>4186</v>
      </c>
      <c r="N42" s="368"/>
    </row>
    <row r="43" spans="11:13" ht="11.25">
      <c r="K43" s="233"/>
      <c r="L43" s="373"/>
      <c r="M43" s="373"/>
    </row>
    <row r="44" spans="11:13" ht="11.25">
      <c r="K44" s="367"/>
      <c r="L44" s="367"/>
      <c r="M44" s="367"/>
    </row>
  </sheetData>
  <mergeCells count="4">
    <mergeCell ref="F2:G2"/>
    <mergeCell ref="A1:G1"/>
    <mergeCell ref="B2:C2"/>
    <mergeCell ref="D2:E2"/>
  </mergeCells>
  <hyperlinks>
    <hyperlink ref="A3" location="indice!B10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2009.&amp;R&amp;9&amp;P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0.83203125" style="0" customWidth="1"/>
    <col min="2" max="2" width="12.83203125" style="23" customWidth="1"/>
    <col min="3" max="3" width="12.83203125" style="0" customWidth="1"/>
    <col min="4" max="4" width="12.83203125" style="23" customWidth="1"/>
    <col min="5" max="5" width="12.83203125" style="0" customWidth="1"/>
    <col min="6" max="6" width="12.83203125" style="23" customWidth="1"/>
    <col min="7" max="7" width="12.83203125" style="0" customWidth="1"/>
  </cols>
  <sheetData>
    <row r="1" spans="1:7" s="1" customFormat="1" ht="39.75" customHeight="1">
      <c r="A1" s="430" t="s">
        <v>184</v>
      </c>
      <c r="B1" s="431"/>
      <c r="C1" s="431"/>
      <c r="D1" s="431"/>
      <c r="E1" s="431"/>
      <c r="F1" s="431"/>
      <c r="G1" s="431"/>
    </row>
    <row r="2" spans="1:7" s="17" customFormat="1" ht="36" customHeight="1">
      <c r="A2" s="163"/>
      <c r="B2" s="427" t="s">
        <v>1</v>
      </c>
      <c r="C2" s="427"/>
      <c r="D2" s="427" t="s">
        <v>2</v>
      </c>
      <c r="E2" s="427"/>
      <c r="F2" s="427" t="s">
        <v>3</v>
      </c>
      <c r="G2" s="427" t="s">
        <v>0</v>
      </c>
    </row>
    <row r="3" spans="1:7" s="14" customFormat="1" ht="19.5" customHeight="1">
      <c r="A3" s="210" t="s">
        <v>159</v>
      </c>
      <c r="B3" s="164" t="s">
        <v>4</v>
      </c>
      <c r="C3" s="19" t="s">
        <v>5</v>
      </c>
      <c r="D3" s="164" t="s">
        <v>4</v>
      </c>
      <c r="E3" s="19" t="s">
        <v>5</v>
      </c>
      <c r="F3" s="164" t="s">
        <v>4</v>
      </c>
      <c r="G3" s="19" t="s">
        <v>5</v>
      </c>
    </row>
    <row r="4" spans="1:7" s="5" customFormat="1" ht="15" customHeight="1">
      <c r="A4" s="31" t="s">
        <v>1</v>
      </c>
      <c r="B4" s="30">
        <v>256789</v>
      </c>
      <c r="C4" s="380">
        <v>100</v>
      </c>
      <c r="D4" s="30">
        <v>115978</v>
      </c>
      <c r="E4" s="32">
        <v>100</v>
      </c>
      <c r="F4" s="30">
        <v>140811</v>
      </c>
      <c r="G4" s="32">
        <v>100</v>
      </c>
    </row>
    <row r="5" spans="1:7" ht="22.5" customHeight="1">
      <c r="A5" s="39" t="s">
        <v>126</v>
      </c>
      <c r="B5" s="21">
        <v>1999</v>
      </c>
      <c r="C5" s="381">
        <v>0.8</v>
      </c>
      <c r="D5" s="21">
        <v>980</v>
      </c>
      <c r="E5" s="7">
        <v>0.8</v>
      </c>
      <c r="F5" s="23">
        <v>1019</v>
      </c>
      <c r="G5" s="24">
        <v>0.7</v>
      </c>
    </row>
    <row r="6" spans="1:7" ht="15" customHeight="1">
      <c r="A6" s="39" t="s">
        <v>160</v>
      </c>
      <c r="B6" s="21">
        <v>1185</v>
      </c>
      <c r="C6" s="382">
        <v>0.5</v>
      </c>
      <c r="D6" s="21">
        <v>607</v>
      </c>
      <c r="E6" s="7">
        <v>0.5</v>
      </c>
      <c r="F6" s="23">
        <v>578</v>
      </c>
      <c r="G6" s="24">
        <v>0.4</v>
      </c>
    </row>
    <row r="7" spans="1:7" ht="15" customHeight="1">
      <c r="A7" s="39" t="s">
        <v>161</v>
      </c>
      <c r="B7" s="21">
        <v>117</v>
      </c>
      <c r="C7" s="382">
        <v>0</v>
      </c>
      <c r="D7" s="21">
        <v>58</v>
      </c>
      <c r="E7" s="7">
        <v>0.1</v>
      </c>
      <c r="F7" s="23">
        <v>59</v>
      </c>
      <c r="G7" s="24">
        <v>0</v>
      </c>
    </row>
    <row r="8" spans="1:7" ht="15" customHeight="1">
      <c r="A8" s="39" t="s">
        <v>163</v>
      </c>
      <c r="B8" s="21">
        <v>217</v>
      </c>
      <c r="C8" s="382">
        <v>0.1</v>
      </c>
      <c r="D8" s="21">
        <v>103</v>
      </c>
      <c r="E8" s="7">
        <v>0.1</v>
      </c>
      <c r="F8" s="23">
        <v>114</v>
      </c>
      <c r="G8" s="24">
        <v>0.1</v>
      </c>
    </row>
    <row r="9" spans="1:7" ht="15" customHeight="1">
      <c r="A9" s="39" t="s">
        <v>162</v>
      </c>
      <c r="B9" s="21">
        <v>208</v>
      </c>
      <c r="C9" s="382">
        <v>0.1</v>
      </c>
      <c r="D9" s="21">
        <v>105</v>
      </c>
      <c r="E9" s="7">
        <v>0.1</v>
      </c>
      <c r="F9" s="23">
        <v>103</v>
      </c>
      <c r="G9" s="24">
        <v>0.1</v>
      </c>
    </row>
    <row r="10" spans="1:7" ht="15" customHeight="1">
      <c r="A10" s="142" t="s">
        <v>86</v>
      </c>
      <c r="B10" s="20">
        <v>272</v>
      </c>
      <c r="C10" s="383">
        <v>0.1</v>
      </c>
      <c r="D10" s="20">
        <v>107</v>
      </c>
      <c r="E10" s="7">
        <v>0.1</v>
      </c>
      <c r="F10" s="23">
        <v>165</v>
      </c>
      <c r="G10" s="24">
        <v>0.1</v>
      </c>
    </row>
    <row r="11" spans="1:7" ht="22.5" customHeight="1">
      <c r="A11" s="142" t="s">
        <v>127</v>
      </c>
      <c r="B11" s="20">
        <v>7923</v>
      </c>
      <c r="C11" s="384">
        <v>3.1</v>
      </c>
      <c r="D11" s="23">
        <v>3314</v>
      </c>
      <c r="E11" s="12">
        <v>2.9</v>
      </c>
      <c r="F11" s="23">
        <v>4609</v>
      </c>
      <c r="G11" s="24">
        <v>3.3</v>
      </c>
    </row>
    <row r="12" spans="1:7" ht="15" customHeight="1">
      <c r="A12" s="39" t="s">
        <v>160</v>
      </c>
      <c r="B12" s="20">
        <v>2582</v>
      </c>
      <c r="C12" s="383">
        <v>1</v>
      </c>
      <c r="D12" s="20">
        <v>1351</v>
      </c>
      <c r="E12" s="12">
        <v>1.2</v>
      </c>
      <c r="F12" s="23">
        <v>1231</v>
      </c>
      <c r="G12" s="24">
        <v>0.9</v>
      </c>
    </row>
    <row r="13" spans="1:7" ht="15" customHeight="1">
      <c r="A13" s="39" t="s">
        <v>161</v>
      </c>
      <c r="B13" s="20">
        <v>711</v>
      </c>
      <c r="C13" s="383">
        <v>0.3</v>
      </c>
      <c r="D13" s="23">
        <v>387</v>
      </c>
      <c r="E13" s="12">
        <v>0.3</v>
      </c>
      <c r="F13" s="23">
        <v>324</v>
      </c>
      <c r="G13" s="24">
        <v>0.2</v>
      </c>
    </row>
    <row r="14" spans="1:7" ht="15" customHeight="1">
      <c r="A14" s="39" t="s">
        <v>163</v>
      </c>
      <c r="B14" s="20">
        <v>492</v>
      </c>
      <c r="C14" s="383">
        <v>0.2</v>
      </c>
      <c r="D14" s="23">
        <v>253</v>
      </c>
      <c r="E14" s="12">
        <v>0.2</v>
      </c>
      <c r="F14" s="23">
        <v>239</v>
      </c>
      <c r="G14" s="24">
        <v>0.2</v>
      </c>
    </row>
    <row r="15" spans="1:7" ht="15" customHeight="1">
      <c r="A15" s="39" t="s">
        <v>162</v>
      </c>
      <c r="B15" s="20">
        <v>859</v>
      </c>
      <c r="C15" s="383">
        <v>0.3</v>
      </c>
      <c r="D15" s="23">
        <v>356</v>
      </c>
      <c r="E15" s="12">
        <v>0.3</v>
      </c>
      <c r="F15" s="23">
        <v>503</v>
      </c>
      <c r="G15" s="24">
        <v>0.4</v>
      </c>
    </row>
    <row r="16" spans="1:7" ht="15" customHeight="1">
      <c r="A16" s="142" t="s">
        <v>86</v>
      </c>
      <c r="B16" s="20">
        <v>3279</v>
      </c>
      <c r="C16" s="383">
        <v>1.3</v>
      </c>
      <c r="D16" s="23">
        <v>967</v>
      </c>
      <c r="E16" s="12">
        <v>0.8</v>
      </c>
      <c r="F16" s="23">
        <v>2312</v>
      </c>
      <c r="G16" s="24">
        <v>1.6</v>
      </c>
    </row>
    <row r="17" spans="1:7" ht="30" customHeight="1">
      <c r="A17" s="137" t="s">
        <v>128</v>
      </c>
      <c r="B17" s="20">
        <v>92349</v>
      </c>
      <c r="C17" s="384">
        <v>36</v>
      </c>
      <c r="D17" s="23">
        <v>36614</v>
      </c>
      <c r="E17" s="12">
        <v>31.6</v>
      </c>
      <c r="F17" s="23">
        <v>55735</v>
      </c>
      <c r="G17" s="24">
        <v>39.6</v>
      </c>
    </row>
    <row r="18" spans="1:7" s="10" customFormat="1" ht="15" customHeight="1">
      <c r="A18" s="39" t="s">
        <v>160</v>
      </c>
      <c r="B18" s="20">
        <v>3232</v>
      </c>
      <c r="C18" s="385">
        <v>1.3</v>
      </c>
      <c r="D18" s="23">
        <v>1596</v>
      </c>
      <c r="E18" s="12">
        <v>1.4</v>
      </c>
      <c r="F18" s="23">
        <v>1636</v>
      </c>
      <c r="G18" s="24">
        <v>1.2</v>
      </c>
    </row>
    <row r="19" spans="1:7" ht="15" customHeight="1">
      <c r="A19" s="39" t="s">
        <v>161</v>
      </c>
      <c r="B19" s="20">
        <v>4769</v>
      </c>
      <c r="C19" s="385">
        <v>1.9</v>
      </c>
      <c r="D19" s="20">
        <v>2471</v>
      </c>
      <c r="E19" s="12">
        <v>2.1</v>
      </c>
      <c r="F19" s="23">
        <v>2298</v>
      </c>
      <c r="G19" s="24">
        <v>1.6</v>
      </c>
    </row>
    <row r="20" spans="1:7" ht="15" customHeight="1">
      <c r="A20" s="39" t="s">
        <v>163</v>
      </c>
      <c r="B20" s="20">
        <v>6359</v>
      </c>
      <c r="C20" s="385">
        <v>2.5</v>
      </c>
      <c r="D20" s="23">
        <v>3191</v>
      </c>
      <c r="E20" s="12">
        <v>2.8</v>
      </c>
      <c r="F20" s="23">
        <v>3168</v>
      </c>
      <c r="G20" s="24">
        <v>2.2</v>
      </c>
    </row>
    <row r="21" spans="1:7" ht="15" customHeight="1">
      <c r="A21" s="39" t="s">
        <v>162</v>
      </c>
      <c r="B21" s="20">
        <v>21025</v>
      </c>
      <c r="C21" s="385">
        <v>8.2</v>
      </c>
      <c r="D21" s="23">
        <v>8867</v>
      </c>
      <c r="E21" s="12">
        <v>7.6</v>
      </c>
      <c r="F21" s="23">
        <v>12158</v>
      </c>
      <c r="G21" s="24">
        <v>8.6</v>
      </c>
    </row>
    <row r="22" spans="1:7" ht="15" customHeight="1">
      <c r="A22" s="142" t="s">
        <v>86</v>
      </c>
      <c r="B22" s="20">
        <v>56964</v>
      </c>
      <c r="C22" s="385">
        <v>22.2</v>
      </c>
      <c r="D22" s="23">
        <v>20489</v>
      </c>
      <c r="E22" s="12">
        <v>17.7</v>
      </c>
      <c r="F22" s="23">
        <v>36475</v>
      </c>
      <c r="G22" s="24">
        <v>25.9</v>
      </c>
    </row>
    <row r="23" spans="1:7" ht="30" customHeight="1">
      <c r="A23" s="137" t="s">
        <v>129</v>
      </c>
      <c r="B23" s="20">
        <v>62918</v>
      </c>
      <c r="C23" s="386">
        <v>24.5</v>
      </c>
      <c r="D23" s="22">
        <v>28713</v>
      </c>
      <c r="E23" s="12">
        <v>24.8</v>
      </c>
      <c r="F23" s="94">
        <v>34205</v>
      </c>
      <c r="G23" s="24">
        <v>24.3</v>
      </c>
    </row>
    <row r="24" spans="1:7" ht="15" customHeight="1">
      <c r="A24" s="39" t="s">
        <v>160</v>
      </c>
      <c r="B24" s="20">
        <v>174</v>
      </c>
      <c r="C24" s="385">
        <v>0.1</v>
      </c>
      <c r="D24" s="23">
        <v>82</v>
      </c>
      <c r="E24" s="12">
        <v>0.1</v>
      </c>
      <c r="F24" s="23">
        <v>92</v>
      </c>
      <c r="G24" s="24">
        <v>0.1</v>
      </c>
    </row>
    <row r="25" spans="1:7" ht="15" customHeight="1">
      <c r="A25" s="39" t="s">
        <v>161</v>
      </c>
      <c r="B25" s="20">
        <v>5079</v>
      </c>
      <c r="C25" s="385">
        <v>2</v>
      </c>
      <c r="D25" s="23">
        <v>2575</v>
      </c>
      <c r="E25" s="12">
        <v>2.2</v>
      </c>
      <c r="F25" s="23">
        <v>2504</v>
      </c>
      <c r="G25" s="24">
        <v>1.8</v>
      </c>
    </row>
    <row r="26" spans="1:7" ht="15" customHeight="1">
      <c r="A26" s="39" t="s">
        <v>163</v>
      </c>
      <c r="B26" s="20">
        <v>17390</v>
      </c>
      <c r="C26" s="385">
        <v>6.8</v>
      </c>
      <c r="D26" s="23">
        <v>8675</v>
      </c>
      <c r="E26" s="12">
        <v>7.5</v>
      </c>
      <c r="F26" s="23">
        <v>8715</v>
      </c>
      <c r="G26" s="24">
        <v>6.2</v>
      </c>
    </row>
    <row r="27" spans="1:7" ht="15" customHeight="1">
      <c r="A27" s="39" t="s">
        <v>162</v>
      </c>
      <c r="B27" s="20">
        <v>21675</v>
      </c>
      <c r="C27" s="385">
        <v>8.4</v>
      </c>
      <c r="D27" s="23">
        <v>9533</v>
      </c>
      <c r="E27" s="12">
        <v>8.2</v>
      </c>
      <c r="F27" s="23">
        <v>12142</v>
      </c>
      <c r="G27" s="24">
        <v>8.6</v>
      </c>
    </row>
    <row r="28" spans="1:7" ht="15" customHeight="1">
      <c r="A28" s="142" t="s">
        <v>86</v>
      </c>
      <c r="B28" s="20">
        <v>18600</v>
      </c>
      <c r="C28" s="385">
        <v>7.2</v>
      </c>
      <c r="D28" s="23">
        <v>7848</v>
      </c>
      <c r="E28" s="12">
        <v>6.8</v>
      </c>
      <c r="F28" s="23">
        <v>10752</v>
      </c>
      <c r="G28" s="24">
        <v>7.6</v>
      </c>
    </row>
    <row r="29" spans="1:7" ht="30" customHeight="1">
      <c r="A29" s="137" t="s">
        <v>131</v>
      </c>
      <c r="B29" s="20">
        <v>91600</v>
      </c>
      <c r="C29" s="386">
        <v>35.7</v>
      </c>
      <c r="D29" s="22">
        <v>46357</v>
      </c>
      <c r="E29" s="12">
        <v>40</v>
      </c>
      <c r="F29" s="21">
        <v>45243</v>
      </c>
      <c r="G29" s="24">
        <v>32.1</v>
      </c>
    </row>
    <row r="30" spans="1:7" ht="15" customHeight="1">
      <c r="A30" s="39" t="s">
        <v>160</v>
      </c>
      <c r="B30" s="20">
        <v>20</v>
      </c>
      <c r="C30" s="385">
        <v>0</v>
      </c>
      <c r="D30" s="94">
        <v>4</v>
      </c>
      <c r="E30" s="12">
        <v>0</v>
      </c>
      <c r="F30" s="94">
        <v>16</v>
      </c>
      <c r="G30" s="24">
        <v>0</v>
      </c>
    </row>
    <row r="31" spans="1:7" ht="15" customHeight="1">
      <c r="A31" s="39" t="s">
        <v>161</v>
      </c>
      <c r="B31" s="20">
        <v>5973</v>
      </c>
      <c r="C31" s="385">
        <v>2.3</v>
      </c>
      <c r="D31" s="94">
        <v>2397</v>
      </c>
      <c r="E31" s="12">
        <v>2.1</v>
      </c>
      <c r="F31" s="94">
        <v>3576</v>
      </c>
      <c r="G31" s="24">
        <v>2.5</v>
      </c>
    </row>
    <row r="32" spans="1:7" ht="15" customHeight="1">
      <c r="A32" s="39" t="s">
        <v>163</v>
      </c>
      <c r="B32" s="20">
        <v>40767</v>
      </c>
      <c r="C32" s="385">
        <v>15.9</v>
      </c>
      <c r="D32" s="94">
        <v>19180</v>
      </c>
      <c r="E32" s="12">
        <v>16.5</v>
      </c>
      <c r="F32" s="94">
        <v>21587</v>
      </c>
      <c r="G32" s="24">
        <v>15.3</v>
      </c>
    </row>
    <row r="33" spans="1:7" ht="15" customHeight="1">
      <c r="A33" s="39" t="s">
        <v>162</v>
      </c>
      <c r="B33" s="20">
        <v>29575</v>
      </c>
      <c r="C33" s="385">
        <v>11.5</v>
      </c>
      <c r="D33" s="94">
        <v>16084</v>
      </c>
      <c r="E33" s="12">
        <v>13.9</v>
      </c>
      <c r="F33" s="94">
        <v>13491</v>
      </c>
      <c r="G33" s="24">
        <v>9.6</v>
      </c>
    </row>
    <row r="34" spans="1:7" ht="15" customHeight="1">
      <c r="A34" s="136" t="s">
        <v>86</v>
      </c>
      <c r="B34" s="60">
        <v>15265</v>
      </c>
      <c r="C34" s="387">
        <v>5.9</v>
      </c>
      <c r="D34" s="27">
        <v>8692</v>
      </c>
      <c r="E34" s="225">
        <v>7.5</v>
      </c>
      <c r="F34" s="27">
        <v>6573</v>
      </c>
      <c r="G34" s="28">
        <v>4.7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4">
    <mergeCell ref="A1:G1"/>
    <mergeCell ref="F2:G2"/>
    <mergeCell ref="B2:C2"/>
    <mergeCell ref="D2:E2"/>
  </mergeCells>
  <hyperlinks>
    <hyperlink ref="A3" location="indice!B12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0.83203125" style="0" customWidth="1"/>
    <col min="2" max="7" width="13" style="0" customWidth="1"/>
    <col min="8" max="8" width="7.5" style="0" bestFit="1" customWidth="1"/>
  </cols>
  <sheetData>
    <row r="1" spans="1:7" s="1" customFormat="1" ht="39.75" customHeight="1">
      <c r="A1" s="430" t="s">
        <v>183</v>
      </c>
      <c r="B1" s="431"/>
      <c r="C1" s="431"/>
      <c r="D1" s="431"/>
      <c r="E1" s="431"/>
      <c r="F1" s="431"/>
      <c r="G1" s="431"/>
    </row>
    <row r="2" spans="1:7" s="2" customFormat="1" ht="18" customHeight="1">
      <c r="A2" s="3" t="s">
        <v>39</v>
      </c>
      <c r="B2" s="4"/>
      <c r="C2" s="4"/>
      <c r="D2" s="4"/>
      <c r="E2" s="4"/>
      <c r="F2" s="4"/>
      <c r="G2" s="4"/>
    </row>
    <row r="3" spans="1:7" s="17" customFormat="1" ht="36" customHeight="1">
      <c r="A3" s="163"/>
      <c r="B3" s="427" t="s">
        <v>1</v>
      </c>
      <c r="C3" s="427"/>
      <c r="D3" s="427" t="s">
        <v>2</v>
      </c>
      <c r="E3" s="427"/>
      <c r="F3" s="427" t="s">
        <v>3</v>
      </c>
      <c r="G3" s="427" t="s">
        <v>0</v>
      </c>
    </row>
    <row r="4" spans="1:9" s="14" customFormat="1" ht="19.5" customHeight="1">
      <c r="A4" s="210" t="s">
        <v>159</v>
      </c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17"/>
      <c r="I4" s="17"/>
    </row>
    <row r="5" spans="1:7" s="5" customFormat="1" ht="15" customHeight="1">
      <c r="A5" s="31" t="s">
        <v>23</v>
      </c>
      <c r="B5" s="30">
        <v>256789</v>
      </c>
      <c r="C5" s="32">
        <f>B5/$B$5*100</f>
        <v>100</v>
      </c>
      <c r="D5" s="30">
        <v>115978</v>
      </c>
      <c r="E5" s="32">
        <f>D5/$D$5*100</f>
        <v>100</v>
      </c>
      <c r="F5" s="30">
        <v>140811</v>
      </c>
      <c r="G5" s="32">
        <f>F5/$F$5*100</f>
        <v>100</v>
      </c>
    </row>
    <row r="6" spans="1:7" ht="15" customHeight="1">
      <c r="A6" s="6" t="s">
        <v>24</v>
      </c>
      <c r="B6" s="21">
        <v>11601</v>
      </c>
      <c r="C6" s="7">
        <f aca="true" t="shared" si="0" ref="C6:C23">B6/$B$5*100</f>
        <v>4.517716880395968</v>
      </c>
      <c r="D6" s="21">
        <v>5599</v>
      </c>
      <c r="E6" s="7">
        <f aca="true" t="shared" si="1" ref="E6:E23">D6/$D$5*100</f>
        <v>4.827639724775389</v>
      </c>
      <c r="F6" s="94">
        <v>6002</v>
      </c>
      <c r="G6" s="24">
        <f aca="true" t="shared" si="2" ref="G6:G23">F6/$F$5*100</f>
        <v>4.262451086917926</v>
      </c>
    </row>
    <row r="7" spans="1:7" ht="15" customHeight="1">
      <c r="A7" s="39" t="s">
        <v>135</v>
      </c>
      <c r="B7" s="21">
        <v>1637</v>
      </c>
      <c r="C7" s="7">
        <f t="shared" si="0"/>
        <v>0.637488365934678</v>
      </c>
      <c r="D7" s="21">
        <v>771</v>
      </c>
      <c r="E7" s="7">
        <f t="shared" si="1"/>
        <v>0.664781251616686</v>
      </c>
      <c r="F7" s="94">
        <v>866</v>
      </c>
      <c r="G7" s="24">
        <f t="shared" si="2"/>
        <v>0.6150087706216134</v>
      </c>
    </row>
    <row r="8" spans="1:7" ht="15" customHeight="1">
      <c r="A8" s="39" t="s">
        <v>136</v>
      </c>
      <c r="B8" s="21">
        <v>4439</v>
      </c>
      <c r="C8" s="7">
        <f t="shared" si="0"/>
        <v>1.728656601334169</v>
      </c>
      <c r="D8" s="21">
        <v>2167</v>
      </c>
      <c r="E8" s="7">
        <f t="shared" si="1"/>
        <v>1.8684578109641483</v>
      </c>
      <c r="F8" s="94">
        <v>2272</v>
      </c>
      <c r="G8" s="24">
        <f t="shared" si="2"/>
        <v>1.6135103081435398</v>
      </c>
    </row>
    <row r="9" spans="1:7" ht="15" customHeight="1">
      <c r="A9" s="6" t="s">
        <v>25</v>
      </c>
      <c r="B9" s="21">
        <v>4145</v>
      </c>
      <c r="C9" s="7">
        <f t="shared" si="0"/>
        <v>1.6141657158211606</v>
      </c>
      <c r="D9" s="21">
        <v>2224</v>
      </c>
      <c r="E9" s="7">
        <f t="shared" si="1"/>
        <v>1.917605063029195</v>
      </c>
      <c r="F9" s="94">
        <v>1921</v>
      </c>
      <c r="G9" s="24">
        <f t="shared" si="2"/>
        <v>1.3642400096583363</v>
      </c>
    </row>
    <row r="10" spans="1:7" ht="15" customHeight="1">
      <c r="A10" s="6" t="s">
        <v>26</v>
      </c>
      <c r="B10" s="21">
        <v>1432</v>
      </c>
      <c r="C10" s="7">
        <f t="shared" si="0"/>
        <v>0.557656285900097</v>
      </c>
      <c r="D10" s="21">
        <v>702</v>
      </c>
      <c r="E10" s="7">
        <f t="shared" si="1"/>
        <v>0.6052872096432081</v>
      </c>
      <c r="F10" s="94">
        <v>730</v>
      </c>
      <c r="G10" s="24">
        <f t="shared" si="2"/>
        <v>0.518425407105979</v>
      </c>
    </row>
    <row r="11" spans="1:7" ht="22.5" customHeight="1">
      <c r="A11" s="4" t="s">
        <v>27</v>
      </c>
      <c r="B11" s="20">
        <v>7391</v>
      </c>
      <c r="C11" s="12">
        <f t="shared" si="0"/>
        <v>2.8782385538321344</v>
      </c>
      <c r="D11" s="21">
        <v>3514</v>
      </c>
      <c r="E11" s="12">
        <f t="shared" si="1"/>
        <v>3.029884978185518</v>
      </c>
      <c r="F11" s="94">
        <v>3877</v>
      </c>
      <c r="G11" s="24">
        <f t="shared" si="2"/>
        <v>2.7533360319861373</v>
      </c>
    </row>
    <row r="12" spans="1:7" ht="15" customHeight="1">
      <c r="A12" s="4" t="s">
        <v>139</v>
      </c>
      <c r="B12" s="20">
        <v>5414</v>
      </c>
      <c r="C12" s="12">
        <f t="shared" si="0"/>
        <v>2.1083457624742494</v>
      </c>
      <c r="D12" s="21">
        <v>2598</v>
      </c>
      <c r="E12" s="12">
        <f t="shared" si="1"/>
        <v>2.240080015175292</v>
      </c>
      <c r="F12" s="94">
        <v>2816</v>
      </c>
      <c r="G12" s="24">
        <f t="shared" si="2"/>
        <v>1.9998437622060776</v>
      </c>
    </row>
    <row r="13" spans="1:7" ht="15" customHeight="1">
      <c r="A13" s="4" t="s">
        <v>28</v>
      </c>
      <c r="B13" s="20">
        <v>114551</v>
      </c>
      <c r="C13" s="12">
        <f t="shared" si="0"/>
        <v>44.60899804898185</v>
      </c>
      <c r="D13" s="21">
        <v>49992</v>
      </c>
      <c r="E13" s="12">
        <f t="shared" si="1"/>
        <v>43.10472675852317</v>
      </c>
      <c r="F13" s="94">
        <v>64559</v>
      </c>
      <c r="G13" s="24">
        <f t="shared" si="2"/>
        <v>45.847980626513554</v>
      </c>
    </row>
    <row r="14" spans="1:7" ht="15" customHeight="1">
      <c r="A14" s="4" t="s">
        <v>29</v>
      </c>
      <c r="B14" s="20">
        <v>44924</v>
      </c>
      <c r="C14" s="12">
        <f t="shared" si="0"/>
        <v>17.49451884621226</v>
      </c>
      <c r="D14" s="21">
        <v>20118</v>
      </c>
      <c r="E14" s="12">
        <f t="shared" si="1"/>
        <v>17.34639328148442</v>
      </c>
      <c r="F14" s="94">
        <v>24806</v>
      </c>
      <c r="G14" s="24">
        <f t="shared" si="2"/>
        <v>17.6165214365355</v>
      </c>
    </row>
    <row r="15" spans="1:7" ht="15" customHeight="1">
      <c r="A15" s="4" t="s">
        <v>30</v>
      </c>
      <c r="B15" s="20">
        <v>1512</v>
      </c>
      <c r="C15" s="12">
        <f t="shared" si="0"/>
        <v>0.5888102683526164</v>
      </c>
      <c r="D15" s="21">
        <v>719</v>
      </c>
      <c r="E15" s="12">
        <f t="shared" si="1"/>
        <v>0.6199451620134853</v>
      </c>
      <c r="F15" s="94">
        <v>793</v>
      </c>
      <c r="G15" s="24">
        <f t="shared" si="2"/>
        <v>0.5631662299110155</v>
      </c>
    </row>
    <row r="16" spans="1:7" ht="15" customHeight="1">
      <c r="A16" s="4" t="s">
        <v>31</v>
      </c>
      <c r="B16" s="20">
        <v>2672</v>
      </c>
      <c r="C16" s="12">
        <f t="shared" si="0"/>
        <v>1.0405430139141474</v>
      </c>
      <c r="D16" s="21">
        <v>1287</v>
      </c>
      <c r="E16" s="12">
        <f t="shared" si="1"/>
        <v>1.1096932176792151</v>
      </c>
      <c r="F16" s="94">
        <v>1385</v>
      </c>
      <c r="G16" s="24">
        <f t="shared" si="2"/>
        <v>0.9835879299202478</v>
      </c>
    </row>
    <row r="17" spans="1:7" ht="22.5" customHeight="1">
      <c r="A17" s="4" t="s">
        <v>125</v>
      </c>
      <c r="B17" s="20">
        <v>32385</v>
      </c>
      <c r="C17" s="12">
        <f t="shared" si="0"/>
        <v>12.611521521560503</v>
      </c>
      <c r="D17" s="21">
        <v>14705</v>
      </c>
      <c r="E17" s="12">
        <f t="shared" si="1"/>
        <v>12.67912880028971</v>
      </c>
      <c r="F17" s="94">
        <v>17680</v>
      </c>
      <c r="G17" s="24">
        <f t="shared" si="2"/>
        <v>12.555837257032476</v>
      </c>
    </row>
    <row r="18" spans="1:7" ht="15" customHeight="1">
      <c r="A18" s="4" t="s">
        <v>137</v>
      </c>
      <c r="B18" s="20">
        <v>2103</v>
      </c>
      <c r="C18" s="12">
        <f t="shared" si="0"/>
        <v>0.8189603137206033</v>
      </c>
      <c r="D18" s="21">
        <v>966</v>
      </c>
      <c r="E18" s="12">
        <f t="shared" si="1"/>
        <v>0.8329165876286883</v>
      </c>
      <c r="F18" s="94">
        <v>1137</v>
      </c>
      <c r="G18" s="24">
        <f t="shared" si="2"/>
        <v>0.8074653258623261</v>
      </c>
    </row>
    <row r="19" spans="1:7" s="10" customFormat="1" ht="15" customHeight="1">
      <c r="A19" s="4" t="s">
        <v>138</v>
      </c>
      <c r="B19" s="22">
        <v>11463</v>
      </c>
      <c r="C19" s="9">
        <f t="shared" si="0"/>
        <v>4.463976260665372</v>
      </c>
      <c r="D19" s="21">
        <v>5351</v>
      </c>
      <c r="E19" s="9">
        <f t="shared" si="1"/>
        <v>4.6138060666678165</v>
      </c>
      <c r="F19" s="94">
        <v>6112</v>
      </c>
      <c r="G19" s="24">
        <f t="shared" si="2"/>
        <v>4.3405699838791</v>
      </c>
    </row>
    <row r="20" spans="1:7" ht="15" customHeight="1">
      <c r="A20" t="s">
        <v>33</v>
      </c>
      <c r="B20" s="22">
        <v>6637</v>
      </c>
      <c r="C20" s="9">
        <f t="shared" si="0"/>
        <v>2.584612269217139</v>
      </c>
      <c r="D20" s="21">
        <v>3046</v>
      </c>
      <c r="E20" s="9">
        <f t="shared" si="1"/>
        <v>2.6263601717567124</v>
      </c>
      <c r="F20" s="94">
        <v>3591</v>
      </c>
      <c r="G20" s="24">
        <f t="shared" si="2"/>
        <v>2.550226899887083</v>
      </c>
    </row>
    <row r="21" spans="1:7" ht="15" customHeight="1">
      <c r="A21" t="s">
        <v>34</v>
      </c>
      <c r="B21" s="22">
        <v>3967</v>
      </c>
      <c r="C21" s="9">
        <f t="shared" si="0"/>
        <v>1.544848104864305</v>
      </c>
      <c r="D21" s="21">
        <v>1938</v>
      </c>
      <c r="E21" s="9">
        <f t="shared" si="1"/>
        <v>1.6710065702115917</v>
      </c>
      <c r="F21" s="94">
        <v>2029</v>
      </c>
      <c r="G21" s="24">
        <f t="shared" si="2"/>
        <v>1.440938563038399</v>
      </c>
    </row>
    <row r="22" spans="1:7" ht="15" customHeight="1">
      <c r="A22" t="s">
        <v>35</v>
      </c>
      <c r="B22" s="22">
        <v>262</v>
      </c>
      <c r="C22" s="9">
        <f t="shared" si="0"/>
        <v>0.10202929253200098</v>
      </c>
      <c r="D22" s="21">
        <v>138</v>
      </c>
      <c r="E22" s="9">
        <f t="shared" si="1"/>
        <v>0.11898808394695545</v>
      </c>
      <c r="F22" s="94">
        <v>124</v>
      </c>
      <c r="G22" s="24">
        <f t="shared" si="2"/>
        <v>0.0880613020289608</v>
      </c>
    </row>
    <row r="23" spans="1:7" ht="15" customHeight="1">
      <c r="A23" s="8" t="s">
        <v>36</v>
      </c>
      <c r="B23" s="25">
        <v>254</v>
      </c>
      <c r="C23" s="26">
        <f t="shared" si="0"/>
        <v>0.09891389428674903</v>
      </c>
      <c r="D23" s="60">
        <v>143</v>
      </c>
      <c r="E23" s="26">
        <f t="shared" si="1"/>
        <v>0.12329924640880167</v>
      </c>
      <c r="F23" s="27">
        <v>111</v>
      </c>
      <c r="G23" s="28">
        <f t="shared" si="2"/>
        <v>0.07882906875173104</v>
      </c>
    </row>
    <row r="24" spans="2:5" ht="15" customHeight="1">
      <c r="B24" s="4"/>
      <c r="C24" s="4"/>
      <c r="D24" s="4"/>
      <c r="E24" s="4"/>
    </row>
    <row r="25" ht="15" customHeight="1"/>
    <row r="26" ht="15" customHeight="1"/>
    <row r="27" ht="15" customHeight="1"/>
    <row r="28" ht="15" customHeight="1">
      <c r="H28" s="40"/>
    </row>
    <row r="29" spans="8:9" ht="15" customHeight="1">
      <c r="H29" s="41"/>
      <c r="I29" s="23"/>
    </row>
    <row r="30" spans="8:9" ht="15" customHeight="1">
      <c r="H30" s="41"/>
      <c r="I30" s="23"/>
    </row>
    <row r="31" spans="8:9" ht="15" customHeight="1">
      <c r="H31" s="41"/>
      <c r="I31" s="23"/>
    </row>
    <row r="32" spans="8:9" ht="15" customHeight="1">
      <c r="H32" s="41"/>
      <c r="I32" s="23"/>
    </row>
    <row r="33" spans="8:9" ht="15" customHeight="1">
      <c r="H33" s="41"/>
      <c r="I33" s="23"/>
    </row>
    <row r="34" spans="8:9" ht="15" customHeight="1">
      <c r="H34" s="41"/>
      <c r="I34" s="23"/>
    </row>
    <row r="35" spans="8:9" ht="15" customHeight="1">
      <c r="H35" s="41"/>
      <c r="I35" s="23"/>
    </row>
    <row r="36" spans="8:9" ht="15" customHeight="1">
      <c r="H36" s="41"/>
      <c r="I36" s="23"/>
    </row>
    <row r="37" spans="8:9" ht="15" customHeight="1">
      <c r="H37" s="41"/>
      <c r="I37" s="23"/>
    </row>
    <row r="38" spans="8:9" ht="15" customHeight="1">
      <c r="H38" s="41"/>
      <c r="I38" s="23"/>
    </row>
    <row r="39" spans="8:9" ht="15" customHeight="1">
      <c r="H39" s="41"/>
      <c r="I39" s="23"/>
    </row>
    <row r="40" spans="8:9" ht="15" customHeight="1">
      <c r="H40" s="41"/>
      <c r="I40" s="23"/>
    </row>
    <row r="41" spans="8:9" ht="15" customHeight="1">
      <c r="H41" s="41"/>
      <c r="I41" s="23"/>
    </row>
    <row r="42" spans="8:9" ht="15" customHeight="1">
      <c r="H42" s="41"/>
      <c r="I42" s="23"/>
    </row>
    <row r="43" spans="8:9" ht="15" customHeight="1">
      <c r="H43" s="41"/>
      <c r="I43" s="23"/>
    </row>
    <row r="44" spans="8:9" ht="15" customHeight="1">
      <c r="H44" s="41"/>
      <c r="I44" s="23"/>
    </row>
    <row r="45" spans="8:9" ht="15" customHeight="1">
      <c r="H45" s="41"/>
      <c r="I45" s="23"/>
    </row>
    <row r="46" spans="8:9" ht="15" customHeight="1">
      <c r="H46" s="41"/>
      <c r="I46" s="23"/>
    </row>
    <row r="47" ht="15" customHeight="1">
      <c r="H47" s="41"/>
    </row>
  </sheetData>
  <mergeCells count="4">
    <mergeCell ref="A1:G1"/>
    <mergeCell ref="F3:G3"/>
    <mergeCell ref="B3:C3"/>
    <mergeCell ref="D3:E3"/>
  </mergeCells>
  <hyperlinks>
    <hyperlink ref="A4" location="indice!B15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1" sqref="A1:G1"/>
    </sheetView>
  </sheetViews>
  <sheetFormatPr defaultColWidth="12" defaultRowHeight="11.25"/>
  <cols>
    <col min="1" max="1" width="25.3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7" s="1" customFormat="1" ht="39.75" customHeight="1">
      <c r="A1" s="430" t="s">
        <v>182</v>
      </c>
      <c r="B1" s="431"/>
      <c r="C1" s="431"/>
      <c r="D1" s="431"/>
      <c r="E1" s="431"/>
      <c r="F1" s="431"/>
      <c r="G1" s="431"/>
    </row>
    <row r="2" spans="1:9" s="2" customFormat="1" ht="18" customHeight="1">
      <c r="A2" s="3" t="s">
        <v>40</v>
      </c>
      <c r="B2" s="4"/>
      <c r="C2" s="4"/>
      <c r="D2" s="4"/>
      <c r="E2" s="4"/>
      <c r="F2" s="4"/>
      <c r="G2" s="4"/>
      <c r="H2" s="13"/>
      <c r="I2" s="13"/>
    </row>
    <row r="3" spans="1:8" s="17" customFormat="1" ht="36" customHeight="1">
      <c r="A3" s="163"/>
      <c r="B3" s="427" t="s">
        <v>1</v>
      </c>
      <c r="C3" s="427"/>
      <c r="D3" s="427" t="s">
        <v>2</v>
      </c>
      <c r="E3" s="427"/>
      <c r="F3" s="427" t="s">
        <v>3</v>
      </c>
      <c r="G3" s="427" t="s">
        <v>0</v>
      </c>
      <c r="H3" s="16"/>
    </row>
    <row r="4" spans="1:8" s="14" customFormat="1" ht="19.5" customHeight="1">
      <c r="A4" s="210" t="s">
        <v>159</v>
      </c>
      <c r="B4" s="18" t="s">
        <v>4</v>
      </c>
      <c r="C4" s="19" t="s">
        <v>5</v>
      </c>
      <c r="D4" s="18" t="s">
        <v>4</v>
      </c>
      <c r="E4" s="19" t="s">
        <v>5</v>
      </c>
      <c r="F4" s="18" t="s">
        <v>4</v>
      </c>
      <c r="G4" s="19" t="s">
        <v>5</v>
      </c>
      <c r="H4" s="3"/>
    </row>
    <row r="5" spans="1:8" s="5" customFormat="1" ht="15" customHeight="1">
      <c r="A5" s="31" t="s">
        <v>23</v>
      </c>
      <c r="B5" s="30">
        <v>256789</v>
      </c>
      <c r="C5" s="32">
        <f>B5/$B5*100</f>
        <v>100</v>
      </c>
      <c r="D5" s="30">
        <v>115978</v>
      </c>
      <c r="E5" s="44">
        <f>D5/$B5*100</f>
        <v>45.16470721097866</v>
      </c>
      <c r="F5" s="30">
        <v>140811</v>
      </c>
      <c r="G5" s="44">
        <f>F5/$B5*100</f>
        <v>54.83529278902134</v>
      </c>
      <c r="H5"/>
    </row>
    <row r="6" spans="1:7" ht="15" customHeight="1">
      <c r="A6" s="6" t="s">
        <v>24</v>
      </c>
      <c r="B6" s="20">
        <v>11601</v>
      </c>
      <c r="C6" s="54">
        <f aca="true" t="shared" si="0" ref="C6:C23">B6/$B6*100</f>
        <v>100</v>
      </c>
      <c r="D6" s="20">
        <v>5599</v>
      </c>
      <c r="E6" s="265">
        <f aca="true" t="shared" si="1" ref="E6:E23">D6/$B6*100</f>
        <v>48.26308076889923</v>
      </c>
      <c r="F6" s="94">
        <v>6002</v>
      </c>
      <c r="G6" s="265">
        <f aca="true" t="shared" si="2" ref="G6:G23">F6/$B6*100</f>
        <v>51.736919231100764</v>
      </c>
    </row>
    <row r="7" spans="1:7" ht="15" customHeight="1">
      <c r="A7" s="39" t="s">
        <v>135</v>
      </c>
      <c r="B7" s="20">
        <v>1637</v>
      </c>
      <c r="C7" s="54">
        <f t="shared" si="0"/>
        <v>100</v>
      </c>
      <c r="D7" s="20">
        <v>771</v>
      </c>
      <c r="E7" s="265">
        <f t="shared" si="1"/>
        <v>47.09835064141723</v>
      </c>
      <c r="F7" s="94">
        <v>866</v>
      </c>
      <c r="G7" s="265">
        <f t="shared" si="2"/>
        <v>52.90164935858277</v>
      </c>
    </row>
    <row r="8" spans="1:7" ht="15" customHeight="1">
      <c r="A8" s="39" t="s">
        <v>136</v>
      </c>
      <c r="B8" s="20">
        <v>4439</v>
      </c>
      <c r="C8" s="54">
        <f t="shared" si="0"/>
        <v>100</v>
      </c>
      <c r="D8" s="20">
        <v>2167</v>
      </c>
      <c r="E8" s="265">
        <f t="shared" si="1"/>
        <v>48.81730119396261</v>
      </c>
      <c r="F8" s="94">
        <v>2272</v>
      </c>
      <c r="G8" s="265">
        <f t="shared" si="2"/>
        <v>51.18269880603739</v>
      </c>
    </row>
    <row r="9" spans="1:7" ht="15" customHeight="1">
      <c r="A9" s="6" t="s">
        <v>25</v>
      </c>
      <c r="B9" s="20">
        <v>4145</v>
      </c>
      <c r="C9" s="54">
        <f t="shared" si="0"/>
        <v>100</v>
      </c>
      <c r="D9" s="20">
        <v>2224</v>
      </c>
      <c r="E9" s="265">
        <f t="shared" si="1"/>
        <v>53.65500603136309</v>
      </c>
      <c r="F9" s="94">
        <v>1921</v>
      </c>
      <c r="G9" s="265">
        <f t="shared" si="2"/>
        <v>46.34499396863691</v>
      </c>
    </row>
    <row r="10" spans="1:7" ht="15" customHeight="1">
      <c r="A10" s="6" t="s">
        <v>26</v>
      </c>
      <c r="B10" s="20">
        <v>1432</v>
      </c>
      <c r="C10" s="54">
        <f t="shared" si="0"/>
        <v>100</v>
      </c>
      <c r="D10" s="20">
        <v>702</v>
      </c>
      <c r="E10" s="265">
        <f t="shared" si="1"/>
        <v>49.022346368715084</v>
      </c>
      <c r="F10" s="94">
        <v>730</v>
      </c>
      <c r="G10" s="265">
        <f t="shared" si="2"/>
        <v>50.977653631284916</v>
      </c>
    </row>
    <row r="11" spans="1:7" ht="22.5" customHeight="1">
      <c r="A11" s="4" t="s">
        <v>27</v>
      </c>
      <c r="B11" s="20">
        <v>7391</v>
      </c>
      <c r="C11" s="54">
        <f t="shared" si="0"/>
        <v>100</v>
      </c>
      <c r="D11" s="20">
        <v>3514</v>
      </c>
      <c r="E11" s="265">
        <f t="shared" si="1"/>
        <v>47.544310648085506</v>
      </c>
      <c r="F11" s="94">
        <v>3877</v>
      </c>
      <c r="G11" s="265">
        <f t="shared" si="2"/>
        <v>52.455689351914494</v>
      </c>
    </row>
    <row r="12" spans="1:7" ht="15" customHeight="1">
      <c r="A12" s="4" t="s">
        <v>139</v>
      </c>
      <c r="B12" s="20">
        <v>5414</v>
      </c>
      <c r="C12" s="54">
        <f t="shared" si="0"/>
        <v>100</v>
      </c>
      <c r="D12" s="20">
        <v>2598</v>
      </c>
      <c r="E12" s="265">
        <f t="shared" si="1"/>
        <v>47.98670114517917</v>
      </c>
      <c r="F12" s="94">
        <v>2816</v>
      </c>
      <c r="G12" s="265">
        <f t="shared" si="2"/>
        <v>52.01329885482083</v>
      </c>
    </row>
    <row r="13" spans="1:7" ht="15" customHeight="1">
      <c r="A13" s="4" t="s">
        <v>28</v>
      </c>
      <c r="B13" s="20">
        <v>114551</v>
      </c>
      <c r="C13" s="54">
        <f t="shared" si="0"/>
        <v>100</v>
      </c>
      <c r="D13" s="20">
        <v>49992</v>
      </c>
      <c r="E13" s="265">
        <f t="shared" si="1"/>
        <v>43.64169671150841</v>
      </c>
      <c r="F13" s="94">
        <v>64559</v>
      </c>
      <c r="G13" s="265">
        <f t="shared" si="2"/>
        <v>56.358303288491584</v>
      </c>
    </row>
    <row r="14" spans="1:7" ht="15" customHeight="1">
      <c r="A14" s="4" t="s">
        <v>29</v>
      </c>
      <c r="B14" s="20">
        <v>44924</v>
      </c>
      <c r="C14" s="54">
        <f t="shared" si="0"/>
        <v>100</v>
      </c>
      <c r="D14" s="20">
        <v>20118</v>
      </c>
      <c r="E14" s="265">
        <f t="shared" si="1"/>
        <v>44.78229899385629</v>
      </c>
      <c r="F14" s="94">
        <v>24806</v>
      </c>
      <c r="G14" s="265">
        <f t="shared" si="2"/>
        <v>55.217701006143706</v>
      </c>
    </row>
    <row r="15" spans="1:7" ht="15" customHeight="1">
      <c r="A15" s="4" t="s">
        <v>30</v>
      </c>
      <c r="B15" s="20">
        <v>1512</v>
      </c>
      <c r="C15" s="54">
        <f t="shared" si="0"/>
        <v>100</v>
      </c>
      <c r="D15" s="20">
        <v>719</v>
      </c>
      <c r="E15" s="265">
        <f t="shared" si="1"/>
        <v>47.55291005291005</v>
      </c>
      <c r="F15" s="94">
        <v>793</v>
      </c>
      <c r="G15" s="265">
        <f t="shared" si="2"/>
        <v>52.44708994708994</v>
      </c>
    </row>
    <row r="16" spans="1:7" ht="15" customHeight="1">
      <c r="A16" s="4" t="s">
        <v>31</v>
      </c>
      <c r="B16" s="20">
        <v>2672</v>
      </c>
      <c r="C16" s="54">
        <f t="shared" si="0"/>
        <v>100</v>
      </c>
      <c r="D16" s="20">
        <v>1287</v>
      </c>
      <c r="E16" s="265">
        <f t="shared" si="1"/>
        <v>48.16616766467065</v>
      </c>
      <c r="F16" s="94">
        <v>1385</v>
      </c>
      <c r="G16" s="265">
        <f t="shared" si="2"/>
        <v>51.83383233532935</v>
      </c>
    </row>
    <row r="17" spans="1:7" ht="22.5" customHeight="1">
      <c r="A17" s="4" t="s">
        <v>125</v>
      </c>
      <c r="B17" s="20">
        <v>32385</v>
      </c>
      <c r="C17" s="54">
        <f t="shared" si="0"/>
        <v>100</v>
      </c>
      <c r="D17" s="20">
        <v>14705</v>
      </c>
      <c r="E17" s="265">
        <f t="shared" si="1"/>
        <v>45.40682414698163</v>
      </c>
      <c r="F17" s="94">
        <v>17680</v>
      </c>
      <c r="G17" s="265">
        <f t="shared" si="2"/>
        <v>54.59317585301837</v>
      </c>
    </row>
    <row r="18" spans="1:7" ht="15" customHeight="1">
      <c r="A18" s="4" t="s">
        <v>137</v>
      </c>
      <c r="B18" s="20">
        <v>2103</v>
      </c>
      <c r="C18" s="54">
        <f t="shared" si="0"/>
        <v>100</v>
      </c>
      <c r="D18" s="20">
        <v>966</v>
      </c>
      <c r="E18" s="265">
        <f t="shared" si="1"/>
        <v>45.93437945791726</v>
      </c>
      <c r="F18" s="94">
        <v>1137</v>
      </c>
      <c r="G18" s="265">
        <f t="shared" si="2"/>
        <v>54.06562054208274</v>
      </c>
    </row>
    <row r="19" spans="1:8" s="10" customFormat="1" ht="15" customHeight="1">
      <c r="A19" s="4" t="s">
        <v>138</v>
      </c>
      <c r="B19" s="22">
        <v>11463</v>
      </c>
      <c r="C19" s="54">
        <f t="shared" si="0"/>
        <v>100</v>
      </c>
      <c r="D19" s="20">
        <v>5351</v>
      </c>
      <c r="E19" s="265">
        <f t="shared" si="1"/>
        <v>46.680624618337255</v>
      </c>
      <c r="F19" s="94">
        <v>6112</v>
      </c>
      <c r="G19" s="265">
        <f t="shared" si="2"/>
        <v>53.31937538166274</v>
      </c>
      <c r="H19"/>
    </row>
    <row r="20" spans="1:7" ht="15" customHeight="1">
      <c r="A20" t="s">
        <v>33</v>
      </c>
      <c r="B20" s="22">
        <v>6637</v>
      </c>
      <c r="C20" s="54">
        <f t="shared" si="0"/>
        <v>100</v>
      </c>
      <c r="D20" s="20">
        <v>3046</v>
      </c>
      <c r="E20" s="265">
        <f t="shared" si="1"/>
        <v>45.89422932047612</v>
      </c>
      <c r="F20" s="94">
        <v>3591</v>
      </c>
      <c r="G20" s="265">
        <f t="shared" si="2"/>
        <v>54.10577067952388</v>
      </c>
    </row>
    <row r="21" spans="1:7" ht="15" customHeight="1">
      <c r="A21" t="s">
        <v>34</v>
      </c>
      <c r="B21" s="22">
        <v>3967</v>
      </c>
      <c r="C21" s="54">
        <f t="shared" si="0"/>
        <v>100</v>
      </c>
      <c r="D21" s="20">
        <v>1938</v>
      </c>
      <c r="E21" s="265">
        <f t="shared" si="1"/>
        <v>48.853037559868916</v>
      </c>
      <c r="F21" s="94">
        <v>2029</v>
      </c>
      <c r="G21" s="265">
        <f t="shared" si="2"/>
        <v>51.146962440131084</v>
      </c>
    </row>
    <row r="22" spans="1:7" ht="15" customHeight="1">
      <c r="A22" t="s">
        <v>35</v>
      </c>
      <c r="B22" s="22">
        <v>262</v>
      </c>
      <c r="C22" s="54">
        <f t="shared" si="0"/>
        <v>100</v>
      </c>
      <c r="D22" s="20">
        <v>138</v>
      </c>
      <c r="E22" s="265">
        <f t="shared" si="1"/>
        <v>52.67175572519084</v>
      </c>
      <c r="F22" s="94">
        <v>124</v>
      </c>
      <c r="G22" s="265">
        <f t="shared" si="2"/>
        <v>47.32824427480916</v>
      </c>
    </row>
    <row r="23" spans="1:7" ht="15" customHeight="1">
      <c r="A23" s="8" t="s">
        <v>36</v>
      </c>
      <c r="B23" s="25">
        <v>254</v>
      </c>
      <c r="C23" s="157">
        <f t="shared" si="0"/>
        <v>100</v>
      </c>
      <c r="D23" s="60">
        <v>143</v>
      </c>
      <c r="E23" s="156">
        <f t="shared" si="1"/>
        <v>56.2992125984252</v>
      </c>
      <c r="F23" s="27">
        <v>111</v>
      </c>
      <c r="G23" s="156">
        <f t="shared" si="2"/>
        <v>43.7007874015748</v>
      </c>
    </row>
    <row r="24" spans="2:7" ht="15" customHeight="1">
      <c r="B24" s="4"/>
      <c r="C24" s="4"/>
      <c r="D24" s="4"/>
      <c r="E24" s="4"/>
      <c r="F24" s="4"/>
      <c r="G24" s="4"/>
    </row>
    <row r="25" ht="15" customHeight="1"/>
    <row r="26" spans="9:10" ht="15" customHeight="1">
      <c r="I26" s="40"/>
      <c r="J26" s="40"/>
    </row>
    <row r="27" spans="9:11" ht="15" customHeight="1">
      <c r="I27" s="41"/>
      <c r="J27" s="41"/>
      <c r="K27" s="23"/>
    </row>
    <row r="28" spans="9:11" ht="15" customHeight="1">
      <c r="I28" s="41"/>
      <c r="J28" s="41"/>
      <c r="K28" s="23"/>
    </row>
    <row r="29" spans="9:11" ht="15" customHeight="1">
      <c r="I29" s="41"/>
      <c r="J29" s="41"/>
      <c r="K29" s="23"/>
    </row>
    <row r="30" spans="9:11" ht="15" customHeight="1">
      <c r="I30" s="41"/>
      <c r="J30" s="41"/>
      <c r="K30" s="23"/>
    </row>
    <row r="31" spans="9:11" ht="15" customHeight="1">
      <c r="I31" s="41"/>
      <c r="J31" s="41"/>
      <c r="K31" s="23"/>
    </row>
    <row r="32" spans="9:11" ht="15" customHeight="1">
      <c r="I32" s="41"/>
      <c r="J32" s="41"/>
      <c r="K32" s="23"/>
    </row>
    <row r="33" spans="11:14" ht="15" customHeight="1">
      <c r="K33" s="42"/>
      <c r="L33" s="41"/>
      <c r="M33" s="41"/>
      <c r="N33" s="23"/>
    </row>
    <row r="34" spans="11:14" ht="15" customHeight="1">
      <c r="K34" s="42"/>
      <c r="L34" s="41"/>
      <c r="M34" s="41"/>
      <c r="N34" s="23"/>
    </row>
    <row r="35" spans="11:14" ht="15" customHeight="1">
      <c r="K35" s="42"/>
      <c r="L35" s="41"/>
      <c r="M35" s="41"/>
      <c r="N35" s="23"/>
    </row>
    <row r="36" spans="11:14" ht="15" customHeight="1">
      <c r="K36" s="42"/>
      <c r="L36" s="41"/>
      <c r="M36" s="41"/>
      <c r="N36" s="23"/>
    </row>
    <row r="37" spans="11:14" ht="15" customHeight="1">
      <c r="K37" s="42"/>
      <c r="L37" s="41"/>
      <c r="M37" s="41"/>
      <c r="N37" s="23"/>
    </row>
    <row r="38" spans="11:14" ht="15" customHeight="1">
      <c r="K38" s="42"/>
      <c r="L38" s="41"/>
      <c r="M38" s="41"/>
      <c r="N38" s="23"/>
    </row>
    <row r="39" spans="11:14" ht="15" customHeight="1">
      <c r="K39" s="42"/>
      <c r="L39" s="41"/>
      <c r="M39" s="41"/>
      <c r="N39" s="23"/>
    </row>
    <row r="40" spans="11:14" ht="15" customHeight="1">
      <c r="K40" s="42"/>
      <c r="L40" s="41"/>
      <c r="M40" s="41"/>
      <c r="N40" s="23"/>
    </row>
    <row r="41" spans="11:14" ht="15" customHeight="1">
      <c r="K41" s="40"/>
      <c r="L41" s="41"/>
      <c r="M41" s="41"/>
      <c r="N41" s="23"/>
    </row>
    <row r="42" spans="11:14" ht="15" customHeight="1">
      <c r="K42" s="40"/>
      <c r="L42" s="41"/>
      <c r="M42" s="41"/>
      <c r="N42" s="23"/>
    </row>
    <row r="43" spans="11:14" ht="15" customHeight="1">
      <c r="K43" s="40"/>
      <c r="L43" s="41"/>
      <c r="M43" s="41"/>
      <c r="N43" s="23"/>
    </row>
    <row r="44" spans="11:14" ht="15" customHeight="1">
      <c r="K44" s="42"/>
      <c r="L44" s="41"/>
      <c r="M44" s="41"/>
      <c r="N44" s="23"/>
    </row>
    <row r="45" spans="11:13" ht="15" customHeight="1">
      <c r="K45" s="43"/>
      <c r="L45" s="41"/>
      <c r="M45" s="41"/>
    </row>
    <row r="46" ht="15" customHeight="1"/>
    <row r="47" ht="15" customHeight="1"/>
  </sheetData>
  <mergeCells count="4">
    <mergeCell ref="A1:G1"/>
    <mergeCell ref="F3:G3"/>
    <mergeCell ref="B3:C3"/>
    <mergeCell ref="D3:E3"/>
  </mergeCells>
  <hyperlinks>
    <hyperlink ref="A4" location="indice!B16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Normal="75" zoomScaleSheetLayoutView="100" workbookViewId="0" topLeftCell="A1">
      <selection activeCell="A1" sqref="A1:M1"/>
    </sheetView>
  </sheetViews>
  <sheetFormatPr defaultColWidth="12" defaultRowHeight="11.25"/>
  <cols>
    <col min="1" max="1" width="21.5" style="0" customWidth="1"/>
    <col min="2" max="2" width="8.5" style="0" customWidth="1"/>
    <col min="3" max="3" width="6.5" style="0" customWidth="1"/>
    <col min="4" max="4" width="7.83203125" style="0" customWidth="1"/>
    <col min="5" max="5" width="6.5" style="0" customWidth="1"/>
    <col min="6" max="6" width="7.83203125" style="0" customWidth="1"/>
    <col min="7" max="7" width="6.5" style="0" customWidth="1"/>
    <col min="8" max="8" width="7.83203125" style="23" customWidth="1"/>
    <col min="9" max="9" width="6.5" style="79" customWidth="1"/>
    <col min="10" max="10" width="7.83203125" style="36" customWidth="1"/>
    <col min="11" max="11" width="6.5" style="80" customWidth="1"/>
    <col min="12" max="12" width="7.83203125" style="36" customWidth="1"/>
    <col min="13" max="13" width="6" style="80" customWidth="1"/>
  </cols>
  <sheetData>
    <row r="1" spans="1:13" s="1" customFormat="1" ht="39.75" customHeight="1">
      <c r="A1" s="432" t="s">
        <v>181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</row>
    <row r="2" spans="1:13" s="2" customFormat="1" ht="18" customHeight="1">
      <c r="A2" s="3" t="s">
        <v>39</v>
      </c>
      <c r="B2" s="4"/>
      <c r="C2" s="4"/>
      <c r="D2" s="4"/>
      <c r="E2" s="4"/>
      <c r="F2" s="4"/>
      <c r="G2" s="4"/>
      <c r="H2" s="73"/>
      <c r="I2" s="74"/>
      <c r="J2" s="75"/>
      <c r="K2" s="76"/>
      <c r="L2" s="75"/>
      <c r="M2" s="76"/>
    </row>
    <row r="3" spans="1:13" s="17" customFormat="1" ht="36" customHeight="1">
      <c r="A3" s="163"/>
      <c r="B3" s="427" t="s">
        <v>1</v>
      </c>
      <c r="C3" s="427"/>
      <c r="D3" s="427" t="s">
        <v>160</v>
      </c>
      <c r="E3" s="427"/>
      <c r="F3" s="427" t="s">
        <v>161</v>
      </c>
      <c r="G3" s="427"/>
      <c r="H3" s="427" t="s">
        <v>163</v>
      </c>
      <c r="I3" s="427"/>
      <c r="J3" s="427" t="s">
        <v>162</v>
      </c>
      <c r="K3" s="427"/>
      <c r="L3" s="427" t="s">
        <v>86</v>
      </c>
      <c r="M3" s="427"/>
    </row>
    <row r="4" spans="1:13" s="14" customFormat="1" ht="19.5" customHeight="1">
      <c r="A4" s="210" t="s">
        <v>159</v>
      </c>
      <c r="B4" s="18" t="s">
        <v>88</v>
      </c>
      <c r="C4" s="19" t="s">
        <v>87</v>
      </c>
      <c r="D4" s="18" t="s">
        <v>88</v>
      </c>
      <c r="E4" s="19" t="s">
        <v>87</v>
      </c>
      <c r="F4" s="18" t="s">
        <v>88</v>
      </c>
      <c r="G4" s="19" t="s">
        <v>87</v>
      </c>
      <c r="H4" s="18" t="s">
        <v>88</v>
      </c>
      <c r="I4" s="19" t="s">
        <v>87</v>
      </c>
      <c r="J4" s="18" t="s">
        <v>88</v>
      </c>
      <c r="K4" s="19" t="s">
        <v>87</v>
      </c>
      <c r="L4" s="18" t="s">
        <v>88</v>
      </c>
      <c r="M4" s="19" t="s">
        <v>87</v>
      </c>
    </row>
    <row r="5" spans="1:13" s="78" customFormat="1" ht="15" customHeight="1">
      <c r="A5" s="31" t="s">
        <v>23</v>
      </c>
      <c r="B5" s="30">
        <v>256789</v>
      </c>
      <c r="C5" s="32">
        <v>100</v>
      </c>
      <c r="D5" s="30">
        <v>7193</v>
      </c>
      <c r="E5" s="32">
        <v>100</v>
      </c>
      <c r="F5" s="30">
        <v>16649</v>
      </c>
      <c r="G5" s="32">
        <v>100</v>
      </c>
      <c r="H5" s="30">
        <v>65225</v>
      </c>
      <c r="I5" s="32">
        <v>100</v>
      </c>
      <c r="J5" s="30">
        <v>73342</v>
      </c>
      <c r="K5" s="32">
        <v>100</v>
      </c>
      <c r="L5" s="30">
        <v>94380</v>
      </c>
      <c r="M5" s="32">
        <v>100</v>
      </c>
    </row>
    <row r="6" spans="1:13" ht="15" customHeight="1">
      <c r="A6" s="6" t="s">
        <v>24</v>
      </c>
      <c r="B6" s="21">
        <v>11601</v>
      </c>
      <c r="C6" s="7">
        <v>4.5</v>
      </c>
      <c r="D6" s="21">
        <v>741</v>
      </c>
      <c r="E6" s="7">
        <v>10.3</v>
      </c>
      <c r="F6" s="23">
        <v>1601</v>
      </c>
      <c r="G6" s="24">
        <v>9.6</v>
      </c>
      <c r="H6" s="23">
        <v>4395</v>
      </c>
      <c r="I6" s="79">
        <v>6.7</v>
      </c>
      <c r="J6" s="36">
        <v>2728</v>
      </c>
      <c r="K6" s="80">
        <v>3.7</v>
      </c>
      <c r="L6" s="36">
        <v>2136</v>
      </c>
      <c r="M6" s="80">
        <v>2.3</v>
      </c>
    </row>
    <row r="7" spans="1:13" ht="15" customHeight="1">
      <c r="A7" s="39" t="s">
        <v>135</v>
      </c>
      <c r="B7" s="21">
        <v>1637</v>
      </c>
      <c r="C7" s="7">
        <v>0.6</v>
      </c>
      <c r="D7" s="21">
        <v>98</v>
      </c>
      <c r="E7" s="7">
        <v>1.4</v>
      </c>
      <c r="F7" s="23">
        <v>169</v>
      </c>
      <c r="G7" s="24">
        <v>1</v>
      </c>
      <c r="H7" s="23">
        <v>522</v>
      </c>
      <c r="I7" s="79">
        <v>0.8</v>
      </c>
      <c r="J7" s="36">
        <v>467</v>
      </c>
      <c r="K7" s="80">
        <v>0.6</v>
      </c>
      <c r="L7" s="36">
        <v>381</v>
      </c>
      <c r="M7" s="80">
        <v>0.4</v>
      </c>
    </row>
    <row r="8" spans="1:13" ht="15" customHeight="1">
      <c r="A8" s="39" t="s">
        <v>136</v>
      </c>
      <c r="B8" s="21">
        <v>4439</v>
      </c>
      <c r="C8" s="7">
        <v>1.7</v>
      </c>
      <c r="D8" s="21">
        <v>140</v>
      </c>
      <c r="E8" s="7">
        <v>1.9</v>
      </c>
      <c r="F8" s="23">
        <v>500</v>
      </c>
      <c r="G8" s="24">
        <v>3</v>
      </c>
      <c r="H8" s="23">
        <v>1681</v>
      </c>
      <c r="I8" s="79">
        <v>2.6</v>
      </c>
      <c r="J8" s="36">
        <v>1262</v>
      </c>
      <c r="K8" s="80">
        <v>1.7</v>
      </c>
      <c r="L8" s="36">
        <v>856</v>
      </c>
      <c r="M8" s="80">
        <v>0.9</v>
      </c>
    </row>
    <row r="9" spans="1:13" ht="15" customHeight="1">
      <c r="A9" s="6" t="s">
        <v>25</v>
      </c>
      <c r="B9" s="21">
        <v>4145</v>
      </c>
      <c r="C9" s="7">
        <v>1.6</v>
      </c>
      <c r="D9" s="21">
        <v>219</v>
      </c>
      <c r="E9" s="7">
        <v>3</v>
      </c>
      <c r="F9" s="23">
        <v>575</v>
      </c>
      <c r="G9" s="24">
        <v>3.5</v>
      </c>
      <c r="H9" s="23">
        <v>1662</v>
      </c>
      <c r="I9" s="79">
        <v>2.5</v>
      </c>
      <c r="J9" s="36">
        <v>1059</v>
      </c>
      <c r="K9" s="80">
        <v>1.4</v>
      </c>
      <c r="L9" s="36">
        <v>630</v>
      </c>
      <c r="M9" s="80">
        <v>0.7</v>
      </c>
    </row>
    <row r="10" spans="1:13" ht="15" customHeight="1">
      <c r="A10" s="6" t="s">
        <v>26</v>
      </c>
      <c r="B10" s="21">
        <v>1432</v>
      </c>
      <c r="C10" s="7">
        <v>0.6</v>
      </c>
      <c r="D10" s="21">
        <v>98</v>
      </c>
      <c r="E10" s="7">
        <v>1.4</v>
      </c>
      <c r="F10" s="23">
        <v>167</v>
      </c>
      <c r="G10" s="24">
        <v>1</v>
      </c>
      <c r="H10" s="23">
        <v>453</v>
      </c>
      <c r="I10" s="79">
        <v>0.7</v>
      </c>
      <c r="J10" s="36">
        <v>388</v>
      </c>
      <c r="K10" s="80">
        <v>0.5</v>
      </c>
      <c r="L10" s="36">
        <v>326</v>
      </c>
      <c r="M10" s="80">
        <v>0.3</v>
      </c>
    </row>
    <row r="11" spans="1:13" ht="22.5" customHeight="1">
      <c r="A11" s="4" t="s">
        <v>27</v>
      </c>
      <c r="B11" s="20">
        <v>7391</v>
      </c>
      <c r="C11" s="12">
        <v>2.9</v>
      </c>
      <c r="D11" s="20">
        <v>494</v>
      </c>
      <c r="E11" s="12">
        <v>6.9</v>
      </c>
      <c r="F11" s="23">
        <v>899</v>
      </c>
      <c r="G11" s="24">
        <v>5.4</v>
      </c>
      <c r="H11" s="23">
        <v>2494</v>
      </c>
      <c r="I11" s="79">
        <v>3.8</v>
      </c>
      <c r="J11" s="36">
        <v>1800</v>
      </c>
      <c r="K11" s="80">
        <v>2.5</v>
      </c>
      <c r="L11" s="36">
        <v>1704</v>
      </c>
      <c r="M11" s="80">
        <v>1.8</v>
      </c>
    </row>
    <row r="12" spans="1:13" ht="15" customHeight="1">
      <c r="A12" s="4" t="s">
        <v>139</v>
      </c>
      <c r="B12" s="20">
        <v>5414</v>
      </c>
      <c r="C12" s="12">
        <v>2.1</v>
      </c>
      <c r="D12" s="20">
        <v>376</v>
      </c>
      <c r="E12" s="12">
        <v>5.2</v>
      </c>
      <c r="F12" s="23">
        <v>804</v>
      </c>
      <c r="G12" s="24">
        <v>4.8</v>
      </c>
      <c r="H12" s="23">
        <v>2116</v>
      </c>
      <c r="I12" s="79">
        <v>3.2</v>
      </c>
      <c r="J12" s="36">
        <v>1144</v>
      </c>
      <c r="K12" s="80">
        <v>1.6</v>
      </c>
      <c r="L12" s="36">
        <v>974</v>
      </c>
      <c r="M12" s="80">
        <v>1</v>
      </c>
    </row>
    <row r="13" spans="1:13" ht="15" customHeight="1">
      <c r="A13" s="4" t="s">
        <v>28</v>
      </c>
      <c r="B13" s="20">
        <v>114551</v>
      </c>
      <c r="C13" s="12">
        <v>44.6</v>
      </c>
      <c r="D13" s="20">
        <v>1529</v>
      </c>
      <c r="E13" s="12">
        <v>21.3</v>
      </c>
      <c r="F13" s="23">
        <v>3874</v>
      </c>
      <c r="G13" s="24">
        <v>23.3</v>
      </c>
      <c r="H13" s="23">
        <v>21457</v>
      </c>
      <c r="I13" s="79">
        <v>32.9</v>
      </c>
      <c r="J13" s="36">
        <v>34867</v>
      </c>
      <c r="K13" s="80">
        <v>47.5</v>
      </c>
      <c r="L13" s="36">
        <v>52824</v>
      </c>
      <c r="M13" s="80">
        <v>56</v>
      </c>
    </row>
    <row r="14" spans="1:13" ht="15" customHeight="1">
      <c r="A14" s="4" t="s">
        <v>29</v>
      </c>
      <c r="B14" s="20">
        <v>44924</v>
      </c>
      <c r="C14" s="12">
        <v>17.5</v>
      </c>
      <c r="D14" s="20">
        <v>1028</v>
      </c>
      <c r="E14" s="12">
        <v>14.3</v>
      </c>
      <c r="F14" s="23">
        <v>2589</v>
      </c>
      <c r="G14" s="24">
        <v>15.6</v>
      </c>
      <c r="H14" s="23">
        <v>10875</v>
      </c>
      <c r="I14" s="79">
        <v>16.7</v>
      </c>
      <c r="J14" s="36">
        <v>13453</v>
      </c>
      <c r="K14" s="80">
        <v>18.3</v>
      </c>
      <c r="L14" s="36">
        <v>16979</v>
      </c>
      <c r="M14" s="80">
        <v>18</v>
      </c>
    </row>
    <row r="15" spans="1:13" ht="15" customHeight="1">
      <c r="A15" s="4" t="s">
        <v>30</v>
      </c>
      <c r="B15" s="20">
        <v>1512</v>
      </c>
      <c r="C15" s="12">
        <v>0.6</v>
      </c>
      <c r="D15" s="20">
        <v>147</v>
      </c>
      <c r="E15" s="12">
        <v>2</v>
      </c>
      <c r="F15" s="23">
        <v>248</v>
      </c>
      <c r="G15" s="24">
        <v>1.5</v>
      </c>
      <c r="H15" s="23">
        <v>638</v>
      </c>
      <c r="I15" s="79">
        <v>1</v>
      </c>
      <c r="J15" s="36">
        <v>270</v>
      </c>
      <c r="K15" s="80">
        <v>0.4</v>
      </c>
      <c r="L15" s="36">
        <v>209</v>
      </c>
      <c r="M15" s="80">
        <v>0.2</v>
      </c>
    </row>
    <row r="16" spans="1:13" ht="15" customHeight="1">
      <c r="A16" s="4" t="s">
        <v>31</v>
      </c>
      <c r="B16" s="20">
        <v>2672</v>
      </c>
      <c r="C16" s="12">
        <v>1</v>
      </c>
      <c r="D16" s="20">
        <v>199</v>
      </c>
      <c r="E16" s="12">
        <v>2.8</v>
      </c>
      <c r="F16" s="23">
        <v>290</v>
      </c>
      <c r="G16" s="24">
        <v>1.7</v>
      </c>
      <c r="H16" s="23">
        <v>869</v>
      </c>
      <c r="I16" s="79">
        <v>1.3</v>
      </c>
      <c r="J16" s="36">
        <v>724</v>
      </c>
      <c r="K16" s="80">
        <v>1</v>
      </c>
      <c r="L16" s="36">
        <v>590</v>
      </c>
      <c r="M16" s="80">
        <v>0.6</v>
      </c>
    </row>
    <row r="17" spans="1:13" ht="22.5" customHeight="1">
      <c r="A17" s="4" t="s">
        <v>125</v>
      </c>
      <c r="B17" s="20">
        <v>32385</v>
      </c>
      <c r="C17" s="12">
        <v>12.6</v>
      </c>
      <c r="D17" s="20">
        <v>960</v>
      </c>
      <c r="E17" s="12">
        <v>13.3</v>
      </c>
      <c r="F17" s="23">
        <v>2497</v>
      </c>
      <c r="G17" s="24">
        <v>15</v>
      </c>
      <c r="H17" s="23">
        <v>10601</v>
      </c>
      <c r="I17" s="79">
        <v>16.3</v>
      </c>
      <c r="J17" s="36">
        <v>8512</v>
      </c>
      <c r="K17" s="80">
        <v>11.6</v>
      </c>
      <c r="L17" s="36">
        <v>9815</v>
      </c>
      <c r="M17" s="80">
        <v>10.4</v>
      </c>
    </row>
    <row r="18" spans="1:13" ht="15" customHeight="1">
      <c r="A18" s="4" t="s">
        <v>137</v>
      </c>
      <c r="B18" s="20">
        <v>2103</v>
      </c>
      <c r="C18" s="12">
        <v>0.8</v>
      </c>
      <c r="D18" s="20">
        <v>150</v>
      </c>
      <c r="E18" s="12">
        <v>2.1</v>
      </c>
      <c r="F18" s="23">
        <v>257</v>
      </c>
      <c r="G18" s="24">
        <v>1.5</v>
      </c>
      <c r="H18" s="23">
        <v>675</v>
      </c>
      <c r="I18" s="79">
        <v>1</v>
      </c>
      <c r="J18" s="36">
        <v>535</v>
      </c>
      <c r="K18" s="80">
        <v>0.7</v>
      </c>
      <c r="L18" s="36">
        <v>486</v>
      </c>
      <c r="M18" s="80">
        <v>0.5</v>
      </c>
    </row>
    <row r="19" spans="1:13" s="10" customFormat="1" ht="15" customHeight="1">
      <c r="A19" s="4" t="s">
        <v>138</v>
      </c>
      <c r="B19" s="22">
        <v>11463</v>
      </c>
      <c r="C19" s="9">
        <v>4.5</v>
      </c>
      <c r="D19" s="22">
        <v>451</v>
      </c>
      <c r="E19" s="9">
        <v>6.3</v>
      </c>
      <c r="F19" s="23">
        <v>1104</v>
      </c>
      <c r="G19" s="24">
        <v>6.6</v>
      </c>
      <c r="H19" s="23">
        <v>3499</v>
      </c>
      <c r="I19" s="79">
        <v>5.4</v>
      </c>
      <c r="J19" s="36">
        <v>3076</v>
      </c>
      <c r="K19" s="80">
        <v>4.2</v>
      </c>
      <c r="L19" s="36">
        <v>3333</v>
      </c>
      <c r="M19" s="80">
        <v>3.5</v>
      </c>
    </row>
    <row r="20" spans="1:13" ht="15" customHeight="1">
      <c r="A20" t="s">
        <v>33</v>
      </c>
      <c r="B20" s="22">
        <v>6637</v>
      </c>
      <c r="C20" s="9">
        <v>2.6</v>
      </c>
      <c r="D20" s="22">
        <v>181</v>
      </c>
      <c r="E20" s="9">
        <v>2.5</v>
      </c>
      <c r="F20" s="23">
        <v>420</v>
      </c>
      <c r="G20" s="24">
        <v>2.5</v>
      </c>
      <c r="H20" s="23">
        <v>1545</v>
      </c>
      <c r="I20" s="79">
        <v>2.4</v>
      </c>
      <c r="J20" s="36">
        <v>2051</v>
      </c>
      <c r="K20" s="80">
        <v>2.8</v>
      </c>
      <c r="L20" s="36">
        <v>2440</v>
      </c>
      <c r="M20" s="80">
        <v>2.6</v>
      </c>
    </row>
    <row r="21" spans="1:13" ht="15" customHeight="1">
      <c r="A21" t="s">
        <v>34</v>
      </c>
      <c r="B21" s="22">
        <v>3967</v>
      </c>
      <c r="C21" s="9">
        <v>1.5</v>
      </c>
      <c r="D21" s="22">
        <v>320</v>
      </c>
      <c r="E21" s="9">
        <v>4.4</v>
      </c>
      <c r="F21" s="23">
        <v>561</v>
      </c>
      <c r="G21" s="24">
        <v>3.4</v>
      </c>
      <c r="H21" s="23">
        <v>1553</v>
      </c>
      <c r="I21" s="79">
        <v>2.4</v>
      </c>
      <c r="J21" s="36">
        <v>910</v>
      </c>
      <c r="K21" s="80">
        <v>1.2</v>
      </c>
      <c r="L21" s="36">
        <v>623</v>
      </c>
      <c r="M21" s="80">
        <v>0.7</v>
      </c>
    </row>
    <row r="22" spans="1:13" ht="15" customHeight="1">
      <c r="A22" t="s">
        <v>35</v>
      </c>
      <c r="B22" s="22">
        <v>262</v>
      </c>
      <c r="C22" s="9">
        <v>0.1</v>
      </c>
      <c r="D22" s="22">
        <v>36</v>
      </c>
      <c r="E22" s="9">
        <v>0.5</v>
      </c>
      <c r="F22" s="23">
        <v>50</v>
      </c>
      <c r="G22" s="24">
        <v>0.3</v>
      </c>
      <c r="H22" s="23">
        <v>100</v>
      </c>
      <c r="I22" s="79">
        <v>0.2</v>
      </c>
      <c r="J22" s="36">
        <v>41</v>
      </c>
      <c r="K22" s="80">
        <v>0.1</v>
      </c>
      <c r="L22" s="36">
        <v>35</v>
      </c>
      <c r="M22" s="80">
        <v>0</v>
      </c>
    </row>
    <row r="23" spans="1:13" ht="15" customHeight="1">
      <c r="A23" s="8" t="s">
        <v>36</v>
      </c>
      <c r="B23" s="25">
        <v>254</v>
      </c>
      <c r="C23" s="26">
        <v>0.1</v>
      </c>
      <c r="D23" s="25">
        <v>26</v>
      </c>
      <c r="E23" s="26">
        <v>0.4</v>
      </c>
      <c r="F23" s="27">
        <v>44</v>
      </c>
      <c r="G23" s="28">
        <v>0.3</v>
      </c>
      <c r="H23" s="27">
        <v>90</v>
      </c>
      <c r="I23" s="81">
        <v>0.1</v>
      </c>
      <c r="J23" s="82">
        <v>55</v>
      </c>
      <c r="K23" s="83">
        <v>0.1</v>
      </c>
      <c r="L23" s="82">
        <v>39</v>
      </c>
      <c r="M23" s="83">
        <v>0</v>
      </c>
    </row>
    <row r="24" spans="2:5" ht="15" customHeight="1">
      <c r="B24" s="4"/>
      <c r="C24" s="4"/>
      <c r="D24" s="4"/>
      <c r="E24" s="4"/>
    </row>
    <row r="25" ht="15" customHeight="1"/>
    <row r="26" ht="15" customHeight="1"/>
    <row r="27" ht="15" customHeight="1">
      <c r="K27" s="84"/>
    </row>
    <row r="28" ht="15" customHeight="1">
      <c r="K28" s="84"/>
    </row>
    <row r="29" ht="15" customHeight="1">
      <c r="K29" s="84"/>
    </row>
    <row r="30" ht="15" customHeight="1">
      <c r="K30" s="84"/>
    </row>
    <row r="31" ht="15" customHeight="1">
      <c r="K31" s="84"/>
    </row>
    <row r="32" ht="15" customHeight="1">
      <c r="K32" s="85"/>
    </row>
    <row r="33" ht="15" customHeight="1">
      <c r="K33" s="85"/>
    </row>
    <row r="34" ht="15" customHeight="1">
      <c r="K34" s="85"/>
    </row>
    <row r="35" ht="15" customHeight="1">
      <c r="K35" s="85"/>
    </row>
    <row r="36" ht="15" customHeight="1">
      <c r="K36" s="85"/>
    </row>
    <row r="37" ht="15" customHeight="1">
      <c r="K37" s="85"/>
    </row>
    <row r="38" ht="15" customHeight="1">
      <c r="K38" s="85"/>
    </row>
    <row r="39" ht="15" customHeight="1">
      <c r="K39" s="85"/>
    </row>
    <row r="40" ht="15" customHeight="1">
      <c r="K40" s="85"/>
    </row>
    <row r="41" ht="15" customHeight="1"/>
    <row r="42" ht="15" customHeight="1"/>
    <row r="43" ht="15" customHeight="1"/>
    <row r="44" ht="15" customHeight="1">
      <c r="K44" s="85"/>
    </row>
    <row r="45" ht="15" customHeight="1">
      <c r="K45" s="86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4" location="indice!B17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2009.&amp;R&amp;9&amp;P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Palacios</dc:creator>
  <cp:keywords/>
  <dc:description/>
  <cp:lastModifiedBy>Administrador</cp:lastModifiedBy>
  <cp:lastPrinted>2010-02-19T09:29:37Z</cp:lastPrinted>
  <dcterms:created xsi:type="dcterms:W3CDTF">2003-10-30T11:58:24Z</dcterms:created>
  <dcterms:modified xsi:type="dcterms:W3CDTF">2010-02-19T11:17:38Z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