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380" windowHeight="11865" activeTab="0"/>
  </bookViews>
  <sheets>
    <sheet name="AÑO 2013" sheetId="1" r:id="rId1"/>
    <sheet name="AÑO 2012" sheetId="2" r:id="rId2"/>
    <sheet name="AÑO 2011" sheetId="3" r:id="rId3"/>
    <sheet name="AÑO 2010" sheetId="4" r:id="rId4"/>
    <sheet name="AÑO 2009" sheetId="5" r:id="rId5"/>
    <sheet name="AÑO 2008" sheetId="6" r:id="rId6"/>
    <sheet name="AÑO 2007" sheetId="7" r:id="rId7"/>
    <sheet name="AÑO 2006" sheetId="8" r:id="rId8"/>
    <sheet name="AÑO 2005" sheetId="9" r:id="rId9"/>
    <sheet name="AÑO 2004 " sheetId="10" r:id="rId10"/>
    <sheet name="AÑO 2003 " sheetId="11" r:id="rId11"/>
    <sheet name="AÑO 2002" sheetId="12" r:id="rId12"/>
    <sheet name="AÑO 2000" sheetId="13" r:id="rId13"/>
  </sheets>
  <definedNames/>
  <calcPr fullCalcOnLoad="1"/>
</workbook>
</file>

<file path=xl/sharedStrings.xml><?xml version="1.0" encoding="utf-8"?>
<sst xmlns="http://schemas.openxmlformats.org/spreadsheetml/2006/main" count="1705" uniqueCount="136">
  <si>
    <t>Total</t>
  </si>
  <si>
    <t>Información estadística de Aragón</t>
  </si>
  <si>
    <t>Unidad: kilogramos</t>
  </si>
  <si>
    <t>Centros especiales de recogida (puntos limpios). Aragón. Año 2000.</t>
  </si>
  <si>
    <t>Torrero (Zaragoza)</t>
  </si>
  <si>
    <t>Cogullada (Zaragoza)</t>
  </si>
  <si>
    <t>Escombros</t>
  </si>
  <si>
    <t>Maderas</t>
  </si>
  <si>
    <t>Voluminosos</t>
  </si>
  <si>
    <t>Neumáticos</t>
  </si>
  <si>
    <t>Metales</t>
  </si>
  <si>
    <t>Residuos de jardinería</t>
  </si>
  <si>
    <t>Papel y cartón</t>
  </si>
  <si>
    <t>Plásticos</t>
  </si>
  <si>
    <t>Vidrio</t>
  </si>
  <si>
    <t>Medicamentos</t>
  </si>
  <si>
    <t>Radiografías</t>
  </si>
  <si>
    <t>Frigoríficos</t>
  </si>
  <si>
    <t>Fluorescentes y lámparas</t>
  </si>
  <si>
    <t>Aceites usados</t>
  </si>
  <si>
    <t>Baterías</t>
  </si>
  <si>
    <t>Residuo</t>
  </si>
  <si>
    <t>Príncipe Felipe (Zaragoza)</t>
  </si>
  <si>
    <t>Gómez Laguna (Zaragoza)</t>
  </si>
  <si>
    <t>Borja</t>
  </si>
  <si>
    <t>Sabiñánigo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</si>
  <si>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abril de 2004.</t>
    </r>
    <r>
      <rPr>
        <b/>
        <sz val="7"/>
        <color indexed="8"/>
        <rFont val="Arial"/>
        <family val="2"/>
      </rPr>
      <t xml:space="preserve"> </t>
    </r>
  </si>
  <si>
    <t>Fuente: Datos de las instalaciones de tratamiento de rsu en Aragón, año 2002. Servicio de Protección Ambiental. Dirección General de Calidad Ambiental.</t>
  </si>
  <si>
    <t>sin dato</t>
  </si>
  <si>
    <t xml:space="preserve"> -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</si>
  <si>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mayo de 2006.</t>
    </r>
    <r>
      <rPr>
        <b/>
        <sz val="7"/>
        <color indexed="8"/>
        <rFont val="Arial"/>
        <family val="2"/>
      </rPr>
      <t xml:space="preserve"> </t>
    </r>
  </si>
  <si>
    <t>Alto Gállego (Sabiñánigo)</t>
  </si>
  <si>
    <t>-</t>
  </si>
  <si>
    <t>Frigoríficos (Unidades)</t>
  </si>
  <si>
    <t>Aceites usados cocina(en litros)</t>
  </si>
  <si>
    <t>Fuente: Datos de generación de residuos municipales en Aragón, año 2004. Dirección General de Calidad Ambiental.</t>
  </si>
  <si>
    <t>Fluorescentes y lámparas (unidades)</t>
  </si>
  <si>
    <t>Centros especiales de recogida: puntos limpios. Aragón. Año 2002.</t>
  </si>
  <si>
    <t>Centros especiales de recogida: puntos limpios. Aragón. Año 2004.</t>
  </si>
  <si>
    <t>Universidad-Delicias (Zaragoza)</t>
  </si>
  <si>
    <t>San José-Las Fuentes (Zaragoza)</t>
  </si>
  <si>
    <t>Centros especiales de recogida: puntos limpios. Aragón. Año 2005.</t>
  </si>
  <si>
    <t>Huesca</t>
  </si>
  <si>
    <t>Total Zaragoza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</si>
  <si>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noviembre de 2006.</t>
    </r>
    <r>
      <rPr>
        <b/>
        <sz val="7"/>
        <color indexed="8"/>
        <rFont val="Arial"/>
        <family val="2"/>
      </rPr>
      <t xml:space="preserve"> </t>
    </r>
  </si>
  <si>
    <r>
      <t xml:space="preserve">Fuente: Instituto Aragonés de Estadística </t>
    </r>
    <r>
      <rPr>
        <b/>
        <sz val="7"/>
        <color indexed="8"/>
        <rFont val="Arial"/>
        <family val="2"/>
      </rPr>
      <t>(IAEST),</t>
    </r>
    <r>
      <rPr>
        <sz val="7"/>
        <color indexed="8"/>
        <rFont val="Arial"/>
        <family val="2"/>
      </rPr>
      <t xml:space="preserve"> según datos del Ayto de Zaragoza.</t>
    </r>
  </si>
  <si>
    <t>Centros especiales de recogida: puntos limpios. Aragón. Año 2003.</t>
  </si>
  <si>
    <t>Pilas</t>
  </si>
  <si>
    <t>Muebles y enseres</t>
  </si>
  <si>
    <t>Mueblles y enseres</t>
  </si>
  <si>
    <t>Centros especiales de recogida: puntos limpios. Aragón. Año 2006.</t>
  </si>
  <si>
    <t xml:space="preserve">Fluorescentes y lámparas </t>
  </si>
  <si>
    <t>Ropa usada (en metros cúbicos)</t>
  </si>
  <si>
    <t xml:space="preserve">Metales (chatarra ) </t>
  </si>
  <si>
    <t>Utebo</t>
  </si>
  <si>
    <t>(-): sin datos</t>
  </si>
  <si>
    <t>Voluminosos(Muebles y enseres)</t>
  </si>
  <si>
    <t>Voluminosos (Muebles y enseres)</t>
  </si>
  <si>
    <t>Vidrio (envases)</t>
  </si>
  <si>
    <t xml:space="preserve">Baterías </t>
  </si>
  <si>
    <t>Otros</t>
  </si>
  <si>
    <t>Centros especiales de recogida: puntos limpios. Aragón. Año 2008.</t>
  </si>
  <si>
    <t>Centros especiales de recogida: puntos limpios. Aragón. Año 2009.</t>
  </si>
  <si>
    <t>Centros especiales de recogida: puntos limpios. Aragón. Año 2010.</t>
  </si>
  <si>
    <t xml:space="preserve">Jaca </t>
  </si>
  <si>
    <t>Alcañiz</t>
  </si>
  <si>
    <r>
      <t xml:space="preserve">Fuente: Instituto Aragonés de Estadística </t>
    </r>
    <r>
      <rPr>
        <b/>
        <sz val="7"/>
        <color indexed="8"/>
        <rFont val="Arial"/>
        <family val="2"/>
      </rPr>
      <t>(IAEST),</t>
    </r>
    <r>
      <rPr>
        <sz val="7"/>
        <color indexed="8"/>
        <rFont val="Arial"/>
        <family val="2"/>
      </rPr>
      <t xml:space="preserve"> según datos del Ayto de Zaragoza y de Medil Ambiente en Aragón,2008.Departamento de Medio Ambiente.Gobierno de Aragón.</t>
    </r>
  </si>
  <si>
    <t>Total Ciudad de Zaragoza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</si>
  <si>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julio de 2008. (actualizado a 11 de marzo de 2014)</t>
    </r>
  </si>
  <si>
    <t xml:space="preserve">Binéfar </t>
  </si>
  <si>
    <t>Aceites usados cocina (en litros)</t>
  </si>
  <si>
    <t>Unidad: kilogramos, litros, metros cúbicos y unidades</t>
  </si>
  <si>
    <t>Pilas (botón y otras)</t>
  </si>
  <si>
    <t xml:space="preserve">(-): sin datos 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</si>
  <si>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11 de marzo de 2014.</t>
    </r>
    <r>
      <rPr>
        <b/>
        <sz val="7"/>
        <color indexed="8"/>
        <rFont val="Arial"/>
        <family val="2"/>
      </rPr>
      <t xml:space="preserve"> </t>
    </r>
  </si>
  <si>
    <t>Total recogido</t>
  </si>
  <si>
    <t>Aparatos eléctricos y electrónicos</t>
  </si>
  <si>
    <t xml:space="preserve">Envases </t>
  </si>
  <si>
    <t>Medio Ambiente y Energía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</si>
  <si>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septiembre de 2001. (actualizado a 11 de marzo de 2014).</t>
    </r>
    <r>
      <rPr>
        <b/>
        <sz val="7"/>
        <rFont val="Arial"/>
        <family val="2"/>
      </rPr>
      <t xml:space="preserve"> </t>
    </r>
  </si>
  <si>
    <t>Envases</t>
  </si>
  <si>
    <t>Fuente: Datos de la  Dirección General de Calidad Ambiental, publicados en  Medio Ambiente en Aragón 2009.</t>
  </si>
  <si>
    <t>Fuente: Datos de la  Dirección General de Calidad Ambiental, publicados en  Medio Ambiente en Aragón 2010.</t>
  </si>
  <si>
    <t>Puntos Limpios móviles (Zaragoza)</t>
  </si>
  <si>
    <t xml:space="preserve">Zuera </t>
  </si>
  <si>
    <t xml:space="preserve">Ejea de los Caballeros </t>
  </si>
  <si>
    <t>Sabiñanigo</t>
  </si>
  <si>
    <t>Barbastro</t>
  </si>
  <si>
    <t>Punto limpio móvil Bajo Cinca</t>
  </si>
  <si>
    <t>Teruel</t>
  </si>
  <si>
    <t xml:space="preserve">Alcañíz </t>
  </si>
  <si>
    <t>Andorra</t>
  </si>
  <si>
    <t>Fuente: Datos de la  Dirección General de Calidad Ambiental, publicados en  Medio Ambiente en Aragón 2011.</t>
  </si>
  <si>
    <t>Centros especiales de recogida: puntos limpios. Aragón. Año 2011.</t>
  </si>
  <si>
    <t>Unidad: Kilogramos</t>
  </si>
  <si>
    <t>Fuente: Datos de la  Dirección General de Calidad Ambiental, publicados en  Medio Ambiente en Aragón 2012.</t>
  </si>
  <si>
    <t xml:space="preserve">Aparatos eléctricos y electrónicos </t>
  </si>
  <si>
    <t>Pilas y baterías</t>
  </si>
  <si>
    <t>Puntos límpios móviles (Zaragoza)</t>
  </si>
  <si>
    <t>La Puebla de Alfindén</t>
  </si>
  <si>
    <t xml:space="preserve">Ejea de los Caballeros  </t>
  </si>
  <si>
    <t xml:space="preserve">Comarca de la Ribagorza </t>
  </si>
  <si>
    <t xml:space="preserve">Huesca </t>
  </si>
  <si>
    <t>Punto Limpio Móvil Bajo Cinca</t>
  </si>
  <si>
    <t>Alcañíz</t>
  </si>
  <si>
    <t xml:space="preserve">Cuarte de Huerva </t>
  </si>
  <si>
    <t xml:space="preserve">Andorra  </t>
  </si>
  <si>
    <t xml:space="preserve">Total </t>
  </si>
  <si>
    <t xml:space="preserve">Pilas </t>
  </si>
  <si>
    <t>Centros especiales de recogida: puntos limpios. Aragón. Año 2007.</t>
  </si>
  <si>
    <t>Residuos / Tratamiento de los residuos</t>
  </si>
  <si>
    <t xml:space="preserve">                 </t>
  </si>
  <si>
    <t>Fuente: Datos de las instalaciones de tratamiento de RSU en Aragón, año 2000. Servicio de Protección Ambiental. Dirección General de Calidad Ambiental. Diputación General de Aragón.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</si>
  <si>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julio de 2008.</t>
    </r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</si>
  <si>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11 de marzo de 2014.</t>
    </r>
  </si>
  <si>
    <t>Centros especiales de recogida: puntos limpios. Aragón. Año 2012.</t>
  </si>
  <si>
    <t>Unidad: kilogramos.</t>
  </si>
  <si>
    <t xml:space="preserve">Unidad: kilogramos </t>
  </si>
  <si>
    <t>Centros especiales de recogida: puntos limpios. Aragón. Año 2013.</t>
  </si>
  <si>
    <r>
      <t>Publicación: ©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Instituto Aragonés de Estadística </t>
    </r>
    <r>
      <rPr>
        <b/>
        <sz val="7"/>
        <color indexed="8"/>
        <rFont val="Arial"/>
        <family val="2"/>
      </rPr>
      <t>(IAEST)</t>
    </r>
    <r>
      <rPr>
        <sz val="7"/>
        <color indexed="8"/>
        <rFont val="Arial"/>
        <family val="2"/>
      </rPr>
      <t>, febrero de 2015.</t>
    </r>
  </si>
  <si>
    <t>Fuente: Datos de la  Dirección General de Calidad Ambiental, publicados en  Medio Ambiente en Aragón 2013.</t>
  </si>
  <si>
    <t>Unidad: toneladas.</t>
  </si>
  <si>
    <t>Principe Felipe (Zaragoza)</t>
  </si>
  <si>
    <t>Puntos Limpio Valdespartera (Zaragoza)</t>
  </si>
  <si>
    <t>Zuera</t>
  </si>
  <si>
    <t>Cuarte de Huerva</t>
  </si>
  <si>
    <t>Jaca</t>
  </si>
  <si>
    <t>Benasque</t>
  </si>
  <si>
    <t>Benabarre</t>
  </si>
  <si>
    <t>Monreal</t>
  </si>
  <si>
    <t>Calamocha</t>
  </si>
  <si>
    <t>Tejidos/Ropa/Envases textiles</t>
  </si>
  <si>
    <t>Aceites y grasas</t>
  </si>
  <si>
    <t>Residuos químicos</t>
  </si>
  <si>
    <t>Pilas (Baterías y acumuladores)</t>
  </si>
  <si>
    <t>Escombros obras menores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</si>
</sst>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</numFmts>
  <fonts count="27">
    <font>
      <sz val="10"/>
      <name val="Arial"/>
      <family val="0"/>
    </font>
    <font>
      <b/>
      <sz val="10"/>
      <name val="Univers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name val="Univers"/>
      <family val="2"/>
    </font>
    <font>
      <sz val="11"/>
      <name val="Arial"/>
      <family val="2"/>
    </font>
    <font>
      <sz val="12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Univers"/>
      <family val="2"/>
    </font>
    <font>
      <sz val="12"/>
      <color indexed="8"/>
      <name val="Arial Black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left" indent="4"/>
    </xf>
    <xf numFmtId="0" fontId="10" fillId="0" borderId="0" xfId="0" applyFont="1" applyFill="1" applyBorder="1" applyAlignment="1">
      <alignment horizontal="left" indent="4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indent="4"/>
    </xf>
    <xf numFmtId="0" fontId="1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5"/>
    </xf>
    <xf numFmtId="0" fontId="11" fillId="0" borderId="0" xfId="0" applyFont="1" applyFill="1" applyBorder="1" applyAlignment="1">
      <alignment horizontal="left" indent="4"/>
    </xf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22" fillId="0" borderId="2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 indent="5"/>
    </xf>
    <xf numFmtId="0" fontId="12" fillId="2" borderId="0" xfId="0" applyFont="1" applyFill="1" applyBorder="1" applyAlignment="1">
      <alignment horizontal="left" indent="4"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right" wrapText="1"/>
    </xf>
    <xf numFmtId="0" fontId="17" fillId="2" borderId="0" xfId="0" applyFont="1" applyFill="1" applyBorder="1" applyAlignment="1">
      <alignment/>
    </xf>
    <xf numFmtId="3" fontId="17" fillId="2" borderId="0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/>
    </xf>
    <xf numFmtId="3" fontId="16" fillId="2" borderId="1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2" fillId="2" borderId="4" xfId="0" applyFont="1" applyFill="1" applyBorder="1" applyAlignment="1">
      <alignment horizontal="left" wrapText="1"/>
    </xf>
    <xf numFmtId="0" fontId="22" fillId="2" borderId="4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left" indent="4"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2" fillId="0" borderId="1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3" fontId="17" fillId="2" borderId="5" xfId="0" applyNumberFormat="1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wrapText="1"/>
    </xf>
    <xf numFmtId="3" fontId="16" fillId="2" borderId="0" xfId="0" applyNumberFormat="1" applyFont="1" applyFill="1" applyBorder="1" applyAlignment="1">
      <alignment/>
    </xf>
    <xf numFmtId="0" fontId="16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wrapText="1"/>
    </xf>
    <xf numFmtId="3" fontId="16" fillId="2" borderId="1" xfId="0" applyNumberFormat="1" applyFont="1" applyFill="1" applyBorder="1" applyAlignment="1">
      <alignment/>
    </xf>
    <xf numFmtId="3" fontId="16" fillId="2" borderId="5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/>
    </xf>
    <xf numFmtId="3" fontId="16" fillId="2" borderId="6" xfId="0" applyNumberFormat="1" applyFont="1" applyFill="1" applyBorder="1" applyAlignment="1">
      <alignment horizontal="right"/>
    </xf>
    <xf numFmtId="0" fontId="25" fillId="0" borderId="1" xfId="0" applyFont="1" applyBorder="1" applyAlignment="1">
      <alignment horizontal="left"/>
    </xf>
    <xf numFmtId="0" fontId="2" fillId="0" borderId="0" xfId="0" applyFont="1" applyAlignment="1">
      <alignment horizontal="left" indent="5"/>
    </xf>
    <xf numFmtId="0" fontId="2" fillId="2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2" borderId="0" xfId="0" applyFont="1" applyFill="1" applyBorder="1" applyAlignment="1">
      <alignment/>
    </xf>
    <xf numFmtId="0" fontId="25" fillId="2" borderId="2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/>
    </xf>
    <xf numFmtId="3" fontId="4" fillId="2" borderId="6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2" fillId="0" borderId="2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/>
    </xf>
    <xf numFmtId="3" fontId="17" fillId="0" borderId="6" xfId="0" applyNumberFormat="1" applyFont="1" applyFill="1" applyBorder="1" applyAlignment="1">
      <alignment horizontal="right"/>
    </xf>
    <xf numFmtId="0" fontId="17" fillId="0" borderId="6" xfId="0" applyFont="1" applyFill="1" applyBorder="1" applyAlignment="1">
      <alignment horizontal="right"/>
    </xf>
    <xf numFmtId="0" fontId="17" fillId="2" borderId="6" xfId="0" applyFont="1" applyFill="1" applyBorder="1" applyAlignment="1">
      <alignment horizontal="right"/>
    </xf>
    <xf numFmtId="3" fontId="17" fillId="2" borderId="6" xfId="0" applyNumberFormat="1" applyFont="1" applyFill="1" applyBorder="1" applyAlignment="1">
      <alignment horizontal="right"/>
    </xf>
    <xf numFmtId="0" fontId="22" fillId="2" borderId="6" xfId="0" applyFont="1" applyFill="1" applyBorder="1" applyAlignment="1">
      <alignment horizontal="right" wrapText="1"/>
    </xf>
    <xf numFmtId="3" fontId="17" fillId="2" borderId="6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right" indent="5"/>
    </xf>
    <xf numFmtId="0" fontId="12" fillId="2" borderId="0" xfId="0" applyFont="1" applyFill="1" applyBorder="1" applyAlignment="1">
      <alignment horizontal="right" indent="4"/>
    </xf>
    <xf numFmtId="0" fontId="11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3" fontId="16" fillId="2" borderId="6" xfId="0" applyNumberFormat="1" applyFont="1" applyFill="1" applyBorder="1" applyAlignment="1">
      <alignment horizontal="right" wrapText="1"/>
    </xf>
    <xf numFmtId="3" fontId="22" fillId="2" borderId="6" xfId="0" applyNumberFormat="1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left"/>
    </xf>
    <xf numFmtId="0" fontId="26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184" fontId="17" fillId="2" borderId="6" xfId="0" applyNumberFormat="1" applyFont="1" applyFill="1" applyBorder="1" applyAlignment="1">
      <alignment horizontal="right"/>
    </xf>
    <xf numFmtId="184" fontId="16" fillId="2" borderId="0" xfId="0" applyNumberFormat="1" applyFont="1" applyFill="1" applyBorder="1" applyAlignment="1">
      <alignment horizontal="right"/>
    </xf>
    <xf numFmtId="184" fontId="17" fillId="2" borderId="0" xfId="0" applyNumberFormat="1" applyFont="1" applyFill="1" applyBorder="1" applyAlignment="1">
      <alignment horizontal="right"/>
    </xf>
    <xf numFmtId="184" fontId="16" fillId="2" borderId="5" xfId="0" applyNumberFormat="1" applyFont="1" applyFill="1" applyBorder="1" applyAlignment="1">
      <alignment horizontal="right"/>
    </xf>
    <xf numFmtId="184" fontId="16" fillId="2" borderId="0" xfId="0" applyNumberFormat="1" applyFont="1" applyFill="1" applyBorder="1" applyAlignment="1">
      <alignment/>
    </xf>
    <xf numFmtId="184" fontId="16" fillId="2" borderId="1" xfId="0" applyNumberFormat="1" applyFont="1" applyFill="1" applyBorder="1" applyAlignment="1">
      <alignment horizontal="right"/>
    </xf>
    <xf numFmtId="184" fontId="17" fillId="2" borderId="1" xfId="0" applyNumberFormat="1" applyFont="1" applyFill="1" applyBorder="1" applyAlignment="1">
      <alignment horizontal="right"/>
    </xf>
    <xf numFmtId="184" fontId="11" fillId="2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showGridLines="0" tabSelected="1" workbookViewId="0" topLeftCell="A1">
      <selection activeCell="L1" sqref="L1"/>
    </sheetView>
  </sheetViews>
  <sheetFormatPr defaultColWidth="11.421875" defaultRowHeight="12.75"/>
  <cols>
    <col min="1" max="1" width="30.7109375" style="45" customWidth="1"/>
    <col min="2" max="26" width="12.7109375" style="45" customWidth="1"/>
    <col min="27" max="16384" width="3.7109375" style="45" hidden="1" customWidth="1"/>
  </cols>
  <sheetData>
    <row r="1" s="40" customFormat="1" ht="27" customHeight="1">
      <c r="A1" s="39" t="s">
        <v>1</v>
      </c>
    </row>
    <row r="2" s="42" customFormat="1" ht="18" customHeight="1">
      <c r="A2" s="41" t="s">
        <v>78</v>
      </c>
    </row>
    <row r="3" s="44" customFormat="1" ht="15.75" customHeight="1">
      <c r="A3" s="43" t="s">
        <v>110</v>
      </c>
    </row>
    <row r="4" s="46" customFormat="1" ht="39.75" customHeight="1">
      <c r="A4" s="46" t="s">
        <v>118</v>
      </c>
    </row>
    <row r="5" spans="1:25" s="49" customFormat="1" ht="18" customHeight="1">
      <c r="A5" s="47" t="s">
        <v>121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s="50" customFormat="1" ht="39" customHeight="1">
      <c r="A6" s="63" t="s">
        <v>21</v>
      </c>
      <c r="B6" s="64" t="s">
        <v>107</v>
      </c>
      <c r="C6" s="64" t="s">
        <v>43</v>
      </c>
      <c r="D6" s="64" t="s">
        <v>4</v>
      </c>
      <c r="E6" s="64" t="s">
        <v>5</v>
      </c>
      <c r="F6" s="64" t="s">
        <v>122</v>
      </c>
      <c r="G6" s="64" t="s">
        <v>23</v>
      </c>
      <c r="H6" s="64" t="s">
        <v>98</v>
      </c>
      <c r="I6" s="64" t="s">
        <v>123</v>
      </c>
      <c r="J6" s="50" t="s">
        <v>54</v>
      </c>
      <c r="K6" s="64" t="s">
        <v>99</v>
      </c>
      <c r="L6" s="64" t="s">
        <v>124</v>
      </c>
      <c r="M6" s="64" t="s">
        <v>125</v>
      </c>
      <c r="N6" s="64" t="s">
        <v>100</v>
      </c>
      <c r="O6" s="77" t="s">
        <v>42</v>
      </c>
      <c r="P6" s="77" t="s">
        <v>126</v>
      </c>
      <c r="Q6" s="77" t="s">
        <v>25</v>
      </c>
      <c r="R6" s="77" t="s">
        <v>87</v>
      </c>
      <c r="S6" s="77" t="s">
        <v>127</v>
      </c>
      <c r="T6" s="77" t="s">
        <v>128</v>
      </c>
      <c r="U6" s="77" t="s">
        <v>103</v>
      </c>
      <c r="V6" s="77" t="s">
        <v>89</v>
      </c>
      <c r="W6" s="77" t="s">
        <v>65</v>
      </c>
      <c r="X6" s="77" t="s">
        <v>129</v>
      </c>
      <c r="Y6" s="77" t="s">
        <v>130</v>
      </c>
    </row>
    <row r="7" spans="1:25" s="51" customFormat="1" ht="15" customHeight="1">
      <c r="A7" s="51" t="s">
        <v>0</v>
      </c>
      <c r="B7" s="136">
        <f>SUM(D7:Y7)</f>
        <v>39823.59999999999</v>
      </c>
      <c r="C7" s="136" t="s">
        <v>32</v>
      </c>
      <c r="D7" s="136">
        <f>SUM(D8:D21)</f>
        <v>4883.599999999999</v>
      </c>
      <c r="E7" s="136">
        <f aca="true" t="shared" si="0" ref="E7:Y7">SUM(E8:E21)</f>
        <v>7579.6</v>
      </c>
      <c r="F7" s="136">
        <f t="shared" si="0"/>
        <v>12323</v>
      </c>
      <c r="G7" s="136">
        <f t="shared" si="0"/>
        <v>7943.799999999999</v>
      </c>
      <c r="H7" s="136">
        <f t="shared" si="0"/>
        <v>75.10000000000001</v>
      </c>
      <c r="I7" s="136">
        <f t="shared" si="0"/>
        <v>65.2</v>
      </c>
      <c r="J7" s="136">
        <f t="shared" si="0"/>
        <v>1067.8</v>
      </c>
      <c r="K7" s="136">
        <f t="shared" si="0"/>
        <v>98.89999999999999</v>
      </c>
      <c r="L7" s="136">
        <f t="shared" si="0"/>
        <v>215.3</v>
      </c>
      <c r="M7" s="136">
        <f t="shared" si="0"/>
        <v>181.6</v>
      </c>
      <c r="N7" s="136">
        <f t="shared" si="0"/>
        <v>89.2</v>
      </c>
      <c r="O7" s="136">
        <f t="shared" si="0"/>
        <v>3680.9000000000005</v>
      </c>
      <c r="P7" s="136">
        <f t="shared" si="0"/>
        <v>403.7</v>
      </c>
      <c r="Q7" s="136">
        <f t="shared" si="0"/>
        <v>182.5</v>
      </c>
      <c r="R7" s="136">
        <f t="shared" si="0"/>
        <v>424.6</v>
      </c>
      <c r="S7" s="136">
        <f t="shared" si="0"/>
        <v>59.2</v>
      </c>
      <c r="T7" s="136">
        <f t="shared" si="0"/>
        <v>37.10000000000001</v>
      </c>
      <c r="U7" s="136">
        <f t="shared" si="0"/>
        <v>56.9</v>
      </c>
      <c r="V7" s="136">
        <f t="shared" si="0"/>
        <v>120.6</v>
      </c>
      <c r="W7" s="136">
        <f t="shared" si="0"/>
        <v>332.20000000000005</v>
      </c>
      <c r="X7" s="136">
        <f t="shared" si="0"/>
        <v>1.8</v>
      </c>
      <c r="Y7" s="136">
        <f t="shared" si="0"/>
        <v>0.9999999999999999</v>
      </c>
    </row>
    <row r="8" spans="1:25" s="54" customFormat="1" ht="15" customHeight="1">
      <c r="A8" s="54" t="s">
        <v>132</v>
      </c>
      <c r="B8" s="137">
        <f aca="true" t="shared" si="1" ref="B8:B21">SUM(D8:Y8)</f>
        <v>44.99999999999999</v>
      </c>
      <c r="C8" s="138" t="s">
        <v>32</v>
      </c>
      <c r="D8" s="137">
        <v>2.7</v>
      </c>
      <c r="E8" s="139">
        <v>2.5</v>
      </c>
      <c r="F8" s="137">
        <v>7.6</v>
      </c>
      <c r="G8" s="137">
        <v>6.5</v>
      </c>
      <c r="H8" s="137">
        <v>20.5</v>
      </c>
      <c r="I8" s="137">
        <v>0.6</v>
      </c>
      <c r="J8" s="137" t="s">
        <v>32</v>
      </c>
      <c r="K8" s="137" t="s">
        <v>32</v>
      </c>
      <c r="L8" s="137" t="s">
        <v>32</v>
      </c>
      <c r="M8" s="137" t="s">
        <v>32</v>
      </c>
      <c r="N8" s="137" t="s">
        <v>32</v>
      </c>
      <c r="O8" s="137">
        <v>2.8</v>
      </c>
      <c r="P8" s="137" t="s">
        <v>32</v>
      </c>
      <c r="Q8" s="137" t="s">
        <v>32</v>
      </c>
      <c r="R8" s="137" t="s">
        <v>32</v>
      </c>
      <c r="S8" s="137" t="s">
        <v>32</v>
      </c>
      <c r="T8" s="137" t="s">
        <v>32</v>
      </c>
      <c r="U8" s="137">
        <v>0.9</v>
      </c>
      <c r="V8" s="137" t="s">
        <v>32</v>
      </c>
      <c r="W8" s="137">
        <v>0.9</v>
      </c>
      <c r="X8" s="137" t="s">
        <v>32</v>
      </c>
      <c r="Y8" s="137" t="s">
        <v>32</v>
      </c>
    </row>
    <row r="9" spans="1:25" s="54" customFormat="1" ht="15" customHeight="1">
      <c r="A9" s="54" t="s">
        <v>96</v>
      </c>
      <c r="B9" s="137">
        <f t="shared" si="1"/>
        <v>946.7999999999997</v>
      </c>
      <c r="C9" s="138" t="s">
        <v>32</v>
      </c>
      <c r="D9" s="137">
        <v>48.8</v>
      </c>
      <c r="E9" s="137">
        <v>74.6</v>
      </c>
      <c r="F9" s="137">
        <v>166.6</v>
      </c>
      <c r="G9" s="137">
        <v>172.9</v>
      </c>
      <c r="H9" s="137">
        <v>49.4</v>
      </c>
      <c r="I9" s="137" t="s">
        <v>32</v>
      </c>
      <c r="J9" s="137" t="s">
        <v>32</v>
      </c>
      <c r="K9" s="137">
        <v>6.9</v>
      </c>
      <c r="L9" s="137">
        <v>25.3</v>
      </c>
      <c r="M9" s="137">
        <v>24.8</v>
      </c>
      <c r="N9" s="137">
        <v>31.9</v>
      </c>
      <c r="O9" s="137">
        <v>212.3</v>
      </c>
      <c r="P9" s="137">
        <v>46.6</v>
      </c>
      <c r="Q9" s="137">
        <v>18</v>
      </c>
      <c r="R9" s="137">
        <v>24.4</v>
      </c>
      <c r="S9" s="137" t="s">
        <v>32</v>
      </c>
      <c r="T9" s="137" t="s">
        <v>32</v>
      </c>
      <c r="U9" s="137">
        <v>8.3</v>
      </c>
      <c r="V9" s="137" t="s">
        <v>32</v>
      </c>
      <c r="W9" s="137">
        <v>36</v>
      </c>
      <c r="X9" s="137" t="s">
        <v>32</v>
      </c>
      <c r="Y9" s="137" t="s">
        <v>32</v>
      </c>
    </row>
    <row r="10" spans="1:25" s="54" customFormat="1" ht="15" customHeight="1">
      <c r="A10" s="54" t="s">
        <v>80</v>
      </c>
      <c r="B10" s="137">
        <f t="shared" si="1"/>
        <v>0</v>
      </c>
      <c r="C10" s="138" t="s">
        <v>32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</row>
    <row r="11" spans="1:25" s="54" customFormat="1" ht="15" customHeight="1">
      <c r="A11" s="54" t="s">
        <v>135</v>
      </c>
      <c r="B11" s="137">
        <f t="shared" si="1"/>
        <v>28128.499999999996</v>
      </c>
      <c r="C11" s="138" t="s">
        <v>32</v>
      </c>
      <c r="D11" s="137">
        <v>3890.7</v>
      </c>
      <c r="E11" s="137">
        <v>5865.4</v>
      </c>
      <c r="F11" s="137">
        <v>9235.8</v>
      </c>
      <c r="G11" s="137">
        <v>6086.5</v>
      </c>
      <c r="H11" s="137" t="s">
        <v>32</v>
      </c>
      <c r="I11" s="137">
        <v>27</v>
      </c>
      <c r="J11" s="137">
        <v>792.7</v>
      </c>
      <c r="K11" s="137" t="s">
        <v>32</v>
      </c>
      <c r="L11" s="137">
        <v>110.5</v>
      </c>
      <c r="M11" s="137">
        <v>101</v>
      </c>
      <c r="N11" s="137">
        <v>22</v>
      </c>
      <c r="O11" s="137">
        <v>1699.8</v>
      </c>
      <c r="P11" s="137">
        <v>84</v>
      </c>
      <c r="Q11" s="137">
        <v>45.2</v>
      </c>
      <c r="R11" s="137" t="s">
        <v>32</v>
      </c>
      <c r="S11" s="137" t="s">
        <v>32</v>
      </c>
      <c r="T11" s="137" t="s">
        <v>32</v>
      </c>
      <c r="U11" s="137" t="s">
        <v>32</v>
      </c>
      <c r="V11" s="137" t="s">
        <v>32</v>
      </c>
      <c r="W11" s="137">
        <v>166.7</v>
      </c>
      <c r="X11" s="137">
        <v>0.6</v>
      </c>
      <c r="Y11" s="137">
        <v>0.6</v>
      </c>
    </row>
    <row r="12" spans="1:256" s="54" customFormat="1" ht="15" customHeight="1">
      <c r="A12" s="54" t="s">
        <v>7</v>
      </c>
      <c r="B12" s="137">
        <f t="shared" si="1"/>
        <v>90.69999999999999</v>
      </c>
      <c r="C12" s="138" t="s">
        <v>32</v>
      </c>
      <c r="D12" s="137" t="s">
        <v>32</v>
      </c>
      <c r="E12" s="137" t="s">
        <v>32</v>
      </c>
      <c r="F12" s="137" t="s">
        <v>32</v>
      </c>
      <c r="G12" s="137" t="s">
        <v>32</v>
      </c>
      <c r="H12" s="137" t="s">
        <v>32</v>
      </c>
      <c r="I12" s="137">
        <v>15</v>
      </c>
      <c r="J12" s="137" t="s">
        <v>32</v>
      </c>
      <c r="K12" s="137">
        <v>47.8</v>
      </c>
      <c r="L12" s="137" t="s">
        <v>32</v>
      </c>
      <c r="M12" s="137" t="s">
        <v>32</v>
      </c>
      <c r="N12" s="137" t="s">
        <v>32</v>
      </c>
      <c r="O12" s="137" t="s">
        <v>32</v>
      </c>
      <c r="P12" s="137" t="s">
        <v>32</v>
      </c>
      <c r="Q12" s="137" t="s">
        <v>32</v>
      </c>
      <c r="R12" s="137" t="s">
        <v>32</v>
      </c>
      <c r="S12" s="137">
        <v>24.9</v>
      </c>
      <c r="T12" s="137">
        <v>3</v>
      </c>
      <c r="U12" s="137" t="s">
        <v>32</v>
      </c>
      <c r="V12" s="137" t="s">
        <v>32</v>
      </c>
      <c r="W12" s="137" t="s">
        <v>32</v>
      </c>
      <c r="X12" s="137" t="s">
        <v>32</v>
      </c>
      <c r="Y12" s="137" t="s">
        <v>32</v>
      </c>
      <c r="Z12" s="140"/>
      <c r="AA12" s="140" t="s">
        <v>32</v>
      </c>
      <c r="AB12" s="140" t="s">
        <v>32</v>
      </c>
      <c r="AC12" s="140" t="s">
        <v>32</v>
      </c>
      <c r="AD12" s="140" t="s">
        <v>32</v>
      </c>
      <c r="AE12" s="140" t="s">
        <v>32</v>
      </c>
      <c r="AF12" s="140" t="s">
        <v>32</v>
      </c>
      <c r="AG12" s="140" t="s">
        <v>32</v>
      </c>
      <c r="AH12" s="140" t="s">
        <v>32</v>
      </c>
      <c r="AI12" s="140" t="s">
        <v>32</v>
      </c>
      <c r="AJ12" s="140" t="s">
        <v>32</v>
      </c>
      <c r="AK12" s="140" t="s">
        <v>32</v>
      </c>
      <c r="AL12" s="140" t="s">
        <v>32</v>
      </c>
      <c r="AM12" s="140" t="s">
        <v>32</v>
      </c>
      <c r="AN12" s="140" t="s">
        <v>32</v>
      </c>
      <c r="AO12" s="140" t="s">
        <v>32</v>
      </c>
      <c r="AP12" s="140" t="s">
        <v>32</v>
      </c>
      <c r="AQ12" s="140" t="s">
        <v>32</v>
      </c>
      <c r="AR12" s="140" t="s">
        <v>32</v>
      </c>
      <c r="AS12" s="140" t="s">
        <v>32</v>
      </c>
      <c r="AT12" s="140" t="s">
        <v>32</v>
      </c>
      <c r="AU12" s="140" t="s">
        <v>32</v>
      </c>
      <c r="AV12" s="140" t="s">
        <v>32</v>
      </c>
      <c r="AW12" s="140" t="s">
        <v>32</v>
      </c>
      <c r="AX12" s="140" t="s">
        <v>32</v>
      </c>
      <c r="AY12" s="140" t="s">
        <v>32</v>
      </c>
      <c r="AZ12" s="140" t="s">
        <v>32</v>
      </c>
      <c r="BA12" s="140" t="s">
        <v>32</v>
      </c>
      <c r="BB12" s="140" t="s">
        <v>32</v>
      </c>
      <c r="BC12" s="140" t="s">
        <v>32</v>
      </c>
      <c r="BD12" s="140" t="s">
        <v>32</v>
      </c>
      <c r="BE12" s="140" t="s">
        <v>32</v>
      </c>
      <c r="BF12" s="140" t="s">
        <v>32</v>
      </c>
      <c r="BG12" s="140" t="s">
        <v>32</v>
      </c>
      <c r="BH12" s="140" t="s">
        <v>32</v>
      </c>
      <c r="BI12" s="140" t="s">
        <v>32</v>
      </c>
      <c r="BJ12" s="140" t="s">
        <v>32</v>
      </c>
      <c r="BK12" s="140" t="s">
        <v>32</v>
      </c>
      <c r="BL12" s="140" t="s">
        <v>32</v>
      </c>
      <c r="BM12" s="140" t="s">
        <v>32</v>
      </c>
      <c r="BN12" s="140" t="s">
        <v>32</v>
      </c>
      <c r="BO12" s="140" t="s">
        <v>32</v>
      </c>
      <c r="BP12" s="140" t="s">
        <v>32</v>
      </c>
      <c r="BQ12" s="140" t="s">
        <v>32</v>
      </c>
      <c r="BR12" s="140" t="s">
        <v>32</v>
      </c>
      <c r="BS12" s="140" t="s">
        <v>32</v>
      </c>
      <c r="BT12" s="140" t="s">
        <v>32</v>
      </c>
      <c r="BU12" s="140" t="s">
        <v>32</v>
      </c>
      <c r="BV12" s="140" t="s">
        <v>32</v>
      </c>
      <c r="BW12" s="140" t="s">
        <v>32</v>
      </c>
      <c r="BX12" s="140" t="s">
        <v>32</v>
      </c>
      <c r="BY12" s="140" t="s">
        <v>32</v>
      </c>
      <c r="BZ12" s="140" t="s">
        <v>32</v>
      </c>
      <c r="CA12" s="140" t="s">
        <v>32</v>
      </c>
      <c r="CB12" s="140" t="s">
        <v>32</v>
      </c>
      <c r="CC12" s="140" t="s">
        <v>32</v>
      </c>
      <c r="CD12" s="140" t="s">
        <v>32</v>
      </c>
      <c r="CE12" s="140" t="s">
        <v>32</v>
      </c>
      <c r="CF12" s="140" t="s">
        <v>32</v>
      </c>
      <c r="CG12" s="140" t="s">
        <v>32</v>
      </c>
      <c r="CH12" s="140" t="s">
        <v>32</v>
      </c>
      <c r="CI12" s="140" t="s">
        <v>32</v>
      </c>
      <c r="CJ12" s="140" t="s">
        <v>32</v>
      </c>
      <c r="CK12" s="140" t="s">
        <v>32</v>
      </c>
      <c r="CL12" s="140" t="s">
        <v>32</v>
      </c>
      <c r="CM12" s="140" t="s">
        <v>32</v>
      </c>
      <c r="CN12" s="140" t="s">
        <v>32</v>
      </c>
      <c r="CO12" s="140" t="s">
        <v>32</v>
      </c>
      <c r="CP12" s="140" t="s">
        <v>32</v>
      </c>
      <c r="CQ12" s="140" t="s">
        <v>32</v>
      </c>
      <c r="CR12" s="140" t="s">
        <v>32</v>
      </c>
      <c r="CS12" s="140" t="s">
        <v>32</v>
      </c>
      <c r="CT12" s="140" t="s">
        <v>32</v>
      </c>
      <c r="CU12" s="140" t="s">
        <v>32</v>
      </c>
      <c r="CV12" s="140" t="s">
        <v>32</v>
      </c>
      <c r="CW12" s="140" t="s">
        <v>32</v>
      </c>
      <c r="CX12" s="140" t="s">
        <v>32</v>
      </c>
      <c r="CY12" s="140" t="s">
        <v>32</v>
      </c>
      <c r="CZ12" s="140" t="s">
        <v>32</v>
      </c>
      <c r="DA12" s="140" t="s">
        <v>32</v>
      </c>
      <c r="DB12" s="140" t="s">
        <v>32</v>
      </c>
      <c r="DC12" s="140" t="s">
        <v>32</v>
      </c>
      <c r="DD12" s="140" t="s">
        <v>32</v>
      </c>
      <c r="DE12" s="140" t="s">
        <v>32</v>
      </c>
      <c r="DF12" s="140" t="s">
        <v>32</v>
      </c>
      <c r="DG12" s="140" t="s">
        <v>32</v>
      </c>
      <c r="DH12" s="140" t="s">
        <v>32</v>
      </c>
      <c r="DI12" s="140" t="s">
        <v>32</v>
      </c>
      <c r="DJ12" s="140" t="s">
        <v>32</v>
      </c>
      <c r="DK12" s="140" t="s">
        <v>32</v>
      </c>
      <c r="DL12" s="140" t="s">
        <v>32</v>
      </c>
      <c r="DM12" s="140" t="s">
        <v>32</v>
      </c>
      <c r="DN12" s="140" t="s">
        <v>32</v>
      </c>
      <c r="DO12" s="140" t="s">
        <v>32</v>
      </c>
      <c r="DP12" s="140" t="s">
        <v>32</v>
      </c>
      <c r="DQ12" s="140" t="s">
        <v>32</v>
      </c>
      <c r="DR12" s="140" t="s">
        <v>32</v>
      </c>
      <c r="DS12" s="140" t="s">
        <v>32</v>
      </c>
      <c r="DT12" s="140" t="s">
        <v>32</v>
      </c>
      <c r="DU12" s="140" t="s">
        <v>32</v>
      </c>
      <c r="DV12" s="140" t="s">
        <v>32</v>
      </c>
      <c r="DW12" s="140" t="s">
        <v>32</v>
      </c>
      <c r="DX12" s="140" t="s">
        <v>32</v>
      </c>
      <c r="DY12" s="140" t="s">
        <v>32</v>
      </c>
      <c r="DZ12" s="140" t="s">
        <v>32</v>
      </c>
      <c r="EA12" s="140" t="s">
        <v>32</v>
      </c>
      <c r="EB12" s="140" t="s">
        <v>32</v>
      </c>
      <c r="EC12" s="140" t="s">
        <v>32</v>
      </c>
      <c r="ED12" s="140" t="s">
        <v>32</v>
      </c>
      <c r="EE12" s="140" t="s">
        <v>32</v>
      </c>
      <c r="EF12" s="140" t="s">
        <v>32</v>
      </c>
      <c r="EG12" s="140" t="s">
        <v>32</v>
      </c>
      <c r="EH12" s="140" t="s">
        <v>32</v>
      </c>
      <c r="EI12" s="140" t="s">
        <v>32</v>
      </c>
      <c r="EJ12" s="140" t="s">
        <v>32</v>
      </c>
      <c r="EK12" s="140" t="s">
        <v>32</v>
      </c>
      <c r="EL12" s="140" t="s">
        <v>32</v>
      </c>
      <c r="EM12" s="140" t="s">
        <v>32</v>
      </c>
      <c r="EN12" s="140" t="s">
        <v>32</v>
      </c>
      <c r="EO12" s="140" t="s">
        <v>32</v>
      </c>
      <c r="EP12" s="140" t="s">
        <v>32</v>
      </c>
      <c r="EQ12" s="140" t="s">
        <v>32</v>
      </c>
      <c r="ER12" s="140" t="s">
        <v>32</v>
      </c>
      <c r="ES12" s="140" t="s">
        <v>32</v>
      </c>
      <c r="ET12" s="140" t="s">
        <v>32</v>
      </c>
      <c r="EU12" s="140" t="s">
        <v>32</v>
      </c>
      <c r="EV12" s="140" t="s">
        <v>32</v>
      </c>
      <c r="EW12" s="140" t="s">
        <v>32</v>
      </c>
      <c r="EX12" s="140" t="s">
        <v>32</v>
      </c>
      <c r="EY12" s="140" t="s">
        <v>32</v>
      </c>
      <c r="EZ12" s="140" t="s">
        <v>32</v>
      </c>
      <c r="FA12" s="140" t="s">
        <v>32</v>
      </c>
      <c r="FB12" s="140" t="s">
        <v>32</v>
      </c>
      <c r="FC12" s="140" t="s">
        <v>32</v>
      </c>
      <c r="FD12" s="140" t="s">
        <v>32</v>
      </c>
      <c r="FE12" s="140" t="s">
        <v>32</v>
      </c>
      <c r="FF12" s="140" t="s">
        <v>32</v>
      </c>
      <c r="FG12" s="140" t="s">
        <v>32</v>
      </c>
      <c r="FH12" s="140" t="s">
        <v>32</v>
      </c>
      <c r="FI12" s="140" t="s">
        <v>32</v>
      </c>
      <c r="FJ12" s="140" t="s">
        <v>32</v>
      </c>
      <c r="FK12" s="140" t="s">
        <v>32</v>
      </c>
      <c r="FL12" s="140" t="s">
        <v>32</v>
      </c>
      <c r="FM12" s="140" t="s">
        <v>32</v>
      </c>
      <c r="FN12" s="140" t="s">
        <v>32</v>
      </c>
      <c r="FO12" s="140" t="s">
        <v>32</v>
      </c>
      <c r="FP12" s="140" t="s">
        <v>32</v>
      </c>
      <c r="FQ12" s="140" t="s">
        <v>32</v>
      </c>
      <c r="FR12" s="140" t="s">
        <v>32</v>
      </c>
      <c r="FS12" s="140" t="s">
        <v>32</v>
      </c>
      <c r="FT12" s="140" t="s">
        <v>32</v>
      </c>
      <c r="FU12" s="140" t="s">
        <v>32</v>
      </c>
      <c r="FV12" s="140" t="s">
        <v>32</v>
      </c>
      <c r="FW12" s="140" t="s">
        <v>32</v>
      </c>
      <c r="FX12" s="140" t="s">
        <v>32</v>
      </c>
      <c r="FY12" s="140" t="s">
        <v>32</v>
      </c>
      <c r="FZ12" s="140" t="s">
        <v>32</v>
      </c>
      <c r="GA12" s="140" t="s">
        <v>32</v>
      </c>
      <c r="GB12" s="140" t="s">
        <v>32</v>
      </c>
      <c r="GC12" s="140" t="s">
        <v>32</v>
      </c>
      <c r="GD12" s="140" t="s">
        <v>32</v>
      </c>
      <c r="GE12" s="140" t="s">
        <v>32</v>
      </c>
      <c r="GF12" s="140" t="s">
        <v>32</v>
      </c>
      <c r="GG12" s="140" t="s">
        <v>32</v>
      </c>
      <c r="GH12" s="140" t="s">
        <v>32</v>
      </c>
      <c r="GI12" s="140" t="s">
        <v>32</v>
      </c>
      <c r="GJ12" s="140" t="s">
        <v>32</v>
      </c>
      <c r="GK12" s="140" t="s">
        <v>32</v>
      </c>
      <c r="GL12" s="140" t="s">
        <v>32</v>
      </c>
      <c r="GM12" s="140" t="s">
        <v>32</v>
      </c>
      <c r="GN12" s="140" t="s">
        <v>32</v>
      </c>
      <c r="GO12" s="140" t="s">
        <v>32</v>
      </c>
      <c r="GP12" s="140" t="s">
        <v>32</v>
      </c>
      <c r="GQ12" s="140" t="s">
        <v>32</v>
      </c>
      <c r="GR12" s="140" t="s">
        <v>32</v>
      </c>
      <c r="GS12" s="140" t="s">
        <v>32</v>
      </c>
      <c r="GT12" s="140" t="s">
        <v>32</v>
      </c>
      <c r="GU12" s="140" t="s">
        <v>32</v>
      </c>
      <c r="GV12" s="140" t="s">
        <v>32</v>
      </c>
      <c r="GW12" s="140" t="s">
        <v>32</v>
      </c>
      <c r="GX12" s="140" t="s">
        <v>32</v>
      </c>
      <c r="GY12" s="140" t="s">
        <v>32</v>
      </c>
      <c r="GZ12" s="140" t="s">
        <v>32</v>
      </c>
      <c r="HA12" s="140" t="s">
        <v>32</v>
      </c>
      <c r="HB12" s="140" t="s">
        <v>32</v>
      </c>
      <c r="HC12" s="140" t="s">
        <v>32</v>
      </c>
      <c r="HD12" s="140" t="s">
        <v>32</v>
      </c>
      <c r="HE12" s="140" t="s">
        <v>32</v>
      </c>
      <c r="HF12" s="140" t="s">
        <v>32</v>
      </c>
      <c r="HG12" s="140" t="s">
        <v>32</v>
      </c>
      <c r="HH12" s="140" t="s">
        <v>32</v>
      </c>
      <c r="HI12" s="140" t="s">
        <v>32</v>
      </c>
      <c r="HJ12" s="140" t="s">
        <v>32</v>
      </c>
      <c r="HK12" s="140" t="s">
        <v>32</v>
      </c>
      <c r="HL12" s="140" t="s">
        <v>32</v>
      </c>
      <c r="HM12" s="140" t="s">
        <v>32</v>
      </c>
      <c r="HN12" s="140" t="s">
        <v>32</v>
      </c>
      <c r="HO12" s="140" t="s">
        <v>32</v>
      </c>
      <c r="HP12" s="140" t="s">
        <v>32</v>
      </c>
      <c r="HQ12" s="140" t="s">
        <v>32</v>
      </c>
      <c r="HR12" s="140" t="s">
        <v>32</v>
      </c>
      <c r="HS12" s="140" t="s">
        <v>32</v>
      </c>
      <c r="HT12" s="140" t="s">
        <v>32</v>
      </c>
      <c r="HU12" s="140" t="s">
        <v>32</v>
      </c>
      <c r="HV12" s="140" t="s">
        <v>32</v>
      </c>
      <c r="HW12" s="140" t="s">
        <v>32</v>
      </c>
      <c r="HX12" s="140" t="s">
        <v>32</v>
      </c>
      <c r="HY12" s="140" t="s">
        <v>32</v>
      </c>
      <c r="HZ12" s="140" t="s">
        <v>32</v>
      </c>
      <c r="IA12" s="140" t="s">
        <v>32</v>
      </c>
      <c r="IB12" s="140" t="s">
        <v>32</v>
      </c>
      <c r="IC12" s="140" t="s">
        <v>32</v>
      </c>
      <c r="ID12" s="140" t="s">
        <v>32</v>
      </c>
      <c r="IE12" s="140" t="s">
        <v>32</v>
      </c>
      <c r="IF12" s="140" t="s">
        <v>32</v>
      </c>
      <c r="IG12" s="140" t="s">
        <v>32</v>
      </c>
      <c r="IH12" s="140" t="s">
        <v>32</v>
      </c>
      <c r="II12" s="140" t="s">
        <v>32</v>
      </c>
      <c r="IJ12" s="140" t="s">
        <v>32</v>
      </c>
      <c r="IK12" s="140" t="s">
        <v>32</v>
      </c>
      <c r="IL12" s="140" t="s">
        <v>32</v>
      </c>
      <c r="IM12" s="140" t="s">
        <v>32</v>
      </c>
      <c r="IN12" s="140" t="s">
        <v>32</v>
      </c>
      <c r="IO12" s="140" t="s">
        <v>32</v>
      </c>
      <c r="IP12" s="140" t="s">
        <v>32</v>
      </c>
      <c r="IQ12" s="140" t="s">
        <v>32</v>
      </c>
      <c r="IR12" s="140" t="s">
        <v>32</v>
      </c>
      <c r="IS12" s="140" t="s">
        <v>32</v>
      </c>
      <c r="IT12" s="140" t="s">
        <v>32</v>
      </c>
      <c r="IU12" s="140" t="s">
        <v>32</v>
      </c>
      <c r="IV12" s="140" t="s">
        <v>32</v>
      </c>
    </row>
    <row r="13" spans="1:25" s="54" customFormat="1" ht="15" customHeight="1">
      <c r="A13" s="54" t="s">
        <v>10</v>
      </c>
      <c r="B13" s="137">
        <f t="shared" si="1"/>
        <v>361.9000000000001</v>
      </c>
      <c r="C13" s="138" t="s">
        <v>32</v>
      </c>
      <c r="D13" s="137">
        <v>10.8</v>
      </c>
      <c r="E13" s="137">
        <v>14.9</v>
      </c>
      <c r="F13" s="137">
        <v>72.5</v>
      </c>
      <c r="G13" s="137">
        <v>88.7</v>
      </c>
      <c r="H13" s="137" t="s">
        <v>32</v>
      </c>
      <c r="I13" s="137">
        <v>4.8</v>
      </c>
      <c r="J13" s="137">
        <v>13.3</v>
      </c>
      <c r="K13" s="137">
        <v>2.8</v>
      </c>
      <c r="L13" s="137">
        <v>13.5</v>
      </c>
      <c r="M13" s="137">
        <v>8.5</v>
      </c>
      <c r="N13" s="137">
        <v>4.7</v>
      </c>
      <c r="O13" s="137">
        <v>39.4</v>
      </c>
      <c r="P13" s="137">
        <v>12.3</v>
      </c>
      <c r="Q13" s="137">
        <v>7.8</v>
      </c>
      <c r="R13" s="137">
        <v>14.1</v>
      </c>
      <c r="S13" s="137">
        <v>8</v>
      </c>
      <c r="T13" s="137">
        <v>2.8</v>
      </c>
      <c r="U13" s="137">
        <v>8.2</v>
      </c>
      <c r="V13" s="137">
        <v>33.8</v>
      </c>
      <c r="W13" s="137" t="s">
        <v>32</v>
      </c>
      <c r="X13" s="137">
        <v>0.9</v>
      </c>
      <c r="Y13" s="137">
        <v>0.1</v>
      </c>
    </row>
    <row r="14" spans="1:25" s="54" customFormat="1" ht="15" customHeight="1">
      <c r="A14" s="54" t="s">
        <v>12</v>
      </c>
      <c r="B14" s="137">
        <f t="shared" si="1"/>
        <v>863.1000000000001</v>
      </c>
      <c r="C14" s="138" t="s">
        <v>32</v>
      </c>
      <c r="D14" s="137">
        <v>50.6</v>
      </c>
      <c r="E14" s="137">
        <v>121.7</v>
      </c>
      <c r="F14" s="137">
        <v>146.4</v>
      </c>
      <c r="G14" s="137">
        <v>122.3</v>
      </c>
      <c r="H14" s="137" t="s">
        <v>32</v>
      </c>
      <c r="I14" s="137">
        <v>6.2</v>
      </c>
      <c r="J14" s="137">
        <v>20.8</v>
      </c>
      <c r="K14" s="137">
        <v>3.2</v>
      </c>
      <c r="L14" s="137">
        <v>12</v>
      </c>
      <c r="M14" s="137">
        <v>25.7</v>
      </c>
      <c r="N14" s="137">
        <v>8.4</v>
      </c>
      <c r="O14" s="137">
        <v>120.9</v>
      </c>
      <c r="P14" s="137">
        <v>27.7</v>
      </c>
      <c r="Q14" s="137">
        <v>24</v>
      </c>
      <c r="R14" s="137">
        <v>62.9</v>
      </c>
      <c r="S14" s="137">
        <v>6.7</v>
      </c>
      <c r="T14" s="137">
        <v>3</v>
      </c>
      <c r="U14" s="137">
        <v>2</v>
      </c>
      <c r="V14" s="137">
        <v>8.9</v>
      </c>
      <c r="W14" s="137">
        <v>89.2</v>
      </c>
      <c r="X14" s="137">
        <v>0.3</v>
      </c>
      <c r="Y14" s="137">
        <v>0.2</v>
      </c>
    </row>
    <row r="15" spans="1:25" s="54" customFormat="1" ht="15" customHeight="1">
      <c r="A15" s="54" t="s">
        <v>134</v>
      </c>
      <c r="B15" s="137">
        <f t="shared" si="1"/>
        <v>9.1</v>
      </c>
      <c r="C15" s="138" t="s">
        <v>32</v>
      </c>
      <c r="D15" s="137">
        <v>0.6</v>
      </c>
      <c r="E15" s="137">
        <v>1.5</v>
      </c>
      <c r="F15" s="137">
        <v>1.1</v>
      </c>
      <c r="G15" s="137">
        <v>1.7</v>
      </c>
      <c r="H15" s="137">
        <v>1.7</v>
      </c>
      <c r="I15" s="137" t="s">
        <v>32</v>
      </c>
      <c r="J15" s="137" t="s">
        <v>32</v>
      </c>
      <c r="K15" s="137" t="s">
        <v>32</v>
      </c>
      <c r="L15" s="137" t="s">
        <v>32</v>
      </c>
      <c r="M15" s="137" t="s">
        <v>32</v>
      </c>
      <c r="N15" s="137" t="s">
        <v>32</v>
      </c>
      <c r="O15" s="137">
        <v>1.7</v>
      </c>
      <c r="P15" s="137">
        <v>0.6</v>
      </c>
      <c r="Q15" s="137" t="s">
        <v>32</v>
      </c>
      <c r="R15" s="137" t="s">
        <v>32</v>
      </c>
      <c r="S15" s="137" t="s">
        <v>32</v>
      </c>
      <c r="T15" s="137" t="s">
        <v>32</v>
      </c>
      <c r="U15" s="137">
        <v>0.2</v>
      </c>
      <c r="V15" s="137" t="s">
        <v>32</v>
      </c>
      <c r="W15" s="137" t="s">
        <v>32</v>
      </c>
      <c r="X15" s="137" t="s">
        <v>32</v>
      </c>
      <c r="Y15" s="137" t="s">
        <v>32</v>
      </c>
    </row>
    <row r="16" spans="1:256" s="54" customFormat="1" ht="15" customHeight="1">
      <c r="A16" s="54" t="s">
        <v>13</v>
      </c>
      <c r="B16" s="137">
        <f t="shared" si="1"/>
        <v>0.1</v>
      </c>
      <c r="C16" s="138" t="s">
        <v>32</v>
      </c>
      <c r="D16" s="137" t="s">
        <v>32</v>
      </c>
      <c r="E16" s="137" t="s">
        <v>32</v>
      </c>
      <c r="F16" s="137" t="s">
        <v>32</v>
      </c>
      <c r="G16" s="137" t="s">
        <v>32</v>
      </c>
      <c r="H16" s="137" t="s">
        <v>32</v>
      </c>
      <c r="I16" s="137" t="s">
        <v>32</v>
      </c>
      <c r="J16" s="137" t="s">
        <v>32</v>
      </c>
      <c r="K16" s="137">
        <v>0.1</v>
      </c>
      <c r="L16" s="137" t="s">
        <v>32</v>
      </c>
      <c r="M16" s="137" t="s">
        <v>32</v>
      </c>
      <c r="N16" s="137" t="s">
        <v>32</v>
      </c>
      <c r="O16" s="137" t="s">
        <v>32</v>
      </c>
      <c r="P16" s="137" t="s">
        <v>32</v>
      </c>
      <c r="Q16" s="137" t="s">
        <v>32</v>
      </c>
      <c r="R16" s="137" t="s">
        <v>32</v>
      </c>
      <c r="S16" s="137" t="s">
        <v>32</v>
      </c>
      <c r="T16" s="137" t="s">
        <v>32</v>
      </c>
      <c r="U16" s="137" t="s">
        <v>32</v>
      </c>
      <c r="V16" s="137" t="s">
        <v>32</v>
      </c>
      <c r="W16" s="137" t="s">
        <v>32</v>
      </c>
      <c r="X16" s="137" t="s">
        <v>32</v>
      </c>
      <c r="Y16" s="137" t="s">
        <v>32</v>
      </c>
      <c r="Z16" s="137"/>
      <c r="AA16" s="137" t="s">
        <v>32</v>
      </c>
      <c r="AB16" s="137" t="s">
        <v>32</v>
      </c>
      <c r="AC16" s="137" t="s">
        <v>32</v>
      </c>
      <c r="AD16" s="137" t="s">
        <v>32</v>
      </c>
      <c r="AE16" s="137" t="s">
        <v>32</v>
      </c>
      <c r="AF16" s="137" t="s">
        <v>32</v>
      </c>
      <c r="AG16" s="137" t="s">
        <v>32</v>
      </c>
      <c r="AH16" s="137" t="s">
        <v>32</v>
      </c>
      <c r="AI16" s="137" t="s">
        <v>32</v>
      </c>
      <c r="AJ16" s="137" t="s">
        <v>32</v>
      </c>
      <c r="AK16" s="137" t="s">
        <v>32</v>
      </c>
      <c r="AL16" s="137" t="s">
        <v>32</v>
      </c>
      <c r="AM16" s="137" t="s">
        <v>32</v>
      </c>
      <c r="AN16" s="137" t="s">
        <v>32</v>
      </c>
      <c r="AO16" s="137" t="s">
        <v>32</v>
      </c>
      <c r="AP16" s="137" t="s">
        <v>32</v>
      </c>
      <c r="AQ16" s="137" t="s">
        <v>32</v>
      </c>
      <c r="AR16" s="137" t="s">
        <v>32</v>
      </c>
      <c r="AS16" s="137" t="s">
        <v>32</v>
      </c>
      <c r="AT16" s="137" t="s">
        <v>32</v>
      </c>
      <c r="AU16" s="137" t="s">
        <v>32</v>
      </c>
      <c r="AV16" s="137" t="s">
        <v>32</v>
      </c>
      <c r="AW16" s="137" t="s">
        <v>32</v>
      </c>
      <c r="AX16" s="137" t="s">
        <v>32</v>
      </c>
      <c r="AY16" s="137" t="s">
        <v>32</v>
      </c>
      <c r="AZ16" s="137" t="s">
        <v>32</v>
      </c>
      <c r="BA16" s="137" t="s">
        <v>32</v>
      </c>
      <c r="BB16" s="137" t="s">
        <v>32</v>
      </c>
      <c r="BC16" s="137" t="s">
        <v>32</v>
      </c>
      <c r="BD16" s="137" t="s">
        <v>32</v>
      </c>
      <c r="BE16" s="137" t="s">
        <v>32</v>
      </c>
      <c r="BF16" s="137" t="s">
        <v>32</v>
      </c>
      <c r="BG16" s="137" t="s">
        <v>32</v>
      </c>
      <c r="BH16" s="137" t="s">
        <v>32</v>
      </c>
      <c r="BI16" s="137" t="s">
        <v>32</v>
      </c>
      <c r="BJ16" s="137" t="s">
        <v>32</v>
      </c>
      <c r="BK16" s="137" t="s">
        <v>32</v>
      </c>
      <c r="BL16" s="137" t="s">
        <v>32</v>
      </c>
      <c r="BM16" s="137" t="s">
        <v>32</v>
      </c>
      <c r="BN16" s="137" t="s">
        <v>32</v>
      </c>
      <c r="BO16" s="137" t="s">
        <v>32</v>
      </c>
      <c r="BP16" s="137" t="s">
        <v>32</v>
      </c>
      <c r="BQ16" s="137" t="s">
        <v>32</v>
      </c>
      <c r="BR16" s="137" t="s">
        <v>32</v>
      </c>
      <c r="BS16" s="137" t="s">
        <v>32</v>
      </c>
      <c r="BT16" s="137" t="s">
        <v>32</v>
      </c>
      <c r="BU16" s="137" t="s">
        <v>32</v>
      </c>
      <c r="BV16" s="137" t="s">
        <v>32</v>
      </c>
      <c r="BW16" s="137" t="s">
        <v>32</v>
      </c>
      <c r="BX16" s="137" t="s">
        <v>32</v>
      </c>
      <c r="BY16" s="137" t="s">
        <v>32</v>
      </c>
      <c r="BZ16" s="137" t="s">
        <v>32</v>
      </c>
      <c r="CA16" s="137" t="s">
        <v>32</v>
      </c>
      <c r="CB16" s="137" t="s">
        <v>32</v>
      </c>
      <c r="CC16" s="137" t="s">
        <v>32</v>
      </c>
      <c r="CD16" s="137" t="s">
        <v>32</v>
      </c>
      <c r="CE16" s="137" t="s">
        <v>32</v>
      </c>
      <c r="CF16" s="137" t="s">
        <v>32</v>
      </c>
      <c r="CG16" s="137" t="s">
        <v>32</v>
      </c>
      <c r="CH16" s="137" t="s">
        <v>32</v>
      </c>
      <c r="CI16" s="137" t="s">
        <v>32</v>
      </c>
      <c r="CJ16" s="137" t="s">
        <v>32</v>
      </c>
      <c r="CK16" s="137" t="s">
        <v>32</v>
      </c>
      <c r="CL16" s="137" t="s">
        <v>32</v>
      </c>
      <c r="CM16" s="137" t="s">
        <v>32</v>
      </c>
      <c r="CN16" s="137" t="s">
        <v>32</v>
      </c>
      <c r="CO16" s="137" t="s">
        <v>32</v>
      </c>
      <c r="CP16" s="137" t="s">
        <v>32</v>
      </c>
      <c r="CQ16" s="137" t="s">
        <v>32</v>
      </c>
      <c r="CR16" s="137" t="s">
        <v>32</v>
      </c>
      <c r="CS16" s="137" t="s">
        <v>32</v>
      </c>
      <c r="CT16" s="137" t="s">
        <v>32</v>
      </c>
      <c r="CU16" s="137" t="s">
        <v>32</v>
      </c>
      <c r="CV16" s="137" t="s">
        <v>32</v>
      </c>
      <c r="CW16" s="137" t="s">
        <v>32</v>
      </c>
      <c r="CX16" s="137" t="s">
        <v>32</v>
      </c>
      <c r="CY16" s="137" t="s">
        <v>32</v>
      </c>
      <c r="CZ16" s="137" t="s">
        <v>32</v>
      </c>
      <c r="DA16" s="137" t="s">
        <v>32</v>
      </c>
      <c r="DB16" s="137" t="s">
        <v>32</v>
      </c>
      <c r="DC16" s="137" t="s">
        <v>32</v>
      </c>
      <c r="DD16" s="137" t="s">
        <v>32</v>
      </c>
      <c r="DE16" s="137" t="s">
        <v>32</v>
      </c>
      <c r="DF16" s="137" t="s">
        <v>32</v>
      </c>
      <c r="DG16" s="137" t="s">
        <v>32</v>
      </c>
      <c r="DH16" s="137" t="s">
        <v>32</v>
      </c>
      <c r="DI16" s="137" t="s">
        <v>32</v>
      </c>
      <c r="DJ16" s="137" t="s">
        <v>32</v>
      </c>
      <c r="DK16" s="137" t="s">
        <v>32</v>
      </c>
      <c r="DL16" s="137" t="s">
        <v>32</v>
      </c>
      <c r="DM16" s="137" t="s">
        <v>32</v>
      </c>
      <c r="DN16" s="137" t="s">
        <v>32</v>
      </c>
      <c r="DO16" s="137" t="s">
        <v>32</v>
      </c>
      <c r="DP16" s="137" t="s">
        <v>32</v>
      </c>
      <c r="DQ16" s="137" t="s">
        <v>32</v>
      </c>
      <c r="DR16" s="137" t="s">
        <v>32</v>
      </c>
      <c r="DS16" s="137" t="s">
        <v>32</v>
      </c>
      <c r="DT16" s="137" t="s">
        <v>32</v>
      </c>
      <c r="DU16" s="137" t="s">
        <v>32</v>
      </c>
      <c r="DV16" s="137" t="s">
        <v>32</v>
      </c>
      <c r="DW16" s="137" t="s">
        <v>32</v>
      </c>
      <c r="DX16" s="137" t="s">
        <v>32</v>
      </c>
      <c r="DY16" s="137" t="s">
        <v>32</v>
      </c>
      <c r="DZ16" s="137" t="s">
        <v>32</v>
      </c>
      <c r="EA16" s="137" t="s">
        <v>32</v>
      </c>
      <c r="EB16" s="137" t="s">
        <v>32</v>
      </c>
      <c r="EC16" s="137" t="s">
        <v>32</v>
      </c>
      <c r="ED16" s="137" t="s">
        <v>32</v>
      </c>
      <c r="EE16" s="137" t="s">
        <v>32</v>
      </c>
      <c r="EF16" s="137" t="s">
        <v>32</v>
      </c>
      <c r="EG16" s="137" t="s">
        <v>32</v>
      </c>
      <c r="EH16" s="137" t="s">
        <v>32</v>
      </c>
      <c r="EI16" s="137" t="s">
        <v>32</v>
      </c>
      <c r="EJ16" s="137" t="s">
        <v>32</v>
      </c>
      <c r="EK16" s="137" t="s">
        <v>32</v>
      </c>
      <c r="EL16" s="137" t="s">
        <v>32</v>
      </c>
      <c r="EM16" s="137" t="s">
        <v>32</v>
      </c>
      <c r="EN16" s="137" t="s">
        <v>32</v>
      </c>
      <c r="EO16" s="137" t="s">
        <v>32</v>
      </c>
      <c r="EP16" s="137" t="s">
        <v>32</v>
      </c>
      <c r="EQ16" s="137" t="s">
        <v>32</v>
      </c>
      <c r="ER16" s="137" t="s">
        <v>32</v>
      </c>
      <c r="ES16" s="137" t="s">
        <v>32</v>
      </c>
      <c r="ET16" s="137" t="s">
        <v>32</v>
      </c>
      <c r="EU16" s="137" t="s">
        <v>32</v>
      </c>
      <c r="EV16" s="137" t="s">
        <v>32</v>
      </c>
      <c r="EW16" s="137" t="s">
        <v>32</v>
      </c>
      <c r="EX16" s="137" t="s">
        <v>32</v>
      </c>
      <c r="EY16" s="137" t="s">
        <v>32</v>
      </c>
      <c r="EZ16" s="137" t="s">
        <v>32</v>
      </c>
      <c r="FA16" s="137" t="s">
        <v>32</v>
      </c>
      <c r="FB16" s="137" t="s">
        <v>32</v>
      </c>
      <c r="FC16" s="137" t="s">
        <v>32</v>
      </c>
      <c r="FD16" s="137" t="s">
        <v>32</v>
      </c>
      <c r="FE16" s="137" t="s">
        <v>32</v>
      </c>
      <c r="FF16" s="137" t="s">
        <v>32</v>
      </c>
      <c r="FG16" s="137" t="s">
        <v>32</v>
      </c>
      <c r="FH16" s="137" t="s">
        <v>32</v>
      </c>
      <c r="FI16" s="137" t="s">
        <v>32</v>
      </c>
      <c r="FJ16" s="137" t="s">
        <v>32</v>
      </c>
      <c r="FK16" s="137" t="s">
        <v>32</v>
      </c>
      <c r="FL16" s="137" t="s">
        <v>32</v>
      </c>
      <c r="FM16" s="137" t="s">
        <v>32</v>
      </c>
      <c r="FN16" s="137" t="s">
        <v>32</v>
      </c>
      <c r="FO16" s="137" t="s">
        <v>32</v>
      </c>
      <c r="FP16" s="137" t="s">
        <v>32</v>
      </c>
      <c r="FQ16" s="137" t="s">
        <v>32</v>
      </c>
      <c r="FR16" s="137" t="s">
        <v>32</v>
      </c>
      <c r="FS16" s="137" t="s">
        <v>32</v>
      </c>
      <c r="FT16" s="137" t="s">
        <v>32</v>
      </c>
      <c r="FU16" s="137" t="s">
        <v>32</v>
      </c>
      <c r="FV16" s="137" t="s">
        <v>32</v>
      </c>
      <c r="FW16" s="137" t="s">
        <v>32</v>
      </c>
      <c r="FX16" s="137" t="s">
        <v>32</v>
      </c>
      <c r="FY16" s="137" t="s">
        <v>32</v>
      </c>
      <c r="FZ16" s="137" t="s">
        <v>32</v>
      </c>
      <c r="GA16" s="137" t="s">
        <v>32</v>
      </c>
      <c r="GB16" s="137" t="s">
        <v>32</v>
      </c>
      <c r="GC16" s="137" t="s">
        <v>32</v>
      </c>
      <c r="GD16" s="137" t="s">
        <v>32</v>
      </c>
      <c r="GE16" s="137" t="s">
        <v>32</v>
      </c>
      <c r="GF16" s="137" t="s">
        <v>32</v>
      </c>
      <c r="GG16" s="137" t="s">
        <v>32</v>
      </c>
      <c r="GH16" s="137" t="s">
        <v>32</v>
      </c>
      <c r="GI16" s="137" t="s">
        <v>32</v>
      </c>
      <c r="GJ16" s="137" t="s">
        <v>32</v>
      </c>
      <c r="GK16" s="137" t="s">
        <v>32</v>
      </c>
      <c r="GL16" s="137" t="s">
        <v>32</v>
      </c>
      <c r="GM16" s="137" t="s">
        <v>32</v>
      </c>
      <c r="GN16" s="137" t="s">
        <v>32</v>
      </c>
      <c r="GO16" s="137" t="s">
        <v>32</v>
      </c>
      <c r="GP16" s="137" t="s">
        <v>32</v>
      </c>
      <c r="GQ16" s="137" t="s">
        <v>32</v>
      </c>
      <c r="GR16" s="137" t="s">
        <v>32</v>
      </c>
      <c r="GS16" s="137" t="s">
        <v>32</v>
      </c>
      <c r="GT16" s="137" t="s">
        <v>32</v>
      </c>
      <c r="GU16" s="137" t="s">
        <v>32</v>
      </c>
      <c r="GV16" s="137" t="s">
        <v>32</v>
      </c>
      <c r="GW16" s="137" t="s">
        <v>32</v>
      </c>
      <c r="GX16" s="137" t="s">
        <v>32</v>
      </c>
      <c r="GY16" s="137" t="s">
        <v>32</v>
      </c>
      <c r="GZ16" s="137" t="s">
        <v>32</v>
      </c>
      <c r="HA16" s="137" t="s">
        <v>32</v>
      </c>
      <c r="HB16" s="137" t="s">
        <v>32</v>
      </c>
      <c r="HC16" s="137" t="s">
        <v>32</v>
      </c>
      <c r="HD16" s="137" t="s">
        <v>32</v>
      </c>
      <c r="HE16" s="137" t="s">
        <v>32</v>
      </c>
      <c r="HF16" s="137" t="s">
        <v>32</v>
      </c>
      <c r="HG16" s="137" t="s">
        <v>32</v>
      </c>
      <c r="HH16" s="137" t="s">
        <v>32</v>
      </c>
      <c r="HI16" s="137" t="s">
        <v>32</v>
      </c>
      <c r="HJ16" s="137" t="s">
        <v>32</v>
      </c>
      <c r="HK16" s="137" t="s">
        <v>32</v>
      </c>
      <c r="HL16" s="137" t="s">
        <v>32</v>
      </c>
      <c r="HM16" s="137" t="s">
        <v>32</v>
      </c>
      <c r="HN16" s="137" t="s">
        <v>32</v>
      </c>
      <c r="HO16" s="137" t="s">
        <v>32</v>
      </c>
      <c r="HP16" s="137" t="s">
        <v>32</v>
      </c>
      <c r="HQ16" s="137" t="s">
        <v>32</v>
      </c>
      <c r="HR16" s="137" t="s">
        <v>32</v>
      </c>
      <c r="HS16" s="137" t="s">
        <v>32</v>
      </c>
      <c r="HT16" s="137" t="s">
        <v>32</v>
      </c>
      <c r="HU16" s="137" t="s">
        <v>32</v>
      </c>
      <c r="HV16" s="137" t="s">
        <v>32</v>
      </c>
      <c r="HW16" s="137" t="s">
        <v>32</v>
      </c>
      <c r="HX16" s="137" t="s">
        <v>32</v>
      </c>
      <c r="HY16" s="137" t="s">
        <v>32</v>
      </c>
      <c r="HZ16" s="137" t="s">
        <v>32</v>
      </c>
      <c r="IA16" s="137" t="s">
        <v>32</v>
      </c>
      <c r="IB16" s="137" t="s">
        <v>32</v>
      </c>
      <c r="IC16" s="137" t="s">
        <v>32</v>
      </c>
      <c r="ID16" s="137" t="s">
        <v>32</v>
      </c>
      <c r="IE16" s="137" t="s">
        <v>32</v>
      </c>
      <c r="IF16" s="137" t="s">
        <v>32</v>
      </c>
      <c r="IG16" s="137" t="s">
        <v>32</v>
      </c>
      <c r="IH16" s="137" t="s">
        <v>32</v>
      </c>
      <c r="II16" s="137" t="s">
        <v>32</v>
      </c>
      <c r="IJ16" s="137" t="s">
        <v>32</v>
      </c>
      <c r="IK16" s="137" t="s">
        <v>32</v>
      </c>
      <c r="IL16" s="137" t="s">
        <v>32</v>
      </c>
      <c r="IM16" s="137" t="s">
        <v>32</v>
      </c>
      <c r="IN16" s="137" t="s">
        <v>32</v>
      </c>
      <c r="IO16" s="137" t="s">
        <v>32</v>
      </c>
      <c r="IP16" s="137" t="s">
        <v>32</v>
      </c>
      <c r="IQ16" s="137" t="s">
        <v>32</v>
      </c>
      <c r="IR16" s="137" t="s">
        <v>32</v>
      </c>
      <c r="IS16" s="137" t="s">
        <v>32</v>
      </c>
      <c r="IT16" s="137" t="s">
        <v>32</v>
      </c>
      <c r="IU16" s="137" t="s">
        <v>32</v>
      </c>
      <c r="IV16" s="137" t="s">
        <v>32</v>
      </c>
    </row>
    <row r="17" spans="1:256" s="54" customFormat="1" ht="15" customHeight="1">
      <c r="A17" s="54" t="s">
        <v>133</v>
      </c>
      <c r="B17" s="137">
        <f t="shared" si="1"/>
        <v>2</v>
      </c>
      <c r="C17" s="138" t="s">
        <v>32</v>
      </c>
      <c r="D17" s="137" t="s">
        <v>32</v>
      </c>
      <c r="E17" s="137" t="s">
        <v>32</v>
      </c>
      <c r="F17" s="137" t="s">
        <v>32</v>
      </c>
      <c r="G17" s="137" t="s">
        <v>32</v>
      </c>
      <c r="H17" s="137" t="s">
        <v>32</v>
      </c>
      <c r="I17" s="137" t="s">
        <v>32</v>
      </c>
      <c r="J17" s="137" t="s">
        <v>32</v>
      </c>
      <c r="K17" s="137" t="s">
        <v>32</v>
      </c>
      <c r="L17" s="137" t="s">
        <v>32</v>
      </c>
      <c r="M17" s="137" t="s">
        <v>32</v>
      </c>
      <c r="N17" s="137" t="s">
        <v>32</v>
      </c>
      <c r="O17" s="137">
        <v>2</v>
      </c>
      <c r="P17" s="137" t="s">
        <v>32</v>
      </c>
      <c r="Q17" s="137" t="s">
        <v>32</v>
      </c>
      <c r="R17" s="137" t="s">
        <v>32</v>
      </c>
      <c r="S17" s="137" t="s">
        <v>32</v>
      </c>
      <c r="T17" s="137" t="s">
        <v>32</v>
      </c>
      <c r="U17" s="137" t="s">
        <v>32</v>
      </c>
      <c r="V17" s="137" t="s">
        <v>32</v>
      </c>
      <c r="W17" s="137" t="s">
        <v>32</v>
      </c>
      <c r="X17" s="137" t="s">
        <v>32</v>
      </c>
      <c r="Y17" s="137" t="s">
        <v>32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  <c r="IV17" s="137"/>
    </row>
    <row r="18" spans="1:25" s="54" customFormat="1" ht="15" customHeight="1">
      <c r="A18" s="54" t="s">
        <v>131</v>
      </c>
      <c r="B18" s="137">
        <f t="shared" si="1"/>
        <v>77.69999999999997</v>
      </c>
      <c r="C18" s="138" t="s">
        <v>32</v>
      </c>
      <c r="D18" s="137">
        <v>14.6</v>
      </c>
      <c r="E18" s="137">
        <v>5.1</v>
      </c>
      <c r="F18" s="137">
        <v>17.9</v>
      </c>
      <c r="G18" s="137">
        <v>22.6</v>
      </c>
      <c r="H18" s="137">
        <v>2.3</v>
      </c>
      <c r="I18" s="137">
        <v>4.4</v>
      </c>
      <c r="J18" s="137" t="s">
        <v>32</v>
      </c>
      <c r="K18" s="137" t="s">
        <v>32</v>
      </c>
      <c r="L18" s="137" t="s">
        <v>32</v>
      </c>
      <c r="M18" s="137" t="s">
        <v>32</v>
      </c>
      <c r="N18" s="137" t="s">
        <v>32</v>
      </c>
      <c r="O18" s="137">
        <v>1</v>
      </c>
      <c r="P18" s="137">
        <v>0.3</v>
      </c>
      <c r="Q18" s="137" t="s">
        <v>32</v>
      </c>
      <c r="R18" s="137" t="s">
        <v>32</v>
      </c>
      <c r="S18" s="137" t="s">
        <v>32</v>
      </c>
      <c r="T18" s="137" t="s">
        <v>32</v>
      </c>
      <c r="U18" s="137">
        <v>3.6</v>
      </c>
      <c r="V18" s="137">
        <v>2.7</v>
      </c>
      <c r="W18" s="137">
        <v>3.1</v>
      </c>
      <c r="X18" s="137" t="s">
        <v>32</v>
      </c>
      <c r="Y18" s="137">
        <v>0.1</v>
      </c>
    </row>
    <row r="19" spans="1:25" s="54" customFormat="1" ht="15" customHeight="1">
      <c r="A19" s="54" t="s">
        <v>14</v>
      </c>
      <c r="B19" s="137">
        <f t="shared" si="1"/>
        <v>83.5</v>
      </c>
      <c r="C19" s="138" t="s">
        <v>32</v>
      </c>
      <c r="D19" s="137" t="s">
        <v>32</v>
      </c>
      <c r="E19" s="137" t="s">
        <v>32</v>
      </c>
      <c r="F19" s="137" t="s">
        <v>32</v>
      </c>
      <c r="G19" s="137" t="s">
        <v>32</v>
      </c>
      <c r="H19" s="137" t="s">
        <v>32</v>
      </c>
      <c r="I19" s="137" t="s">
        <v>32</v>
      </c>
      <c r="J19" s="137" t="s">
        <v>32</v>
      </c>
      <c r="K19" s="137">
        <v>2.1</v>
      </c>
      <c r="L19" s="137" t="s">
        <v>32</v>
      </c>
      <c r="M19" s="137" t="s">
        <v>32</v>
      </c>
      <c r="N19" s="137" t="s">
        <v>32</v>
      </c>
      <c r="O19" s="137">
        <v>77.3</v>
      </c>
      <c r="P19" s="137" t="s">
        <v>32</v>
      </c>
      <c r="Q19" s="137" t="s">
        <v>32</v>
      </c>
      <c r="R19" s="137">
        <v>3.4</v>
      </c>
      <c r="S19" s="137" t="s">
        <v>32</v>
      </c>
      <c r="T19" s="137" t="s">
        <v>32</v>
      </c>
      <c r="U19" s="137">
        <v>0.7</v>
      </c>
      <c r="V19" s="137" t="s">
        <v>32</v>
      </c>
      <c r="W19" s="137" t="s">
        <v>32</v>
      </c>
      <c r="X19" s="137" t="s">
        <v>32</v>
      </c>
      <c r="Y19" s="137" t="s">
        <v>32</v>
      </c>
    </row>
    <row r="20" spans="1:25" s="54" customFormat="1" ht="15" customHeight="1">
      <c r="A20" s="54" t="s">
        <v>57</v>
      </c>
      <c r="B20" s="137">
        <f t="shared" si="1"/>
        <v>7667.699999999999</v>
      </c>
      <c r="C20" s="138" t="s">
        <v>32</v>
      </c>
      <c r="D20" s="137">
        <v>864.8</v>
      </c>
      <c r="E20" s="137">
        <v>1493.9</v>
      </c>
      <c r="F20" s="137">
        <v>2675.1</v>
      </c>
      <c r="G20" s="137">
        <v>1442.6</v>
      </c>
      <c r="H20" s="137" t="s">
        <v>32</v>
      </c>
      <c r="I20" s="137">
        <v>7.2</v>
      </c>
      <c r="J20" s="137">
        <v>241</v>
      </c>
      <c r="K20" s="137">
        <v>34.9</v>
      </c>
      <c r="L20" s="137">
        <v>30.2</v>
      </c>
      <c r="M20" s="137">
        <v>21.6</v>
      </c>
      <c r="N20" s="137">
        <v>22.2</v>
      </c>
      <c r="O20" s="137">
        <v>375</v>
      </c>
      <c r="P20" s="137">
        <v>232.2</v>
      </c>
      <c r="Q20" s="137">
        <v>87.5</v>
      </c>
      <c r="R20" s="137" t="s">
        <v>32</v>
      </c>
      <c r="S20" s="137">
        <v>15.9</v>
      </c>
      <c r="T20" s="137">
        <v>25.1</v>
      </c>
      <c r="U20" s="137">
        <v>31.5</v>
      </c>
      <c r="V20" s="137">
        <v>49.2</v>
      </c>
      <c r="W20" s="137">
        <v>17.8</v>
      </c>
      <c r="X20" s="137" t="s">
        <v>32</v>
      </c>
      <c r="Y20" s="137" t="s">
        <v>32</v>
      </c>
    </row>
    <row r="21" spans="1:25" s="54" customFormat="1" ht="15" customHeight="1">
      <c r="A21" s="56" t="s">
        <v>60</v>
      </c>
      <c r="B21" s="141">
        <f t="shared" si="1"/>
        <v>1547.5</v>
      </c>
      <c r="C21" s="142" t="s">
        <v>32</v>
      </c>
      <c r="D21" s="141" t="s">
        <v>32</v>
      </c>
      <c r="E21" s="141" t="s">
        <v>32</v>
      </c>
      <c r="F21" s="141" t="s">
        <v>32</v>
      </c>
      <c r="G21" s="141" t="s">
        <v>32</v>
      </c>
      <c r="H21" s="141">
        <v>1.2</v>
      </c>
      <c r="I21" s="141" t="s">
        <v>32</v>
      </c>
      <c r="J21" s="141" t="s">
        <v>32</v>
      </c>
      <c r="K21" s="141">
        <v>1.1</v>
      </c>
      <c r="L21" s="141">
        <v>23.8</v>
      </c>
      <c r="M21" s="141" t="s">
        <v>32</v>
      </c>
      <c r="N21" s="141" t="s">
        <v>32</v>
      </c>
      <c r="O21" s="141">
        <v>1148.7</v>
      </c>
      <c r="P21" s="141" t="s">
        <v>32</v>
      </c>
      <c r="Q21" s="141" t="s">
        <v>32</v>
      </c>
      <c r="R21" s="141">
        <v>319.8</v>
      </c>
      <c r="S21" s="141">
        <v>3.7</v>
      </c>
      <c r="T21" s="141">
        <v>3.2</v>
      </c>
      <c r="U21" s="141">
        <v>1.5</v>
      </c>
      <c r="V21" s="141">
        <v>26</v>
      </c>
      <c r="W21" s="141">
        <v>18.5</v>
      </c>
      <c r="X21" s="141" t="s">
        <v>32</v>
      </c>
      <c r="Y21" s="141" t="s">
        <v>32</v>
      </c>
    </row>
    <row r="22" spans="1:20" s="41" customFormat="1" ht="15" customHeight="1">
      <c r="A22" s="58" t="s">
        <v>119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45"/>
    </row>
    <row r="23" spans="1:22" s="41" customFormat="1" ht="15" customHeight="1">
      <c r="A23" s="58" t="s">
        <v>120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45"/>
      <c r="U23" s="143"/>
      <c r="V23" s="143"/>
    </row>
    <row r="24" spans="1:20" s="60" customFormat="1" ht="15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45"/>
    </row>
    <row r="25" spans="2:13" ht="12.7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2:9" ht="12.75">
      <c r="B26" s="61"/>
      <c r="C26" s="61"/>
      <c r="D26" s="61"/>
      <c r="E26" s="61"/>
      <c r="F26" s="61"/>
      <c r="G26" s="61"/>
      <c r="H26" s="61"/>
      <c r="I26" s="61"/>
    </row>
    <row r="27" spans="2:13" ht="12.7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2:13" ht="12.7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2:13" ht="12.7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2:13" ht="12.75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2:13" ht="12.7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ht="12.75">
      <c r="A32" s="62"/>
    </row>
    <row r="33" spans="2:13" ht="12.7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2:13" ht="12.7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2:13" ht="12.7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30.7109375" style="45" customWidth="1"/>
    <col min="2" max="8" width="12.7109375" style="45" customWidth="1"/>
    <col min="9" max="9" width="11.421875" style="45" customWidth="1"/>
    <col min="10" max="16384" width="11.421875" style="45" hidden="1" customWidth="1"/>
  </cols>
  <sheetData>
    <row r="1" spans="1:2" s="40" customFormat="1" ht="27" customHeight="1">
      <c r="A1" s="39" t="s">
        <v>1</v>
      </c>
      <c r="B1" s="39"/>
    </row>
    <row r="2" spans="1:2" s="42" customFormat="1" ht="18" customHeight="1">
      <c r="A2" s="41" t="s">
        <v>78</v>
      </c>
      <c r="B2" s="41"/>
    </row>
    <row r="3" spans="1:2" s="44" customFormat="1" ht="15.75" customHeight="1">
      <c r="A3" s="43" t="s">
        <v>110</v>
      </c>
      <c r="B3" s="43"/>
    </row>
    <row r="4" s="46" customFormat="1" ht="39.75" customHeight="1">
      <c r="A4" s="46" t="s">
        <v>38</v>
      </c>
    </row>
    <row r="5" spans="1:8" s="49" customFormat="1" ht="18" customHeight="1">
      <c r="A5" s="47" t="s">
        <v>2</v>
      </c>
      <c r="B5" s="47"/>
      <c r="C5" s="48"/>
      <c r="D5" s="48"/>
      <c r="E5" s="48"/>
      <c r="F5" s="48"/>
      <c r="G5" s="48"/>
      <c r="H5" s="48"/>
    </row>
    <row r="6" spans="1:8" s="50" customFormat="1" ht="39" customHeight="1">
      <c r="A6" s="63" t="s">
        <v>21</v>
      </c>
      <c r="B6" s="64" t="s">
        <v>67</v>
      </c>
      <c r="C6" s="64" t="s">
        <v>4</v>
      </c>
      <c r="D6" s="64" t="s">
        <v>5</v>
      </c>
      <c r="E6" s="64" t="s">
        <v>40</v>
      </c>
      <c r="F6" s="64" t="s">
        <v>39</v>
      </c>
      <c r="G6" s="64" t="s">
        <v>24</v>
      </c>
      <c r="H6" s="64" t="s">
        <v>31</v>
      </c>
    </row>
    <row r="7" spans="1:8" s="51" customFormat="1" ht="15" customHeight="1">
      <c r="A7" s="51" t="s">
        <v>0</v>
      </c>
      <c r="B7" s="114" t="s">
        <v>32</v>
      </c>
      <c r="C7" s="115" t="s">
        <v>32</v>
      </c>
      <c r="D7" s="115" t="s">
        <v>32</v>
      </c>
      <c r="E7" s="115" t="s">
        <v>32</v>
      </c>
      <c r="F7" s="115" t="s">
        <v>32</v>
      </c>
      <c r="G7" s="115" t="s">
        <v>32</v>
      </c>
      <c r="H7" s="115" t="s">
        <v>32</v>
      </c>
    </row>
    <row r="8" spans="1:8" s="54" customFormat="1" ht="15" customHeight="1">
      <c r="A8" s="54" t="s">
        <v>6</v>
      </c>
      <c r="B8" s="55">
        <f>C8+D8+E8+F8</f>
        <v>13753290</v>
      </c>
      <c r="C8" s="55">
        <v>1881560</v>
      </c>
      <c r="D8" s="55">
        <v>3003120</v>
      </c>
      <c r="E8" s="55">
        <v>5300250</v>
      </c>
      <c r="F8" s="55">
        <v>3568360</v>
      </c>
      <c r="G8" s="55" t="s">
        <v>32</v>
      </c>
      <c r="H8" s="52" t="s">
        <v>32</v>
      </c>
    </row>
    <row r="9" spans="1:8" s="54" customFormat="1" ht="15" customHeight="1">
      <c r="A9" s="54" t="s">
        <v>34</v>
      </c>
      <c r="B9" s="55">
        <f>C9+D9+E9+F9</f>
        <v>6182</v>
      </c>
      <c r="C9" s="55">
        <v>694</v>
      </c>
      <c r="D9" s="55">
        <v>2800</v>
      </c>
      <c r="E9" s="55">
        <v>657</v>
      </c>
      <c r="F9" s="55">
        <v>2031</v>
      </c>
      <c r="G9" s="55">
        <v>1320</v>
      </c>
      <c r="H9" s="55" t="s">
        <v>32</v>
      </c>
    </row>
    <row r="10" spans="1:8" s="54" customFormat="1" ht="15" customHeight="1">
      <c r="A10" s="54" t="s">
        <v>36</v>
      </c>
      <c r="B10" s="55" t="s">
        <v>32</v>
      </c>
      <c r="C10" s="55" t="s">
        <v>32</v>
      </c>
      <c r="D10" s="55" t="s">
        <v>32</v>
      </c>
      <c r="E10" s="55" t="s">
        <v>32</v>
      </c>
      <c r="F10" s="55" t="s">
        <v>32</v>
      </c>
      <c r="G10" s="55">
        <v>600</v>
      </c>
      <c r="H10" s="55" t="s">
        <v>32</v>
      </c>
    </row>
    <row r="11" spans="1:8" s="54" customFormat="1" ht="15" customHeight="1">
      <c r="A11" s="54" t="s">
        <v>33</v>
      </c>
      <c r="B11" s="55">
        <f aca="true" t="shared" si="0" ref="B11:B17">C11+D11+E11+F11</f>
        <v>700</v>
      </c>
      <c r="C11" s="55">
        <v>150</v>
      </c>
      <c r="D11" s="55">
        <v>150</v>
      </c>
      <c r="E11" s="55">
        <v>150</v>
      </c>
      <c r="F11" s="55">
        <v>250</v>
      </c>
      <c r="G11" s="55">
        <v>150</v>
      </c>
      <c r="H11" s="55" t="s">
        <v>32</v>
      </c>
    </row>
    <row r="12" spans="1:8" s="54" customFormat="1" ht="15" customHeight="1">
      <c r="A12" s="54" t="s">
        <v>10</v>
      </c>
      <c r="B12" s="55">
        <f t="shared" si="0"/>
        <v>1014490</v>
      </c>
      <c r="C12" s="55">
        <v>140350</v>
      </c>
      <c r="D12" s="55">
        <v>205360</v>
      </c>
      <c r="E12" s="55">
        <v>384680</v>
      </c>
      <c r="F12" s="55">
        <v>284100</v>
      </c>
      <c r="G12" s="55">
        <v>6200</v>
      </c>
      <c r="H12" s="55" t="s">
        <v>32</v>
      </c>
    </row>
    <row r="13" spans="1:8" s="54" customFormat="1" ht="15" customHeight="1">
      <c r="A13" s="54" t="s">
        <v>49</v>
      </c>
      <c r="B13" s="55">
        <f t="shared" si="0"/>
        <v>3695210</v>
      </c>
      <c r="C13" s="55">
        <v>457450</v>
      </c>
      <c r="D13" s="55">
        <v>845810</v>
      </c>
      <c r="E13" s="55">
        <v>1369810</v>
      </c>
      <c r="F13" s="55">
        <v>1022140</v>
      </c>
      <c r="G13" s="55">
        <v>19800</v>
      </c>
      <c r="H13" s="55">
        <v>80425</v>
      </c>
    </row>
    <row r="14" spans="1:8" s="54" customFormat="1" ht="15" customHeight="1">
      <c r="A14" s="54" t="s">
        <v>12</v>
      </c>
      <c r="B14" s="55">
        <f t="shared" si="0"/>
        <v>635480</v>
      </c>
      <c r="C14" s="55">
        <v>140350</v>
      </c>
      <c r="D14" s="55">
        <v>153950</v>
      </c>
      <c r="E14" s="55">
        <v>160940</v>
      </c>
      <c r="F14" s="55">
        <v>180240</v>
      </c>
      <c r="G14" s="55">
        <v>154000</v>
      </c>
      <c r="H14" s="55" t="s">
        <v>32</v>
      </c>
    </row>
    <row r="15" spans="1:8" s="54" customFormat="1" ht="15" customHeight="1">
      <c r="A15" s="54" t="s">
        <v>108</v>
      </c>
      <c r="B15" s="55">
        <f t="shared" si="0"/>
        <v>3495</v>
      </c>
      <c r="C15" s="55">
        <v>885</v>
      </c>
      <c r="D15" s="55">
        <v>780</v>
      </c>
      <c r="E15" s="55">
        <v>780</v>
      </c>
      <c r="F15" s="55">
        <v>1050</v>
      </c>
      <c r="G15" s="55">
        <v>110</v>
      </c>
      <c r="H15" s="55" t="s">
        <v>32</v>
      </c>
    </row>
    <row r="16" spans="1:8" s="54" customFormat="1" ht="15" customHeight="1">
      <c r="A16" s="54" t="s">
        <v>13</v>
      </c>
      <c r="B16" s="55">
        <f t="shared" si="0"/>
        <v>48940</v>
      </c>
      <c r="C16" s="55">
        <v>24000</v>
      </c>
      <c r="D16" s="55">
        <v>220</v>
      </c>
      <c r="E16" s="55">
        <v>24500</v>
      </c>
      <c r="F16" s="55">
        <v>220</v>
      </c>
      <c r="G16" s="55">
        <v>50000</v>
      </c>
      <c r="H16" s="55" t="s">
        <v>32</v>
      </c>
    </row>
    <row r="17" spans="1:8" s="54" customFormat="1" ht="15" customHeight="1">
      <c r="A17" s="54" t="s">
        <v>14</v>
      </c>
      <c r="B17" s="55">
        <f t="shared" si="0"/>
        <v>86530</v>
      </c>
      <c r="C17" s="55">
        <v>47680</v>
      </c>
      <c r="D17" s="55">
        <v>16000</v>
      </c>
      <c r="E17" s="55">
        <v>250</v>
      </c>
      <c r="F17" s="55">
        <v>22600</v>
      </c>
      <c r="G17" s="55">
        <v>50000</v>
      </c>
      <c r="H17" s="55" t="s">
        <v>32</v>
      </c>
    </row>
    <row r="18" spans="1:8" s="54" customFormat="1" ht="15" customHeight="1">
      <c r="A18" s="56" t="s">
        <v>8</v>
      </c>
      <c r="B18" s="57" t="s">
        <v>32</v>
      </c>
      <c r="C18" s="57" t="s">
        <v>32</v>
      </c>
      <c r="D18" s="57" t="s">
        <v>32</v>
      </c>
      <c r="E18" s="57" t="s">
        <v>32</v>
      </c>
      <c r="F18" s="57" t="s">
        <v>32</v>
      </c>
      <c r="G18" s="57">
        <v>28380</v>
      </c>
      <c r="H18" s="57" t="s">
        <v>32</v>
      </c>
    </row>
    <row r="19" spans="1:15" s="41" customFormat="1" ht="15" customHeight="1">
      <c r="A19" s="58" t="s">
        <v>30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45"/>
    </row>
    <row r="20" spans="1:15" s="41" customFormat="1" ht="15" customHeight="1">
      <c r="A20" s="58" t="s">
        <v>35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45"/>
    </row>
    <row r="21" spans="1:15" s="60" customFormat="1" ht="8.25" customHeight="1">
      <c r="A21" s="58"/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45"/>
    </row>
    <row r="22" spans="3:8" ht="12.75">
      <c r="C22" s="61"/>
      <c r="D22" s="61"/>
      <c r="E22" s="61"/>
      <c r="F22" s="61"/>
      <c r="G22" s="61"/>
      <c r="H22" s="61"/>
    </row>
    <row r="23" spans="3:6" ht="12.75">
      <c r="C23" s="61"/>
      <c r="D23" s="61"/>
      <c r="E23" s="61"/>
      <c r="F23" s="61"/>
    </row>
    <row r="24" spans="3:8" ht="12.75">
      <c r="C24" s="61"/>
      <c r="D24" s="61"/>
      <c r="E24" s="61"/>
      <c r="F24" s="61"/>
      <c r="G24" s="61"/>
      <c r="H24" s="61"/>
    </row>
    <row r="25" spans="3:8" ht="12.75">
      <c r="C25" s="61"/>
      <c r="D25" s="61"/>
      <c r="E25" s="61"/>
      <c r="F25" s="61"/>
      <c r="G25" s="61"/>
      <c r="H25" s="61"/>
    </row>
    <row r="26" spans="3:8" ht="12.75">
      <c r="C26" s="61"/>
      <c r="D26" s="61"/>
      <c r="E26" s="61"/>
      <c r="F26" s="61"/>
      <c r="G26" s="61"/>
      <c r="H26" s="61"/>
    </row>
    <row r="27" spans="3:8" ht="12.75">
      <c r="C27" s="61"/>
      <c r="D27" s="61"/>
      <c r="E27" s="61"/>
      <c r="F27" s="61"/>
      <c r="G27" s="61"/>
      <c r="H27" s="61"/>
    </row>
    <row r="28" spans="3:8" ht="12.75">
      <c r="C28" s="61"/>
      <c r="D28" s="61"/>
      <c r="E28" s="61"/>
      <c r="F28" s="61"/>
      <c r="G28" s="61"/>
      <c r="H28" s="61"/>
    </row>
    <row r="29" spans="1:2" ht="12.75">
      <c r="A29" s="62"/>
      <c r="B29" s="62"/>
    </row>
    <row r="30" spans="3:8" ht="12.75">
      <c r="C30" s="61"/>
      <c r="D30" s="61"/>
      <c r="E30" s="61"/>
      <c r="F30" s="61"/>
      <c r="G30" s="61"/>
      <c r="H30" s="61"/>
    </row>
    <row r="31" spans="3:8" ht="12.75">
      <c r="C31" s="61"/>
      <c r="D31" s="61"/>
      <c r="E31" s="61"/>
      <c r="F31" s="61"/>
      <c r="G31" s="61"/>
      <c r="H31" s="61"/>
    </row>
    <row r="32" spans="3:8" ht="12.75">
      <c r="C32" s="61"/>
      <c r="D32" s="61"/>
      <c r="E32" s="61"/>
      <c r="F32" s="61"/>
      <c r="G32" s="61"/>
      <c r="H32" s="61"/>
    </row>
  </sheetData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30.7109375" style="26" customWidth="1"/>
    <col min="2" max="2" width="12.7109375" style="26" customWidth="1"/>
    <col min="3" max="3" width="12.7109375" style="37" customWidth="1"/>
    <col min="4" max="8" width="12.7109375" style="26" customWidth="1"/>
    <col min="9" max="9" width="11.421875" style="26" customWidth="1"/>
    <col min="10" max="16384" width="11.421875" style="26" hidden="1" customWidth="1"/>
  </cols>
  <sheetData>
    <row r="1" spans="1:3" s="16" customFormat="1" ht="27" customHeight="1">
      <c r="A1" s="18" t="s">
        <v>1</v>
      </c>
      <c r="B1" s="19"/>
      <c r="C1" s="66"/>
    </row>
    <row r="2" spans="1:3" s="29" customFormat="1" ht="18" customHeight="1">
      <c r="A2" s="41" t="s">
        <v>78</v>
      </c>
      <c r="C2" s="67"/>
    </row>
    <row r="3" spans="1:3" s="30" customFormat="1" ht="15.75" customHeight="1">
      <c r="A3" s="43" t="s">
        <v>110</v>
      </c>
      <c r="C3" s="68"/>
    </row>
    <row r="4" spans="1:3" s="31" customFormat="1" ht="39.75" customHeight="1">
      <c r="A4" s="31" t="s">
        <v>46</v>
      </c>
      <c r="C4" s="69"/>
    </row>
    <row r="5" spans="1:8" s="33" customFormat="1" ht="18" customHeight="1">
      <c r="A5" s="132" t="s">
        <v>2</v>
      </c>
      <c r="B5" s="132"/>
      <c r="C5" s="70"/>
      <c r="D5" s="32"/>
      <c r="E5" s="32"/>
      <c r="F5" s="32"/>
      <c r="G5" s="32"/>
      <c r="H5" s="32"/>
    </row>
    <row r="6" spans="1:8" s="50" customFormat="1" ht="39" customHeight="1">
      <c r="A6" s="63" t="s">
        <v>21</v>
      </c>
      <c r="B6" s="64" t="s">
        <v>67</v>
      </c>
      <c r="C6" s="64" t="s">
        <v>4</v>
      </c>
      <c r="D6" s="64" t="s">
        <v>5</v>
      </c>
      <c r="E6" s="64" t="s">
        <v>40</v>
      </c>
      <c r="F6" s="64" t="s">
        <v>39</v>
      </c>
      <c r="G6" s="64" t="s">
        <v>24</v>
      </c>
      <c r="H6" s="64" t="s">
        <v>31</v>
      </c>
    </row>
    <row r="7" spans="1:8" s="34" customFormat="1" ht="15" customHeight="1">
      <c r="A7" s="34" t="s">
        <v>0</v>
      </c>
      <c r="B7" s="112" t="s">
        <v>32</v>
      </c>
      <c r="C7" s="112" t="s">
        <v>32</v>
      </c>
      <c r="D7" s="112" t="s">
        <v>32</v>
      </c>
      <c r="E7" s="112" t="s">
        <v>32</v>
      </c>
      <c r="F7" s="112" t="s">
        <v>32</v>
      </c>
      <c r="G7" s="112" t="s">
        <v>32</v>
      </c>
      <c r="H7" s="113" t="s">
        <v>32</v>
      </c>
    </row>
    <row r="8" spans="1:8" s="35" customFormat="1" ht="15" customHeight="1">
      <c r="A8" s="35" t="s">
        <v>19</v>
      </c>
      <c r="B8" s="20">
        <v>1335</v>
      </c>
      <c r="C8" s="20" t="s">
        <v>32</v>
      </c>
      <c r="D8" s="21" t="s">
        <v>32</v>
      </c>
      <c r="E8" s="21" t="s">
        <v>32</v>
      </c>
      <c r="F8" s="21" t="s">
        <v>32</v>
      </c>
      <c r="G8" s="21" t="s">
        <v>32</v>
      </c>
      <c r="H8" s="21" t="s">
        <v>32</v>
      </c>
    </row>
    <row r="9" spans="1:8" s="35" customFormat="1" ht="15" customHeight="1">
      <c r="A9" s="35" t="s">
        <v>6</v>
      </c>
      <c r="B9" s="20">
        <v>11130370</v>
      </c>
      <c r="C9" s="20" t="s">
        <v>32</v>
      </c>
      <c r="D9" s="21" t="s">
        <v>32</v>
      </c>
      <c r="E9" s="21" t="s">
        <v>32</v>
      </c>
      <c r="F9" s="21" t="s">
        <v>32</v>
      </c>
      <c r="G9" s="21" t="s">
        <v>32</v>
      </c>
      <c r="H9" s="17" t="s">
        <v>32</v>
      </c>
    </row>
    <row r="10" spans="1:8" s="35" customFormat="1" ht="15" customHeight="1">
      <c r="A10" s="35" t="s">
        <v>76</v>
      </c>
      <c r="B10" s="20" t="s">
        <v>32</v>
      </c>
      <c r="C10" s="20" t="s">
        <v>32</v>
      </c>
      <c r="D10" s="21" t="s">
        <v>32</v>
      </c>
      <c r="E10" s="21" t="s">
        <v>32</v>
      </c>
      <c r="F10" s="21" t="s">
        <v>32</v>
      </c>
      <c r="G10" s="21" t="s">
        <v>32</v>
      </c>
      <c r="H10" s="17" t="s">
        <v>32</v>
      </c>
    </row>
    <row r="11" spans="1:8" s="35" customFormat="1" ht="15" customHeight="1">
      <c r="A11" s="35" t="s">
        <v>10</v>
      </c>
      <c r="B11" s="20">
        <v>1024777</v>
      </c>
      <c r="C11" s="20" t="s">
        <v>32</v>
      </c>
      <c r="D11" s="21" t="s">
        <v>32</v>
      </c>
      <c r="E11" s="21" t="s">
        <v>32</v>
      </c>
      <c r="F11" s="21" t="s">
        <v>32</v>
      </c>
      <c r="G11" s="21" t="s">
        <v>32</v>
      </c>
      <c r="H11" s="17" t="s">
        <v>32</v>
      </c>
    </row>
    <row r="12" spans="1:8" s="35" customFormat="1" ht="15" customHeight="1">
      <c r="A12" s="35" t="s">
        <v>48</v>
      </c>
      <c r="B12" s="20">
        <v>3063750</v>
      </c>
      <c r="C12" s="20" t="s">
        <v>32</v>
      </c>
      <c r="D12" s="21" t="s">
        <v>32</v>
      </c>
      <c r="E12" s="21" t="s">
        <v>32</v>
      </c>
      <c r="F12" s="21" t="s">
        <v>32</v>
      </c>
      <c r="G12" s="21" t="s">
        <v>32</v>
      </c>
      <c r="H12" s="17" t="s">
        <v>32</v>
      </c>
    </row>
    <row r="13" spans="1:8" s="35" customFormat="1" ht="15" customHeight="1">
      <c r="A13" s="35" t="s">
        <v>12</v>
      </c>
      <c r="B13" s="20">
        <v>450630</v>
      </c>
      <c r="C13" s="20" t="s">
        <v>32</v>
      </c>
      <c r="D13" s="21" t="s">
        <v>32</v>
      </c>
      <c r="E13" s="21" t="s">
        <v>32</v>
      </c>
      <c r="F13" s="21" t="s">
        <v>32</v>
      </c>
      <c r="G13" s="21" t="s">
        <v>32</v>
      </c>
      <c r="H13" s="17" t="s">
        <v>32</v>
      </c>
    </row>
    <row r="14" spans="1:8" s="35" customFormat="1" ht="15" customHeight="1">
      <c r="A14" s="35" t="s">
        <v>47</v>
      </c>
      <c r="B14" s="20">
        <v>4100</v>
      </c>
      <c r="C14" s="20" t="s">
        <v>32</v>
      </c>
      <c r="D14" s="21" t="s">
        <v>32</v>
      </c>
      <c r="E14" s="21" t="s">
        <v>32</v>
      </c>
      <c r="F14" s="21" t="s">
        <v>32</v>
      </c>
      <c r="G14" s="21" t="s">
        <v>32</v>
      </c>
      <c r="H14" s="17" t="s">
        <v>32</v>
      </c>
    </row>
    <row r="15" spans="1:8" s="35" customFormat="1" ht="15" customHeight="1">
      <c r="A15" s="35" t="s">
        <v>14</v>
      </c>
      <c r="B15" s="20">
        <v>23250</v>
      </c>
      <c r="C15" s="20" t="s">
        <v>32</v>
      </c>
      <c r="D15" s="21" t="s">
        <v>32</v>
      </c>
      <c r="E15" s="21" t="s">
        <v>32</v>
      </c>
      <c r="F15" s="21" t="s">
        <v>32</v>
      </c>
      <c r="G15" s="21" t="s">
        <v>32</v>
      </c>
      <c r="H15" s="17" t="s">
        <v>32</v>
      </c>
    </row>
    <row r="16" spans="1:8" s="35" customFormat="1" ht="15" customHeight="1">
      <c r="A16" s="36" t="s">
        <v>8</v>
      </c>
      <c r="B16" s="22" t="s">
        <v>32</v>
      </c>
      <c r="C16" s="73" t="s">
        <v>32</v>
      </c>
      <c r="D16" s="85" t="s">
        <v>32</v>
      </c>
      <c r="E16" s="85" t="s">
        <v>32</v>
      </c>
      <c r="F16" s="85" t="s">
        <v>32</v>
      </c>
      <c r="G16" s="85" t="s">
        <v>32</v>
      </c>
      <c r="H16" s="65" t="s">
        <v>32</v>
      </c>
    </row>
    <row r="17" spans="1:15" s="28" customFormat="1" ht="15" customHeight="1">
      <c r="A17" s="25" t="s">
        <v>113</v>
      </c>
      <c r="B17" s="26"/>
      <c r="C17" s="71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6"/>
    </row>
    <row r="18" spans="1:15" s="28" customFormat="1" ht="15" customHeight="1">
      <c r="A18" s="58" t="s">
        <v>45</v>
      </c>
      <c r="B18" s="26"/>
      <c r="C18" s="71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6"/>
    </row>
    <row r="19" spans="1:15" s="17" customFormat="1" ht="8.25" customHeight="1">
      <c r="A19" s="25"/>
      <c r="B19" s="26"/>
      <c r="C19" s="7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6"/>
    </row>
    <row r="20" spans="4:8" ht="12.75">
      <c r="D20" s="37"/>
      <c r="E20" s="37"/>
      <c r="F20" s="37"/>
      <c r="G20" s="37"/>
      <c r="H20" s="37"/>
    </row>
    <row r="21" spans="4:7" ht="12.75">
      <c r="D21" s="37"/>
      <c r="E21" s="37"/>
      <c r="F21" s="37"/>
      <c r="G21" s="37"/>
    </row>
    <row r="22" spans="4:8" ht="12.75">
      <c r="D22" s="37"/>
      <c r="E22" s="37"/>
      <c r="F22" s="37"/>
      <c r="G22" s="37"/>
      <c r="H22" s="37"/>
    </row>
    <row r="23" spans="4:8" ht="12.75">
      <c r="D23" s="37"/>
      <c r="E23" s="37"/>
      <c r="F23" s="37"/>
      <c r="G23" s="37"/>
      <c r="H23" s="37"/>
    </row>
    <row r="24" spans="4:8" ht="12.75">
      <c r="D24" s="37"/>
      <c r="E24" s="37"/>
      <c r="F24" s="37"/>
      <c r="G24" s="37"/>
      <c r="H24" s="37"/>
    </row>
    <row r="25" spans="4:8" ht="12.75">
      <c r="D25" s="37"/>
      <c r="E25" s="37"/>
      <c r="F25" s="37"/>
      <c r="G25" s="37"/>
      <c r="H25" s="37"/>
    </row>
    <row r="26" spans="4:8" ht="12.75">
      <c r="D26" s="37"/>
      <c r="E26" s="37"/>
      <c r="F26" s="37"/>
      <c r="G26" s="37"/>
      <c r="H26" s="37"/>
    </row>
    <row r="27" spans="1:3" ht="12.75">
      <c r="A27" s="38"/>
      <c r="B27" s="38"/>
      <c r="C27" s="72"/>
    </row>
    <row r="28" spans="4:8" ht="12.75">
      <c r="D28" s="37"/>
      <c r="E28" s="37"/>
      <c r="F28" s="37"/>
      <c r="G28" s="37"/>
      <c r="H28" s="37"/>
    </row>
    <row r="29" spans="4:8" ht="12.75">
      <c r="D29" s="37"/>
      <c r="E29" s="37"/>
      <c r="F29" s="37"/>
      <c r="G29" s="37"/>
      <c r="H29" s="37"/>
    </row>
    <row r="30" spans="4:8" ht="12.75">
      <c r="D30" s="37"/>
      <c r="E30" s="37"/>
      <c r="F30" s="37"/>
      <c r="G30" s="37"/>
      <c r="H30" s="37"/>
    </row>
  </sheetData>
  <mergeCells count="1">
    <mergeCell ref="A5:B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6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30.7109375" style="26" customWidth="1"/>
    <col min="2" max="7" width="15.7109375" style="26" customWidth="1"/>
    <col min="8" max="8" width="11.421875" style="26" customWidth="1"/>
    <col min="9" max="16384" width="11.421875" style="26" hidden="1" customWidth="1"/>
  </cols>
  <sheetData>
    <row r="1" s="16" customFormat="1" ht="27" customHeight="1">
      <c r="A1" s="18" t="s">
        <v>1</v>
      </c>
    </row>
    <row r="2" s="29" customFormat="1" ht="18" customHeight="1">
      <c r="A2" s="41" t="s">
        <v>78</v>
      </c>
    </row>
    <row r="3" s="30" customFormat="1" ht="15.75" customHeight="1">
      <c r="A3" s="43" t="s">
        <v>110</v>
      </c>
    </row>
    <row r="4" s="31" customFormat="1" ht="39.75" customHeight="1">
      <c r="A4" s="31" t="s">
        <v>37</v>
      </c>
    </row>
    <row r="5" spans="1:7" s="33" customFormat="1" ht="18" customHeight="1">
      <c r="A5" s="88" t="s">
        <v>2</v>
      </c>
      <c r="B5" s="32"/>
      <c r="C5" s="32"/>
      <c r="D5" s="32"/>
      <c r="E5" s="32"/>
      <c r="F5" s="32"/>
      <c r="G5" s="32"/>
    </row>
    <row r="6" spans="1:7" s="23" customFormat="1" ht="36" customHeight="1">
      <c r="A6" s="110" t="s">
        <v>21</v>
      </c>
      <c r="B6" s="24" t="s">
        <v>4</v>
      </c>
      <c r="C6" s="24" t="s">
        <v>5</v>
      </c>
      <c r="D6" s="24" t="s">
        <v>22</v>
      </c>
      <c r="E6" s="24" t="s">
        <v>23</v>
      </c>
      <c r="F6" s="24" t="s">
        <v>24</v>
      </c>
      <c r="G6" s="24" t="s">
        <v>25</v>
      </c>
    </row>
    <row r="7" spans="1:7" s="34" customFormat="1" ht="15" customHeight="1">
      <c r="A7" s="111" t="s">
        <v>0</v>
      </c>
      <c r="B7" s="112">
        <f>SUM(B8:B22)</f>
        <v>2329639</v>
      </c>
      <c r="C7" s="112">
        <f>SUM(C8:C22)</f>
        <v>2469960</v>
      </c>
      <c r="D7" s="112">
        <f>SUM(D8:D22)</f>
        <v>3988860</v>
      </c>
      <c r="E7" s="112">
        <f>SUM(E8:E22)</f>
        <v>2601639</v>
      </c>
      <c r="F7" s="112">
        <f>SUM(F8:F22)</f>
        <v>628000</v>
      </c>
      <c r="G7" s="112" t="s">
        <v>28</v>
      </c>
    </row>
    <row r="8" spans="1:7" s="35" customFormat="1" ht="15" customHeight="1">
      <c r="A8" s="35" t="s">
        <v>6</v>
      </c>
      <c r="B8" s="20">
        <v>1672640</v>
      </c>
      <c r="C8" s="20">
        <v>1824560</v>
      </c>
      <c r="D8" s="20">
        <v>2758000</v>
      </c>
      <c r="E8" s="20">
        <v>1749800</v>
      </c>
      <c r="F8" s="20" t="s">
        <v>29</v>
      </c>
      <c r="G8" s="20" t="s">
        <v>28</v>
      </c>
    </row>
    <row r="9" spans="1:7" s="35" customFormat="1" ht="15" customHeight="1">
      <c r="A9" s="35" t="s">
        <v>48</v>
      </c>
      <c r="B9" s="20">
        <v>437720</v>
      </c>
      <c r="C9" s="20">
        <v>407300</v>
      </c>
      <c r="D9" s="20">
        <v>834480</v>
      </c>
      <c r="E9" s="20">
        <v>542960</v>
      </c>
      <c r="F9" s="20">
        <v>60000</v>
      </c>
      <c r="G9" s="20" t="s">
        <v>28</v>
      </c>
    </row>
    <row r="10" spans="1:7" s="35" customFormat="1" ht="15" customHeight="1">
      <c r="A10" s="35" t="s">
        <v>8</v>
      </c>
      <c r="B10" s="20" t="s">
        <v>29</v>
      </c>
      <c r="C10" s="20" t="s">
        <v>29</v>
      </c>
      <c r="D10" s="20" t="s">
        <v>29</v>
      </c>
      <c r="E10" s="20" t="s">
        <v>29</v>
      </c>
      <c r="F10" s="20" t="s">
        <v>29</v>
      </c>
      <c r="G10" s="20" t="s">
        <v>28</v>
      </c>
    </row>
    <row r="11" spans="1:7" s="35" customFormat="1" ht="15" customHeight="1">
      <c r="A11" s="35" t="s">
        <v>9</v>
      </c>
      <c r="B11" s="20" t="s">
        <v>29</v>
      </c>
      <c r="C11" s="20" t="s">
        <v>29</v>
      </c>
      <c r="D11" s="20" t="s">
        <v>29</v>
      </c>
      <c r="E11" s="20" t="s">
        <v>29</v>
      </c>
      <c r="F11" s="20">
        <v>100000</v>
      </c>
      <c r="G11" s="20" t="s">
        <v>28</v>
      </c>
    </row>
    <row r="12" spans="1:7" s="35" customFormat="1" ht="15" customHeight="1">
      <c r="A12" s="35" t="s">
        <v>10</v>
      </c>
      <c r="B12" s="20">
        <v>144420</v>
      </c>
      <c r="C12" s="20">
        <v>134470</v>
      </c>
      <c r="D12" s="20">
        <v>272240</v>
      </c>
      <c r="E12" s="20">
        <v>198960</v>
      </c>
      <c r="F12" s="20">
        <v>125000</v>
      </c>
      <c r="G12" s="20" t="s">
        <v>28</v>
      </c>
    </row>
    <row r="13" spans="1:7" s="35" customFormat="1" ht="15" customHeight="1">
      <c r="A13" s="35" t="s">
        <v>12</v>
      </c>
      <c r="B13" s="20">
        <v>50100</v>
      </c>
      <c r="C13" s="20">
        <v>87820</v>
      </c>
      <c r="D13" s="20">
        <v>99220</v>
      </c>
      <c r="E13" s="20">
        <v>86930</v>
      </c>
      <c r="F13" s="20">
        <v>60000</v>
      </c>
      <c r="G13" s="20" t="s">
        <v>28</v>
      </c>
    </row>
    <row r="14" spans="1:7" s="35" customFormat="1" ht="15" customHeight="1">
      <c r="A14" s="35" t="s">
        <v>13</v>
      </c>
      <c r="B14" s="20">
        <v>250</v>
      </c>
      <c r="C14" s="20">
        <v>220</v>
      </c>
      <c r="D14" s="20">
        <v>250</v>
      </c>
      <c r="E14" s="20">
        <v>220</v>
      </c>
      <c r="F14" s="20">
        <v>15000</v>
      </c>
      <c r="G14" s="20" t="s">
        <v>28</v>
      </c>
    </row>
    <row r="15" spans="1:7" s="35" customFormat="1" ht="15" customHeight="1">
      <c r="A15" s="35" t="s">
        <v>14</v>
      </c>
      <c r="B15" s="20">
        <v>24000</v>
      </c>
      <c r="C15" s="20">
        <v>15000</v>
      </c>
      <c r="D15" s="20">
        <v>24000</v>
      </c>
      <c r="E15" s="20">
        <v>22400</v>
      </c>
      <c r="F15" s="20">
        <v>225000</v>
      </c>
      <c r="G15" s="20" t="s">
        <v>28</v>
      </c>
    </row>
    <row r="16" spans="1:7" s="35" customFormat="1" ht="15" customHeight="1">
      <c r="A16" s="35" t="s">
        <v>108</v>
      </c>
      <c r="B16" s="20">
        <v>459</v>
      </c>
      <c r="C16" s="20">
        <v>540</v>
      </c>
      <c r="D16" s="20">
        <v>420</v>
      </c>
      <c r="E16" s="20">
        <v>119</v>
      </c>
      <c r="F16" s="20">
        <v>1000</v>
      </c>
      <c r="G16" s="20" t="s">
        <v>28</v>
      </c>
    </row>
    <row r="17" spans="1:7" s="35" customFormat="1" ht="15" customHeight="1">
      <c r="A17" s="35" t="s">
        <v>15</v>
      </c>
      <c r="B17" s="20" t="s">
        <v>29</v>
      </c>
      <c r="C17" s="20" t="s">
        <v>29</v>
      </c>
      <c r="D17" s="20" t="s">
        <v>29</v>
      </c>
      <c r="E17" s="20" t="s">
        <v>29</v>
      </c>
      <c r="F17" s="20" t="s">
        <v>29</v>
      </c>
      <c r="G17" s="20" t="s">
        <v>28</v>
      </c>
    </row>
    <row r="18" spans="1:7" s="35" customFormat="1" ht="15" customHeight="1">
      <c r="A18" s="35" t="s">
        <v>16</v>
      </c>
      <c r="B18" s="20" t="s">
        <v>29</v>
      </c>
      <c r="C18" s="20" t="s">
        <v>29</v>
      </c>
      <c r="D18" s="20" t="s">
        <v>29</v>
      </c>
      <c r="E18" s="20" t="s">
        <v>29</v>
      </c>
      <c r="F18" s="20" t="s">
        <v>29</v>
      </c>
      <c r="G18" s="20" t="s">
        <v>28</v>
      </c>
    </row>
    <row r="19" spans="1:7" s="35" customFormat="1" ht="15" customHeight="1">
      <c r="A19" s="35" t="s">
        <v>17</v>
      </c>
      <c r="B19" s="20">
        <v>50</v>
      </c>
      <c r="C19" s="20">
        <v>50</v>
      </c>
      <c r="D19" s="20">
        <v>250</v>
      </c>
      <c r="E19" s="20">
        <v>250</v>
      </c>
      <c r="F19" s="20">
        <v>10000</v>
      </c>
      <c r="G19" s="20" t="s">
        <v>28</v>
      </c>
    </row>
    <row r="20" spans="1:7" s="35" customFormat="1" ht="15" customHeight="1">
      <c r="A20" s="35" t="s">
        <v>18</v>
      </c>
      <c r="B20" s="20" t="s">
        <v>29</v>
      </c>
      <c r="C20" s="20" t="s">
        <v>29</v>
      </c>
      <c r="D20" s="20" t="s">
        <v>29</v>
      </c>
      <c r="E20" s="20" t="s">
        <v>29</v>
      </c>
      <c r="F20" s="20">
        <v>2000</v>
      </c>
      <c r="G20" s="20" t="s">
        <v>28</v>
      </c>
    </row>
    <row r="21" spans="1:7" s="35" customFormat="1" ht="15" customHeight="1">
      <c r="A21" s="35" t="s">
        <v>19</v>
      </c>
      <c r="B21" s="20" t="s">
        <v>29</v>
      </c>
      <c r="C21" s="20" t="s">
        <v>29</v>
      </c>
      <c r="D21" s="20" t="s">
        <v>29</v>
      </c>
      <c r="E21" s="20" t="s">
        <v>29</v>
      </c>
      <c r="F21" s="20">
        <v>30000</v>
      </c>
      <c r="G21" s="20" t="s">
        <v>28</v>
      </c>
    </row>
    <row r="22" spans="1:7" s="35" customFormat="1" ht="15" customHeight="1">
      <c r="A22" s="36" t="s">
        <v>20</v>
      </c>
      <c r="B22" s="22" t="s">
        <v>29</v>
      </c>
      <c r="C22" s="22" t="s">
        <v>29</v>
      </c>
      <c r="D22" s="22" t="s">
        <v>29</v>
      </c>
      <c r="E22" s="22" t="s">
        <v>29</v>
      </c>
      <c r="F22" s="22" t="s">
        <v>29</v>
      </c>
      <c r="G22" s="22" t="s">
        <v>28</v>
      </c>
    </row>
    <row r="23" spans="1:14" s="28" customFormat="1" ht="15" customHeight="1">
      <c r="A23" s="25" t="s">
        <v>26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6"/>
    </row>
    <row r="24" spans="1:14" s="28" customFormat="1" ht="15" customHeight="1">
      <c r="A24" s="25" t="s">
        <v>27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6"/>
    </row>
    <row r="25" spans="1:14" s="17" customFormat="1" ht="8.25" customHeight="1">
      <c r="A25" s="2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6"/>
    </row>
    <row r="26" spans="2:7" ht="12.75">
      <c r="B26" s="37"/>
      <c r="C26" s="37"/>
      <c r="D26" s="37"/>
      <c r="E26" s="37"/>
      <c r="F26" s="37"/>
      <c r="G26" s="37"/>
    </row>
    <row r="27" spans="2:5" ht="12.75">
      <c r="B27" s="37"/>
      <c r="C27" s="37"/>
      <c r="D27" s="37"/>
      <c r="E27" s="37"/>
    </row>
    <row r="28" spans="2:7" ht="12.75">
      <c r="B28" s="37"/>
      <c r="C28" s="37"/>
      <c r="D28" s="37"/>
      <c r="E28" s="37"/>
      <c r="F28" s="37"/>
      <c r="G28" s="37"/>
    </row>
    <row r="29" spans="2:7" ht="12.75">
      <c r="B29" s="37"/>
      <c r="C29" s="37"/>
      <c r="D29" s="37"/>
      <c r="E29" s="37"/>
      <c r="F29" s="37"/>
      <c r="G29" s="37"/>
    </row>
    <row r="30" spans="2:7" ht="12.75">
      <c r="B30" s="37"/>
      <c r="C30" s="37"/>
      <c r="D30" s="37"/>
      <c r="E30" s="37"/>
      <c r="F30" s="37"/>
      <c r="G30" s="37"/>
    </row>
    <row r="31" spans="2:7" ht="12.75">
      <c r="B31" s="37"/>
      <c r="C31" s="37"/>
      <c r="D31" s="37"/>
      <c r="E31" s="37"/>
      <c r="F31" s="37"/>
      <c r="G31" s="37"/>
    </row>
    <row r="32" spans="2:7" ht="12.75">
      <c r="B32" s="37"/>
      <c r="C32" s="37"/>
      <c r="D32" s="37"/>
      <c r="E32" s="37"/>
      <c r="F32" s="37"/>
      <c r="G32" s="37"/>
    </row>
    <row r="33" ht="12.75">
      <c r="A33" s="38"/>
    </row>
    <row r="34" spans="2:7" ht="12.75">
      <c r="B34" s="37"/>
      <c r="C34" s="37"/>
      <c r="D34" s="37"/>
      <c r="E34" s="37"/>
      <c r="F34" s="37"/>
      <c r="G34" s="37"/>
    </row>
    <row r="35" spans="2:7" ht="12.75">
      <c r="B35" s="37"/>
      <c r="C35" s="37"/>
      <c r="D35" s="37"/>
      <c r="E35" s="37"/>
      <c r="F35" s="37"/>
      <c r="G35" s="37"/>
    </row>
    <row r="36" spans="2:7" ht="12.75">
      <c r="B36" s="37"/>
      <c r="C36" s="37"/>
      <c r="D36" s="37"/>
      <c r="E36" s="37"/>
      <c r="F36" s="37"/>
      <c r="G36" s="37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0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30.7109375" style="106" customWidth="1"/>
    <col min="2" max="3" width="20.7109375" style="106" customWidth="1"/>
    <col min="4" max="5" width="11.421875" style="3" customWidth="1"/>
    <col min="6" max="16384" width="11.421875" style="3" hidden="1" customWidth="1"/>
  </cols>
  <sheetData>
    <row r="1" spans="1:3" s="10" customFormat="1" ht="27" customHeight="1">
      <c r="A1" s="91" t="s">
        <v>1</v>
      </c>
      <c r="B1" s="9"/>
      <c r="C1" s="9"/>
    </row>
    <row r="2" spans="1:3" s="8" customFormat="1" ht="18" customHeight="1">
      <c r="A2" s="92" t="s">
        <v>78</v>
      </c>
      <c r="B2" s="93"/>
      <c r="C2" s="93"/>
    </row>
    <row r="3" spans="1:3" s="7" customFormat="1" ht="15.75" customHeight="1">
      <c r="A3" s="94" t="s">
        <v>110</v>
      </c>
      <c r="B3" s="6"/>
      <c r="C3" s="6"/>
    </row>
    <row r="4" spans="1:25" s="12" customFormat="1" ht="60" customHeight="1">
      <c r="A4" s="133" t="s">
        <v>3</v>
      </c>
      <c r="B4" s="134"/>
      <c r="C4" s="13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3" s="4" customFormat="1" ht="18" customHeight="1">
      <c r="A5" s="90" t="s">
        <v>2</v>
      </c>
      <c r="B5" s="80"/>
      <c r="C5" s="80"/>
    </row>
    <row r="6" spans="1:3" s="5" customFormat="1" ht="30" customHeight="1">
      <c r="A6" s="95" t="s">
        <v>21</v>
      </c>
      <c r="B6" s="96" t="s">
        <v>4</v>
      </c>
      <c r="C6" s="96" t="s">
        <v>5</v>
      </c>
    </row>
    <row r="7" spans="1:3" s="2" customFormat="1" ht="15" customHeight="1">
      <c r="A7" s="97" t="s">
        <v>0</v>
      </c>
      <c r="B7" s="98">
        <f>SUM(B8:B16)</f>
        <v>3175688</v>
      </c>
      <c r="C7" s="98">
        <f>SUM(C8:C16)</f>
        <v>1492506</v>
      </c>
    </row>
    <row r="8" spans="1:3" s="4" customFormat="1" ht="15" customHeight="1">
      <c r="A8" s="97" t="s">
        <v>6</v>
      </c>
      <c r="B8" s="99">
        <v>2007000</v>
      </c>
      <c r="C8" s="99">
        <v>1071960</v>
      </c>
    </row>
    <row r="9" spans="1:3" s="4" customFormat="1" ht="15" customHeight="1">
      <c r="A9" s="97" t="s">
        <v>7</v>
      </c>
      <c r="B9" s="100">
        <v>832960</v>
      </c>
      <c r="C9" s="100">
        <v>226560</v>
      </c>
    </row>
    <row r="10" spans="1:3" s="4" customFormat="1" ht="15" customHeight="1">
      <c r="A10" s="97" t="s">
        <v>10</v>
      </c>
      <c r="B10" s="100">
        <v>215840</v>
      </c>
      <c r="C10" s="100">
        <v>81680</v>
      </c>
    </row>
    <row r="11" spans="1:3" s="4" customFormat="1" ht="15" customHeight="1">
      <c r="A11" s="97" t="s">
        <v>12</v>
      </c>
      <c r="B11" s="100">
        <v>100000</v>
      </c>
      <c r="C11" s="100">
        <v>91640</v>
      </c>
    </row>
    <row r="12" spans="1:3" s="4" customFormat="1" ht="15" customHeight="1">
      <c r="A12" s="97" t="s">
        <v>108</v>
      </c>
      <c r="B12" s="100">
        <v>744</v>
      </c>
      <c r="C12" s="100">
        <v>6002</v>
      </c>
    </row>
    <row r="13" spans="1:3" s="4" customFormat="1" ht="15" customHeight="1">
      <c r="A13" s="97" t="s">
        <v>13</v>
      </c>
      <c r="B13" s="100">
        <v>1144</v>
      </c>
      <c r="C13" s="100">
        <v>264</v>
      </c>
    </row>
    <row r="14" spans="1:3" s="4" customFormat="1" ht="15" customHeight="1">
      <c r="A14" s="97" t="s">
        <v>11</v>
      </c>
      <c r="B14" s="100" t="s">
        <v>32</v>
      </c>
      <c r="C14" s="100" t="s">
        <v>32</v>
      </c>
    </row>
    <row r="15" spans="1:3" s="4" customFormat="1" ht="15" customHeight="1">
      <c r="A15" s="97" t="s">
        <v>14</v>
      </c>
      <c r="B15" s="100">
        <v>18000</v>
      </c>
      <c r="C15" s="100">
        <v>14400</v>
      </c>
    </row>
    <row r="16" spans="1:3" s="4" customFormat="1" ht="15" customHeight="1">
      <c r="A16" s="101" t="s">
        <v>8</v>
      </c>
      <c r="B16" s="102" t="s">
        <v>32</v>
      </c>
      <c r="C16" s="102" t="s">
        <v>32</v>
      </c>
    </row>
    <row r="17" spans="1:11" s="105" customFormat="1" ht="15" customHeight="1">
      <c r="A17" s="13" t="s">
        <v>79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4"/>
    </row>
    <row r="18" spans="1:11" s="105" customFormat="1" ht="19.5" customHeight="1">
      <c r="A18" s="135" t="s">
        <v>112</v>
      </c>
      <c r="B18" s="135"/>
      <c r="C18" s="135"/>
      <c r="D18" s="103"/>
      <c r="E18" s="103"/>
      <c r="F18" s="103"/>
      <c r="G18" s="103"/>
      <c r="H18" s="103"/>
      <c r="I18" s="103"/>
      <c r="J18" s="103"/>
      <c r="K18" s="104"/>
    </row>
    <row r="19" spans="1:11" s="15" customFormat="1" ht="15" customHeight="1">
      <c r="A19" s="14" t="s">
        <v>111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4"/>
    </row>
    <row r="20" spans="2:3" ht="12.75">
      <c r="B20" s="107"/>
      <c r="C20" s="107"/>
    </row>
    <row r="21" ht="12.75">
      <c r="B21" s="107"/>
    </row>
    <row r="22" spans="2:3" ht="12.75">
      <c r="B22" s="107"/>
      <c r="C22" s="107"/>
    </row>
    <row r="23" spans="2:3" ht="12.75">
      <c r="B23" s="107"/>
      <c r="C23" s="107"/>
    </row>
    <row r="24" spans="2:3" ht="12.75">
      <c r="B24" s="107"/>
      <c r="C24" s="107"/>
    </row>
    <row r="25" spans="2:3" ht="12.75">
      <c r="B25" s="107"/>
      <c r="C25" s="107"/>
    </row>
    <row r="26" spans="1:3" ht="12.75">
      <c r="A26" s="108"/>
      <c r="B26" s="109"/>
      <c r="C26" s="109"/>
    </row>
    <row r="27" spans="1:3" ht="12.75">
      <c r="A27" s="1"/>
      <c r="B27" s="108"/>
      <c r="C27" s="108"/>
    </row>
    <row r="28" spans="1:3" ht="12.75">
      <c r="A28" s="108"/>
      <c r="B28" s="109"/>
      <c r="C28" s="109"/>
    </row>
    <row r="29" spans="1:3" ht="12.75">
      <c r="A29" s="108"/>
      <c r="B29" s="109"/>
      <c r="C29" s="109"/>
    </row>
    <row r="30" spans="1:3" ht="12.75">
      <c r="A30" s="108"/>
      <c r="B30" s="109"/>
      <c r="C30" s="109"/>
    </row>
  </sheetData>
  <mergeCells count="2">
    <mergeCell ref="A4:C4"/>
    <mergeCell ref="A18:C18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showGridLines="0" workbookViewId="0" topLeftCell="A1">
      <selection activeCell="C7" sqref="C7:C19"/>
    </sheetView>
  </sheetViews>
  <sheetFormatPr defaultColWidth="11.421875" defaultRowHeight="12.75"/>
  <cols>
    <col min="1" max="1" width="30.7109375" style="45" customWidth="1"/>
    <col min="2" max="23" width="12.7109375" style="45" customWidth="1"/>
    <col min="24" max="16384" width="3.7109375" style="45" hidden="1" customWidth="1"/>
  </cols>
  <sheetData>
    <row r="1" s="40" customFormat="1" ht="27" customHeight="1">
      <c r="A1" s="39" t="s">
        <v>1</v>
      </c>
    </row>
    <row r="2" s="42" customFormat="1" ht="18" customHeight="1">
      <c r="A2" s="41" t="s">
        <v>78</v>
      </c>
    </row>
    <row r="3" s="44" customFormat="1" ht="15.75" customHeight="1">
      <c r="A3" s="43" t="s">
        <v>110</v>
      </c>
    </row>
    <row r="4" s="46" customFormat="1" ht="39.75" customHeight="1">
      <c r="A4" s="46" t="s">
        <v>115</v>
      </c>
    </row>
    <row r="5" spans="1:22" s="49" customFormat="1" ht="18" customHeight="1">
      <c r="A5" s="47" t="s">
        <v>116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50" customFormat="1" ht="39" customHeight="1">
      <c r="A6" s="63" t="s">
        <v>21</v>
      </c>
      <c r="B6" s="64" t="s">
        <v>107</v>
      </c>
      <c r="C6" s="64" t="s">
        <v>43</v>
      </c>
      <c r="D6" s="64" t="s">
        <v>4</v>
      </c>
      <c r="E6" s="64" t="s">
        <v>5</v>
      </c>
      <c r="F6" s="64" t="s">
        <v>40</v>
      </c>
      <c r="G6" s="64" t="s">
        <v>39</v>
      </c>
      <c r="H6" s="64" t="s">
        <v>98</v>
      </c>
      <c r="I6" s="50" t="s">
        <v>105</v>
      </c>
      <c r="J6" s="64" t="s">
        <v>54</v>
      </c>
      <c r="K6" s="64" t="s">
        <v>99</v>
      </c>
      <c r="L6" s="64" t="s">
        <v>84</v>
      </c>
      <c r="M6" s="64" t="s">
        <v>100</v>
      </c>
      <c r="N6" s="77" t="s">
        <v>101</v>
      </c>
      <c r="O6" s="77" t="s">
        <v>102</v>
      </c>
      <c r="P6" s="77" t="s">
        <v>64</v>
      </c>
      <c r="Q6" s="77" t="s">
        <v>25</v>
      </c>
      <c r="R6" s="77" t="s">
        <v>87</v>
      </c>
      <c r="S6" s="77" t="s">
        <v>103</v>
      </c>
      <c r="T6" s="77" t="s">
        <v>89</v>
      </c>
      <c r="U6" s="77" t="s">
        <v>104</v>
      </c>
      <c r="V6" s="77" t="s">
        <v>106</v>
      </c>
    </row>
    <row r="7" spans="1:22" s="51" customFormat="1" ht="15" customHeight="1">
      <c r="A7" s="51" t="s">
        <v>0</v>
      </c>
      <c r="B7" s="115">
        <v>38867000</v>
      </c>
      <c r="C7" s="114" t="s">
        <v>32</v>
      </c>
      <c r="D7" s="115">
        <v>5060000</v>
      </c>
      <c r="E7" s="115">
        <v>7010000</v>
      </c>
      <c r="F7" s="115">
        <v>12489000</v>
      </c>
      <c r="G7" s="115">
        <v>6833000</v>
      </c>
      <c r="H7" s="115">
        <v>103000</v>
      </c>
      <c r="I7" s="115">
        <v>30000</v>
      </c>
      <c r="J7" s="115">
        <v>879000</v>
      </c>
      <c r="K7" s="115">
        <v>110000</v>
      </c>
      <c r="L7" s="115">
        <v>322000</v>
      </c>
      <c r="M7" s="115">
        <v>78000</v>
      </c>
      <c r="N7" s="117">
        <v>147000</v>
      </c>
      <c r="O7" s="117">
        <v>3658000</v>
      </c>
      <c r="P7" s="117">
        <v>496000</v>
      </c>
      <c r="Q7" s="117">
        <v>207000</v>
      </c>
      <c r="R7" s="117">
        <v>421000</v>
      </c>
      <c r="S7" s="117">
        <v>73000</v>
      </c>
      <c r="T7" s="117">
        <v>186000</v>
      </c>
      <c r="U7" s="117">
        <v>376000</v>
      </c>
      <c r="V7" s="117">
        <v>94000</v>
      </c>
    </row>
    <row r="8" spans="1:22" s="54" customFormat="1" ht="15" customHeight="1">
      <c r="A8" s="54" t="s">
        <v>34</v>
      </c>
      <c r="B8" s="55">
        <v>311000</v>
      </c>
      <c r="C8" s="60" t="s">
        <v>32</v>
      </c>
      <c r="D8" s="55">
        <v>3000</v>
      </c>
      <c r="E8" s="83">
        <v>4000</v>
      </c>
      <c r="F8" s="55">
        <v>8000</v>
      </c>
      <c r="G8" s="55">
        <v>9000</v>
      </c>
      <c r="H8" s="55">
        <v>28000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78">
        <v>0</v>
      </c>
      <c r="O8" s="78">
        <v>6000</v>
      </c>
      <c r="P8" s="78">
        <v>0</v>
      </c>
      <c r="Q8" s="78">
        <v>0</v>
      </c>
      <c r="R8" s="78">
        <v>0</v>
      </c>
      <c r="S8" s="78">
        <v>1000</v>
      </c>
      <c r="T8" s="78">
        <v>250</v>
      </c>
      <c r="U8" s="78">
        <v>1000</v>
      </c>
      <c r="V8" s="78">
        <v>0</v>
      </c>
    </row>
    <row r="9" spans="1:22" s="54" customFormat="1" ht="15" customHeight="1">
      <c r="A9" s="54" t="s">
        <v>96</v>
      </c>
      <c r="B9" s="55">
        <v>1285000</v>
      </c>
      <c r="C9" s="60" t="s">
        <v>32</v>
      </c>
      <c r="D9" s="55">
        <v>90000</v>
      </c>
      <c r="E9" s="55">
        <v>123000</v>
      </c>
      <c r="F9" s="55">
        <v>276000</v>
      </c>
      <c r="G9" s="55">
        <v>246000</v>
      </c>
      <c r="H9" s="55">
        <v>46000</v>
      </c>
      <c r="I9" s="55">
        <v>11000</v>
      </c>
      <c r="J9" s="55">
        <v>0</v>
      </c>
      <c r="K9" s="55">
        <v>4000</v>
      </c>
      <c r="L9" s="55">
        <v>26000</v>
      </c>
      <c r="M9" s="55">
        <v>36000</v>
      </c>
      <c r="N9" s="78">
        <v>51000</v>
      </c>
      <c r="O9" s="78">
        <v>199000</v>
      </c>
      <c r="P9" s="78">
        <v>58000</v>
      </c>
      <c r="Q9" s="78">
        <v>0</v>
      </c>
      <c r="R9" s="78">
        <v>31000</v>
      </c>
      <c r="S9" s="78">
        <v>11000</v>
      </c>
      <c r="T9" s="78">
        <v>0</v>
      </c>
      <c r="U9" s="78">
        <v>45000</v>
      </c>
      <c r="V9" s="78">
        <v>32000</v>
      </c>
    </row>
    <row r="10" spans="1:22" s="54" customFormat="1" ht="15" customHeight="1">
      <c r="A10" s="54" t="s">
        <v>80</v>
      </c>
      <c r="B10" s="55">
        <v>43000</v>
      </c>
      <c r="C10" s="60" t="s">
        <v>32</v>
      </c>
      <c r="D10" s="55">
        <v>0</v>
      </c>
      <c r="E10" s="55">
        <v>0</v>
      </c>
      <c r="F10" s="55">
        <v>0</v>
      </c>
      <c r="G10" s="55">
        <v>0</v>
      </c>
      <c r="H10" s="55">
        <v>1000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1000</v>
      </c>
      <c r="T10" s="78">
        <v>0</v>
      </c>
      <c r="U10" s="78">
        <v>22000</v>
      </c>
      <c r="V10" s="78">
        <v>19000</v>
      </c>
    </row>
    <row r="11" spans="1:22" s="54" customFormat="1" ht="15" customHeight="1">
      <c r="A11" s="54" t="s">
        <v>6</v>
      </c>
      <c r="B11" s="55">
        <v>25259000</v>
      </c>
      <c r="C11" s="60" t="s">
        <v>32</v>
      </c>
      <c r="D11" s="55">
        <v>3888000</v>
      </c>
      <c r="E11" s="55">
        <v>5142000</v>
      </c>
      <c r="F11" s="55">
        <v>8977000</v>
      </c>
      <c r="G11" s="55">
        <v>4926000</v>
      </c>
      <c r="H11" s="55">
        <v>0</v>
      </c>
      <c r="I11" s="55">
        <v>7000</v>
      </c>
      <c r="J11" s="55">
        <v>606000</v>
      </c>
      <c r="K11" s="55">
        <v>0</v>
      </c>
      <c r="L11" s="55">
        <v>37000</v>
      </c>
      <c r="M11" s="55">
        <v>29000</v>
      </c>
      <c r="N11" s="78">
        <v>0</v>
      </c>
      <c r="O11" s="78">
        <v>1438000</v>
      </c>
      <c r="P11" s="78">
        <v>132000</v>
      </c>
      <c r="Q11" s="78">
        <v>0</v>
      </c>
      <c r="R11" s="78">
        <v>0</v>
      </c>
      <c r="S11" s="78">
        <v>0</v>
      </c>
      <c r="T11" s="78">
        <v>0</v>
      </c>
      <c r="U11" s="78">
        <v>42000</v>
      </c>
      <c r="V11" s="54">
        <v>16000</v>
      </c>
    </row>
    <row r="12" spans="1:22" s="54" customFormat="1" ht="15" customHeight="1">
      <c r="A12" s="54" t="s">
        <v>7</v>
      </c>
      <c r="B12" s="55">
        <v>822000</v>
      </c>
      <c r="C12" s="60" t="s">
        <v>32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55000</v>
      </c>
      <c r="L12" s="55">
        <v>0</v>
      </c>
      <c r="M12" s="55">
        <v>0</v>
      </c>
      <c r="N12" s="78">
        <v>26000</v>
      </c>
      <c r="O12" s="78">
        <v>532000</v>
      </c>
      <c r="P12" s="78">
        <v>0</v>
      </c>
      <c r="Q12" s="78">
        <v>90000</v>
      </c>
      <c r="R12" s="78">
        <v>0</v>
      </c>
      <c r="S12" s="78">
        <v>0</v>
      </c>
      <c r="T12" s="78">
        <v>0</v>
      </c>
      <c r="U12" s="78">
        <v>110000</v>
      </c>
      <c r="V12" s="78">
        <v>0</v>
      </c>
    </row>
    <row r="13" spans="1:22" s="54" customFormat="1" ht="15" customHeight="1">
      <c r="A13" s="54" t="s">
        <v>10</v>
      </c>
      <c r="B13" s="55">
        <v>610000</v>
      </c>
      <c r="C13" s="60" t="s">
        <v>32</v>
      </c>
      <c r="D13" s="55">
        <v>38000</v>
      </c>
      <c r="E13" s="55">
        <v>31000</v>
      </c>
      <c r="F13" s="55">
        <v>150000</v>
      </c>
      <c r="G13" s="55">
        <v>125000</v>
      </c>
      <c r="H13" s="55">
        <v>0</v>
      </c>
      <c r="I13" s="55">
        <v>3000</v>
      </c>
      <c r="J13" s="55">
        <v>28000</v>
      </c>
      <c r="K13" s="55">
        <v>3000</v>
      </c>
      <c r="L13" s="55">
        <v>7000</v>
      </c>
      <c r="M13" s="55">
        <v>1000</v>
      </c>
      <c r="N13" s="78">
        <v>10000</v>
      </c>
      <c r="O13" s="78">
        <v>117000</v>
      </c>
      <c r="P13" s="78">
        <v>23000</v>
      </c>
      <c r="Q13" s="78">
        <v>5000</v>
      </c>
      <c r="R13" s="78">
        <v>15000</v>
      </c>
      <c r="S13" s="78">
        <v>18000</v>
      </c>
      <c r="T13" s="78">
        <v>8000</v>
      </c>
      <c r="U13" s="78">
        <v>15000</v>
      </c>
      <c r="V13" s="78">
        <v>110000</v>
      </c>
    </row>
    <row r="14" spans="1:22" s="54" customFormat="1" ht="15" customHeight="1">
      <c r="A14" s="54" t="s">
        <v>12</v>
      </c>
      <c r="B14" s="55">
        <v>878000</v>
      </c>
      <c r="C14" s="60" t="s">
        <v>32</v>
      </c>
      <c r="D14" s="55">
        <v>68000</v>
      </c>
      <c r="E14" s="55">
        <v>142000</v>
      </c>
      <c r="F14" s="55">
        <v>165000</v>
      </c>
      <c r="G14" s="55">
        <v>116000</v>
      </c>
      <c r="H14" s="55">
        <v>0</v>
      </c>
      <c r="I14" s="55">
        <v>3000</v>
      </c>
      <c r="J14" s="55">
        <v>22000</v>
      </c>
      <c r="K14" s="55">
        <v>2000</v>
      </c>
      <c r="L14" s="55">
        <v>5000</v>
      </c>
      <c r="M14" s="55">
        <v>4000</v>
      </c>
      <c r="N14" s="78">
        <v>22000</v>
      </c>
      <c r="O14" s="78">
        <v>131000</v>
      </c>
      <c r="P14" s="78">
        <v>28000</v>
      </c>
      <c r="Q14" s="78">
        <v>5000</v>
      </c>
      <c r="R14" s="78">
        <v>42000</v>
      </c>
      <c r="S14" s="78">
        <v>2000</v>
      </c>
      <c r="T14" s="78">
        <v>154000</v>
      </c>
      <c r="U14" s="78">
        <v>102000</v>
      </c>
      <c r="V14" s="78">
        <v>2000</v>
      </c>
    </row>
    <row r="15" spans="1:22" s="54" customFormat="1" ht="15" customHeight="1">
      <c r="A15" s="54" t="s">
        <v>97</v>
      </c>
      <c r="B15" s="55">
        <v>17000</v>
      </c>
      <c r="C15" s="60" t="s">
        <v>32</v>
      </c>
      <c r="D15" s="55">
        <v>1000</v>
      </c>
      <c r="E15" s="55">
        <v>2000</v>
      </c>
      <c r="F15" s="55">
        <v>2000</v>
      </c>
      <c r="G15" s="55">
        <v>3000</v>
      </c>
      <c r="H15" s="55">
        <v>3000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78">
        <v>0</v>
      </c>
      <c r="O15" s="78">
        <v>2000</v>
      </c>
      <c r="P15" s="78">
        <v>1000</v>
      </c>
      <c r="Q15" s="78">
        <v>0</v>
      </c>
      <c r="R15" s="78">
        <v>0</v>
      </c>
      <c r="S15" s="78">
        <v>0</v>
      </c>
      <c r="T15" s="78">
        <v>0</v>
      </c>
      <c r="U15" s="78">
        <v>3000</v>
      </c>
      <c r="V15" s="78">
        <v>0</v>
      </c>
    </row>
    <row r="16" spans="1:22" s="54" customFormat="1" ht="15" customHeight="1">
      <c r="A16" s="54" t="s">
        <v>52</v>
      </c>
      <c r="B16" s="55">
        <v>131000</v>
      </c>
      <c r="C16" s="60" t="s">
        <v>32</v>
      </c>
      <c r="D16" s="55">
        <v>17000</v>
      </c>
      <c r="E16" s="55">
        <v>10000</v>
      </c>
      <c r="F16" s="55">
        <v>26000</v>
      </c>
      <c r="G16" s="55">
        <v>33000</v>
      </c>
      <c r="H16" s="55">
        <v>25000</v>
      </c>
      <c r="I16" s="55">
        <v>1000</v>
      </c>
      <c r="J16" s="55">
        <v>0</v>
      </c>
      <c r="K16" s="55">
        <v>0</v>
      </c>
      <c r="L16" s="55">
        <v>2000</v>
      </c>
      <c r="M16" s="55">
        <v>1000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5000</v>
      </c>
      <c r="T16" s="78">
        <v>2000</v>
      </c>
      <c r="U16" s="78">
        <v>50000</v>
      </c>
      <c r="V16" s="78">
        <v>1000</v>
      </c>
    </row>
    <row r="17" spans="1:22" s="54" customFormat="1" ht="15" customHeight="1">
      <c r="A17" s="54" t="s">
        <v>58</v>
      </c>
      <c r="B17" s="55">
        <v>1070000</v>
      </c>
      <c r="C17" s="60" t="s">
        <v>32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78">
        <v>0</v>
      </c>
      <c r="O17" s="78">
        <v>750000</v>
      </c>
      <c r="P17" s="78">
        <v>0</v>
      </c>
      <c r="Q17" s="78">
        <v>0</v>
      </c>
      <c r="R17" s="78">
        <v>319000</v>
      </c>
      <c r="S17" s="78">
        <v>0</v>
      </c>
      <c r="T17" s="78">
        <v>0</v>
      </c>
      <c r="U17" s="78">
        <v>1000</v>
      </c>
      <c r="V17" s="78">
        <v>0</v>
      </c>
    </row>
    <row r="18" spans="1:22" s="54" customFormat="1" ht="15" customHeight="1">
      <c r="A18" s="54" t="s">
        <v>57</v>
      </c>
      <c r="B18" s="78">
        <v>8240000</v>
      </c>
      <c r="C18" s="60" t="s">
        <v>32</v>
      </c>
      <c r="D18" s="55">
        <v>955000</v>
      </c>
      <c r="E18" s="55">
        <v>1556000</v>
      </c>
      <c r="F18" s="55">
        <v>2885000</v>
      </c>
      <c r="G18" s="55">
        <v>1375000</v>
      </c>
      <c r="H18" s="55">
        <v>0</v>
      </c>
      <c r="I18" s="55">
        <v>1000</v>
      </c>
      <c r="J18" s="55">
        <v>223000</v>
      </c>
      <c r="K18" s="55">
        <v>31000</v>
      </c>
      <c r="L18" s="55">
        <v>156000</v>
      </c>
      <c r="M18" s="55">
        <v>4000</v>
      </c>
      <c r="N18" s="55">
        <v>34000</v>
      </c>
      <c r="O18" s="78">
        <v>419000</v>
      </c>
      <c r="P18" s="78">
        <v>254000</v>
      </c>
      <c r="Q18" s="78">
        <v>107000</v>
      </c>
      <c r="R18" s="78">
        <v>0</v>
      </c>
      <c r="S18" s="78">
        <v>34000</v>
      </c>
      <c r="T18" s="78">
        <v>162000</v>
      </c>
      <c r="U18" s="78">
        <v>27000</v>
      </c>
      <c r="V18" s="78">
        <v>10000</v>
      </c>
    </row>
    <row r="19" spans="1:22" s="54" customFormat="1" ht="15" customHeight="1">
      <c r="A19" s="56" t="s">
        <v>60</v>
      </c>
      <c r="B19" s="57">
        <v>200000</v>
      </c>
      <c r="C19" s="84" t="s">
        <v>32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4000</v>
      </c>
      <c r="J19" s="57">
        <v>0</v>
      </c>
      <c r="K19" s="57">
        <v>15000</v>
      </c>
      <c r="L19" s="57">
        <v>89000</v>
      </c>
      <c r="M19" s="57">
        <v>3000</v>
      </c>
      <c r="N19" s="82">
        <v>4000</v>
      </c>
      <c r="O19" s="82">
        <v>64000</v>
      </c>
      <c r="P19" s="82">
        <v>0</v>
      </c>
      <c r="Q19" s="82">
        <v>0</v>
      </c>
      <c r="R19" s="82">
        <v>14000</v>
      </c>
      <c r="S19" s="82">
        <v>1000</v>
      </c>
      <c r="T19" s="82">
        <v>0</v>
      </c>
      <c r="U19" s="82">
        <v>3000</v>
      </c>
      <c r="V19" s="82">
        <v>3000</v>
      </c>
    </row>
    <row r="20" spans="1:19" s="41" customFormat="1" ht="15" customHeight="1">
      <c r="A20" s="58" t="s">
        <v>114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45"/>
    </row>
    <row r="21" spans="1:19" s="41" customFormat="1" ht="15" customHeight="1">
      <c r="A21" s="58" t="s">
        <v>95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45"/>
    </row>
    <row r="22" spans="1:19" s="60" customFormat="1" ht="15" customHeigh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45"/>
    </row>
    <row r="23" spans="2:12" ht="12.7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2:8" ht="12.75">
      <c r="B24" s="61"/>
      <c r="C24" s="61"/>
      <c r="D24" s="61"/>
      <c r="E24" s="61"/>
      <c r="F24" s="61"/>
      <c r="G24" s="61"/>
      <c r="H24" s="61"/>
    </row>
    <row r="25" spans="2:12" ht="12.7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2:12" ht="12.7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2:12" ht="12.7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2:12" ht="12.7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12.7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ht="12.75">
      <c r="A30" s="62"/>
    </row>
    <row r="31" spans="2:12" ht="12.7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2:12" ht="12.7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2:12" ht="12.7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30.7109375" style="45" customWidth="1"/>
    <col min="2" max="19" width="12.7109375" style="45" customWidth="1"/>
    <col min="20" max="20" width="17.00390625" style="45" customWidth="1"/>
    <col min="21" max="16384" width="17.00390625" style="45" hidden="1" customWidth="1"/>
  </cols>
  <sheetData>
    <row r="1" spans="1:2" s="40" customFormat="1" ht="27" customHeight="1">
      <c r="A1" s="39" t="s">
        <v>1</v>
      </c>
      <c r="B1" s="39"/>
    </row>
    <row r="2" spans="1:2" s="42" customFormat="1" ht="18" customHeight="1">
      <c r="A2" s="41" t="s">
        <v>78</v>
      </c>
      <c r="B2" s="41"/>
    </row>
    <row r="3" spans="1:2" s="44" customFormat="1" ht="15.75" customHeight="1">
      <c r="A3" s="43" t="s">
        <v>110</v>
      </c>
      <c r="B3" s="43"/>
    </row>
    <row r="4" s="46" customFormat="1" ht="39.75" customHeight="1">
      <c r="A4" s="46" t="s">
        <v>93</v>
      </c>
    </row>
    <row r="5" spans="1:19" s="49" customFormat="1" ht="18" customHeight="1">
      <c r="A5" s="47" t="s">
        <v>94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s="50" customFormat="1" ht="39" customHeight="1">
      <c r="A6" s="63" t="s">
        <v>21</v>
      </c>
      <c r="B6" s="64" t="s">
        <v>0</v>
      </c>
      <c r="C6" s="64" t="s">
        <v>43</v>
      </c>
      <c r="D6" s="64" t="s">
        <v>4</v>
      </c>
      <c r="E6" s="64" t="s">
        <v>5</v>
      </c>
      <c r="F6" s="64" t="s">
        <v>40</v>
      </c>
      <c r="G6" s="64" t="s">
        <v>39</v>
      </c>
      <c r="H6" s="64" t="s">
        <v>83</v>
      </c>
      <c r="I6" s="64" t="s">
        <v>54</v>
      </c>
      <c r="J6" s="64" t="s">
        <v>84</v>
      </c>
      <c r="K6" s="64" t="s">
        <v>85</v>
      </c>
      <c r="L6" s="64" t="s">
        <v>42</v>
      </c>
      <c r="M6" s="77" t="s">
        <v>64</v>
      </c>
      <c r="N6" s="77" t="s">
        <v>86</v>
      </c>
      <c r="O6" s="77" t="s">
        <v>87</v>
      </c>
      <c r="P6" s="77" t="s">
        <v>88</v>
      </c>
      <c r="Q6" s="77" t="s">
        <v>89</v>
      </c>
      <c r="R6" s="77" t="s">
        <v>90</v>
      </c>
      <c r="S6" s="77" t="s">
        <v>91</v>
      </c>
    </row>
    <row r="7" spans="1:19" s="51" customFormat="1" ht="15" customHeight="1">
      <c r="A7" s="51" t="s">
        <v>0</v>
      </c>
      <c r="B7" s="115">
        <v>40555370</v>
      </c>
      <c r="C7" s="131" t="s">
        <v>32</v>
      </c>
      <c r="D7" s="115">
        <v>5397420</v>
      </c>
      <c r="E7" s="115">
        <v>714551</v>
      </c>
      <c r="F7" s="115">
        <v>1413779</v>
      </c>
      <c r="G7" s="115">
        <v>6884810</v>
      </c>
      <c r="H7" s="115">
        <v>244630</v>
      </c>
      <c r="I7" s="115">
        <v>971560</v>
      </c>
      <c r="J7" s="115">
        <v>82690</v>
      </c>
      <c r="K7" s="115">
        <v>60220</v>
      </c>
      <c r="L7" s="115">
        <v>3876210</v>
      </c>
      <c r="M7" s="115">
        <v>402050</v>
      </c>
      <c r="N7" s="115">
        <v>240380</v>
      </c>
      <c r="O7" s="115">
        <v>413910</v>
      </c>
      <c r="P7" s="115">
        <v>91190</v>
      </c>
      <c r="Q7" s="115">
        <v>235820</v>
      </c>
      <c r="R7" s="115">
        <v>284500</v>
      </c>
      <c r="S7" s="115">
        <v>86860</v>
      </c>
    </row>
    <row r="8" spans="1:19" s="54" customFormat="1" ht="15" customHeight="1">
      <c r="A8" s="54" t="s">
        <v>34</v>
      </c>
      <c r="B8" s="78">
        <v>61920</v>
      </c>
      <c r="C8" s="52" t="s">
        <v>32</v>
      </c>
      <c r="D8" s="55">
        <v>3420</v>
      </c>
      <c r="E8" s="55">
        <v>3060</v>
      </c>
      <c r="F8" s="55">
        <v>9210</v>
      </c>
      <c r="G8" s="55">
        <v>8580</v>
      </c>
      <c r="H8" s="78">
        <v>32050</v>
      </c>
      <c r="I8" s="55" t="s">
        <v>32</v>
      </c>
      <c r="J8" s="55" t="s">
        <v>32</v>
      </c>
      <c r="K8" s="55" t="s">
        <v>32</v>
      </c>
      <c r="L8" s="55">
        <v>2450</v>
      </c>
      <c r="M8" s="55" t="s">
        <v>32</v>
      </c>
      <c r="N8" s="55" t="s">
        <v>32</v>
      </c>
      <c r="O8" s="74" t="s">
        <v>32</v>
      </c>
      <c r="P8" s="78">
        <v>1630</v>
      </c>
      <c r="Q8" s="54">
        <v>380</v>
      </c>
      <c r="R8" s="78">
        <v>1140</v>
      </c>
      <c r="S8" s="74" t="s">
        <v>32</v>
      </c>
    </row>
    <row r="9" spans="1:19" s="54" customFormat="1" ht="15" customHeight="1">
      <c r="A9" s="54" t="s">
        <v>76</v>
      </c>
      <c r="B9" s="78">
        <v>1326040</v>
      </c>
      <c r="C9" s="52" t="s">
        <v>32</v>
      </c>
      <c r="D9" s="55">
        <v>109350</v>
      </c>
      <c r="E9" s="55">
        <v>116690</v>
      </c>
      <c r="F9" s="55">
        <v>346760</v>
      </c>
      <c r="G9" s="55">
        <v>285300</v>
      </c>
      <c r="H9" s="55">
        <v>64450</v>
      </c>
      <c r="I9" s="74" t="s">
        <v>32</v>
      </c>
      <c r="J9" s="55">
        <v>33230</v>
      </c>
      <c r="K9" s="55">
        <v>26160</v>
      </c>
      <c r="L9" s="55">
        <v>183610</v>
      </c>
      <c r="M9" s="55">
        <v>59930</v>
      </c>
      <c r="N9" s="78">
        <v>25610</v>
      </c>
      <c r="O9" s="74" t="s">
        <v>32</v>
      </c>
      <c r="P9" s="78">
        <v>15530</v>
      </c>
      <c r="Q9" s="55" t="s">
        <v>32</v>
      </c>
      <c r="R9" s="78">
        <v>30800</v>
      </c>
      <c r="S9" s="78">
        <v>28620</v>
      </c>
    </row>
    <row r="10" spans="1:19" s="54" customFormat="1" ht="15" customHeight="1">
      <c r="A10" s="54" t="s">
        <v>80</v>
      </c>
      <c r="B10" s="78">
        <v>18370</v>
      </c>
      <c r="C10" s="52" t="s">
        <v>32</v>
      </c>
      <c r="D10" s="52" t="s">
        <v>32</v>
      </c>
      <c r="E10" s="52" t="s">
        <v>32</v>
      </c>
      <c r="F10" s="52" t="s">
        <v>32</v>
      </c>
      <c r="G10" s="52" t="s">
        <v>32</v>
      </c>
      <c r="H10" s="52" t="s">
        <v>32</v>
      </c>
      <c r="I10" s="52" t="s">
        <v>32</v>
      </c>
      <c r="J10" s="52" t="s">
        <v>32</v>
      </c>
      <c r="K10" s="52" t="s">
        <v>32</v>
      </c>
      <c r="L10" s="52" t="s">
        <v>32</v>
      </c>
      <c r="M10" s="52" t="s">
        <v>32</v>
      </c>
      <c r="N10" s="52" t="s">
        <v>32</v>
      </c>
      <c r="O10" s="74" t="s">
        <v>32</v>
      </c>
      <c r="P10" s="78">
        <v>13300</v>
      </c>
      <c r="Q10" s="74" t="s">
        <v>32</v>
      </c>
      <c r="R10" s="78">
        <v>17040</v>
      </c>
      <c r="S10" s="74" t="s">
        <v>32</v>
      </c>
    </row>
    <row r="11" spans="1:19" s="54" customFormat="1" ht="15" customHeight="1">
      <c r="A11" s="54" t="s">
        <v>6</v>
      </c>
      <c r="B11" s="55">
        <v>26702250</v>
      </c>
      <c r="C11" s="52"/>
      <c r="D11" s="55">
        <v>4141120</v>
      </c>
      <c r="E11" s="55">
        <v>5231180</v>
      </c>
      <c r="F11" s="55">
        <v>10205840</v>
      </c>
      <c r="G11" s="55">
        <v>4844280</v>
      </c>
      <c r="H11" s="55" t="s">
        <v>32</v>
      </c>
      <c r="I11" s="55">
        <v>2291600</v>
      </c>
      <c r="J11" s="55">
        <v>9000</v>
      </c>
      <c r="K11" s="55">
        <v>5200</v>
      </c>
      <c r="L11" s="54">
        <v>1492190</v>
      </c>
      <c r="M11" s="54">
        <v>66000</v>
      </c>
      <c r="N11" s="74" t="s">
        <v>32</v>
      </c>
      <c r="O11" s="74" t="s">
        <v>32</v>
      </c>
      <c r="P11" s="74" t="s">
        <v>32</v>
      </c>
      <c r="Q11" s="55" t="s">
        <v>32</v>
      </c>
      <c r="R11" s="55">
        <v>192400</v>
      </c>
      <c r="S11" s="55">
        <v>7000</v>
      </c>
    </row>
    <row r="12" spans="1:19" s="54" customFormat="1" ht="15" customHeight="1">
      <c r="A12" s="54" t="s">
        <v>7</v>
      </c>
      <c r="B12" s="78">
        <v>987910</v>
      </c>
      <c r="C12" s="52" t="s">
        <v>32</v>
      </c>
      <c r="D12" s="52" t="s">
        <v>32</v>
      </c>
      <c r="E12" s="52" t="s">
        <v>32</v>
      </c>
      <c r="F12" s="52" t="s">
        <v>32</v>
      </c>
      <c r="G12" s="52" t="s">
        <v>32</v>
      </c>
      <c r="H12" s="52" t="s">
        <v>32</v>
      </c>
      <c r="I12" s="52" t="s">
        <v>32</v>
      </c>
      <c r="J12" s="55">
        <v>11000</v>
      </c>
      <c r="K12" s="55">
        <v>7500</v>
      </c>
      <c r="L12" s="55">
        <v>639820</v>
      </c>
      <c r="M12" s="55">
        <v>141090</v>
      </c>
      <c r="N12" s="78">
        <v>93900</v>
      </c>
      <c r="O12" s="74" t="s">
        <v>32</v>
      </c>
      <c r="P12" s="74" t="s">
        <v>32</v>
      </c>
      <c r="Q12" s="74" t="s">
        <v>32</v>
      </c>
      <c r="R12" s="78">
        <v>81400</v>
      </c>
      <c r="S12" s="78">
        <v>13200</v>
      </c>
    </row>
    <row r="13" spans="1:19" s="54" customFormat="1" ht="15" customHeight="1">
      <c r="A13" s="54" t="s">
        <v>10</v>
      </c>
      <c r="B13" s="78">
        <v>642350</v>
      </c>
      <c r="C13" s="52" t="s">
        <v>32</v>
      </c>
      <c r="D13" s="55">
        <v>51760</v>
      </c>
      <c r="E13" s="55">
        <v>37200</v>
      </c>
      <c r="F13" s="55">
        <v>188460</v>
      </c>
      <c r="G13" s="55">
        <v>143660</v>
      </c>
      <c r="H13" s="55" t="s">
        <v>32</v>
      </c>
      <c r="I13" s="55">
        <v>30600</v>
      </c>
      <c r="J13" s="55">
        <v>2300</v>
      </c>
      <c r="K13" s="55">
        <v>1900</v>
      </c>
      <c r="L13" s="55">
        <v>96670</v>
      </c>
      <c r="M13" s="55">
        <v>16920</v>
      </c>
      <c r="N13" s="78">
        <v>11240</v>
      </c>
      <c r="O13" s="78">
        <v>23380</v>
      </c>
      <c r="P13" s="78">
        <v>21240</v>
      </c>
      <c r="Q13" s="55" t="s">
        <v>32</v>
      </c>
      <c r="R13" s="78">
        <v>11920</v>
      </c>
      <c r="S13" s="78">
        <v>5100</v>
      </c>
    </row>
    <row r="14" spans="1:19" s="54" customFormat="1" ht="15" customHeight="1">
      <c r="A14" s="54" t="s">
        <v>12</v>
      </c>
      <c r="B14" s="78">
        <v>996200</v>
      </c>
      <c r="C14" s="52" t="s">
        <v>32</v>
      </c>
      <c r="D14" s="55">
        <v>76160</v>
      </c>
      <c r="E14" s="55">
        <v>158360</v>
      </c>
      <c r="F14" s="55">
        <v>211400</v>
      </c>
      <c r="G14" s="55">
        <v>132940</v>
      </c>
      <c r="H14" s="55" t="s">
        <v>32</v>
      </c>
      <c r="I14" s="55">
        <v>30600</v>
      </c>
      <c r="J14" s="55">
        <v>15000</v>
      </c>
      <c r="K14" s="55">
        <v>9500</v>
      </c>
      <c r="L14" s="55">
        <v>123360</v>
      </c>
      <c r="M14" s="55">
        <v>27450</v>
      </c>
      <c r="N14" s="78">
        <v>17930</v>
      </c>
      <c r="O14" s="78">
        <v>59330</v>
      </c>
      <c r="P14" s="78">
        <v>1650</v>
      </c>
      <c r="Q14" s="78">
        <v>21440</v>
      </c>
      <c r="R14" s="78">
        <v>97500</v>
      </c>
      <c r="S14" s="78">
        <v>17000</v>
      </c>
    </row>
    <row r="15" spans="1:19" s="54" customFormat="1" ht="15" customHeight="1">
      <c r="A15" s="54" t="s">
        <v>47</v>
      </c>
      <c r="B15" s="78">
        <v>10050</v>
      </c>
      <c r="C15" s="52" t="s">
        <v>32</v>
      </c>
      <c r="D15" s="55">
        <v>460</v>
      </c>
      <c r="E15" s="55">
        <v>1010</v>
      </c>
      <c r="F15" s="55">
        <v>2310</v>
      </c>
      <c r="G15" s="55">
        <v>2310</v>
      </c>
      <c r="H15" s="78">
        <v>2800</v>
      </c>
      <c r="I15" s="52" t="s">
        <v>32</v>
      </c>
      <c r="J15" s="52" t="s">
        <v>32</v>
      </c>
      <c r="K15" s="52" t="s">
        <v>32</v>
      </c>
      <c r="L15" s="55">
        <v>370</v>
      </c>
      <c r="M15" s="55">
        <v>790</v>
      </c>
      <c r="N15" s="55" t="s">
        <v>32</v>
      </c>
      <c r="O15" s="55" t="s">
        <v>32</v>
      </c>
      <c r="P15" s="55" t="s">
        <v>32</v>
      </c>
      <c r="Q15" s="55" t="s">
        <v>32</v>
      </c>
      <c r="R15" s="55" t="s">
        <v>32</v>
      </c>
      <c r="S15" s="55" t="s">
        <v>32</v>
      </c>
    </row>
    <row r="16" spans="1:19" s="54" customFormat="1" ht="15" customHeight="1">
      <c r="A16" s="54" t="s">
        <v>52</v>
      </c>
      <c r="B16" s="78">
        <v>258000</v>
      </c>
      <c r="C16" s="52" t="s">
        <v>32</v>
      </c>
      <c r="D16" s="55">
        <v>21500</v>
      </c>
      <c r="E16" s="55">
        <v>8210</v>
      </c>
      <c r="F16" s="55">
        <v>31300</v>
      </c>
      <c r="G16" s="55">
        <v>34600</v>
      </c>
      <c r="H16" s="78">
        <v>144000</v>
      </c>
      <c r="I16" s="55" t="s">
        <v>32</v>
      </c>
      <c r="J16" s="55">
        <v>1400</v>
      </c>
      <c r="K16" s="55">
        <v>500</v>
      </c>
      <c r="L16" s="55">
        <v>50</v>
      </c>
      <c r="M16" s="55">
        <v>50</v>
      </c>
      <c r="N16" s="55" t="s">
        <v>32</v>
      </c>
      <c r="O16" s="74" t="s">
        <v>32</v>
      </c>
      <c r="P16" s="78">
        <v>10910</v>
      </c>
      <c r="Q16" s="74" t="s">
        <v>32</v>
      </c>
      <c r="R16" s="78">
        <v>4880</v>
      </c>
      <c r="S16" s="54">
        <v>600</v>
      </c>
    </row>
    <row r="17" spans="1:19" s="54" customFormat="1" ht="15" customHeight="1">
      <c r="A17" s="54" t="s">
        <v>58</v>
      </c>
      <c r="B17" s="78">
        <v>1057730</v>
      </c>
      <c r="C17" s="52" t="s">
        <v>32</v>
      </c>
      <c r="D17" s="52" t="s">
        <v>32</v>
      </c>
      <c r="E17" s="52" t="s">
        <v>32</v>
      </c>
      <c r="F17" s="52" t="s">
        <v>32</v>
      </c>
      <c r="G17" s="52" t="s">
        <v>32</v>
      </c>
      <c r="H17" s="52" t="s">
        <v>32</v>
      </c>
      <c r="I17" s="52" t="s">
        <v>32</v>
      </c>
      <c r="J17" s="55">
        <v>1120</v>
      </c>
      <c r="K17" s="55">
        <v>620</v>
      </c>
      <c r="L17" s="78">
        <v>735970</v>
      </c>
      <c r="M17" s="55" t="s">
        <v>32</v>
      </c>
      <c r="N17" s="52" t="s">
        <v>32</v>
      </c>
      <c r="O17" s="78">
        <v>317000</v>
      </c>
      <c r="P17" s="74" t="s">
        <v>32</v>
      </c>
      <c r="Q17" s="74" t="s">
        <v>32</v>
      </c>
      <c r="R17" s="54">
        <v>900</v>
      </c>
      <c r="S17" s="78">
        <v>2120</v>
      </c>
    </row>
    <row r="18" spans="1:19" s="54" customFormat="1" ht="15" customHeight="1">
      <c r="A18" s="54" t="s">
        <v>57</v>
      </c>
      <c r="B18" s="78">
        <v>8368960</v>
      </c>
      <c r="C18" s="55" t="s">
        <v>32</v>
      </c>
      <c r="D18" s="55">
        <v>993660</v>
      </c>
      <c r="E18" s="55">
        <v>1589800</v>
      </c>
      <c r="F18" s="55">
        <v>3142510</v>
      </c>
      <c r="G18" s="55">
        <v>1433140</v>
      </c>
      <c r="H18" s="55" t="s">
        <v>32</v>
      </c>
      <c r="I18" s="55">
        <v>229160</v>
      </c>
      <c r="J18" s="55">
        <v>9000</v>
      </c>
      <c r="K18" s="55">
        <v>8200</v>
      </c>
      <c r="L18" s="55">
        <v>498660</v>
      </c>
      <c r="M18" s="55">
        <v>89820</v>
      </c>
      <c r="N18" s="78">
        <v>91700</v>
      </c>
      <c r="O18" s="74" t="s">
        <v>32</v>
      </c>
      <c r="P18" s="55">
        <v>38070</v>
      </c>
      <c r="Q18" s="55">
        <v>214000</v>
      </c>
      <c r="R18" s="55">
        <v>19240</v>
      </c>
      <c r="S18" s="55">
        <v>12000</v>
      </c>
    </row>
    <row r="19" spans="1:19" s="54" customFormat="1" ht="15" customHeight="1">
      <c r="A19" s="56" t="s">
        <v>60</v>
      </c>
      <c r="B19" s="82">
        <v>122190</v>
      </c>
      <c r="C19" s="57" t="s">
        <v>29</v>
      </c>
      <c r="D19" s="57" t="s">
        <v>29</v>
      </c>
      <c r="E19" s="57" t="s">
        <v>29</v>
      </c>
      <c r="F19" s="57" t="s">
        <v>29</v>
      </c>
      <c r="G19" s="57" t="s">
        <v>29</v>
      </c>
      <c r="H19" s="82">
        <v>1330</v>
      </c>
      <c r="I19" s="57" t="s">
        <v>32</v>
      </c>
      <c r="J19" s="57">
        <v>640</v>
      </c>
      <c r="K19" s="57">
        <v>640</v>
      </c>
      <c r="L19" s="57">
        <v>103060</v>
      </c>
      <c r="M19" s="57" t="s">
        <v>32</v>
      </c>
      <c r="N19" s="57" t="s">
        <v>32</v>
      </c>
      <c r="O19" s="82">
        <v>14200</v>
      </c>
      <c r="P19" s="56">
        <v>840</v>
      </c>
      <c r="Q19" s="79" t="s">
        <v>32</v>
      </c>
      <c r="R19" s="56">
        <v>440</v>
      </c>
      <c r="S19" s="56">
        <v>1040</v>
      </c>
    </row>
    <row r="20" spans="1:19" s="41" customFormat="1" ht="15" customHeight="1">
      <c r="A20" s="58" t="s">
        <v>74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45"/>
    </row>
    <row r="21" spans="1:19" s="41" customFormat="1" ht="15" customHeight="1">
      <c r="A21" s="58" t="s">
        <v>92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45"/>
    </row>
    <row r="22" spans="1:19" s="60" customFormat="1" ht="15" customHeight="1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45"/>
    </row>
    <row r="23" spans="3:12" ht="15" customHeight="1"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3:8" ht="15" customHeight="1">
      <c r="C24" s="61"/>
      <c r="D24" s="61"/>
      <c r="E24" s="61"/>
      <c r="F24" s="61"/>
      <c r="G24" s="61"/>
      <c r="H24" s="61"/>
    </row>
    <row r="25" spans="3:12" ht="12.75"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3:12" ht="12.75"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3:12" ht="12.75"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3:12" ht="12.75"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3:12" ht="12.75"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2" ht="12.75">
      <c r="A30" s="62"/>
      <c r="B30" s="62"/>
    </row>
    <row r="31" spans="3:12" ht="12.75"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3:12" ht="12.75"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3:12" ht="12.75">
      <c r="C33" s="61"/>
      <c r="D33" s="61"/>
      <c r="E33" s="61"/>
      <c r="F33" s="61"/>
      <c r="G33" s="61"/>
      <c r="H33" s="61"/>
      <c r="I33" s="61"/>
      <c r="J33" s="61"/>
      <c r="K33" s="61"/>
      <c r="L33" s="61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30.7109375" style="45" customWidth="1"/>
    <col min="2" max="12" width="12.7109375" style="127" customWidth="1"/>
    <col min="13" max="16384" width="17.00390625" style="45" customWidth="1"/>
  </cols>
  <sheetData>
    <row r="1" spans="1:12" s="40" customFormat="1" ht="27" customHeight="1">
      <c r="A1" s="39" t="s">
        <v>1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42" customFormat="1" ht="18" customHeight="1">
      <c r="A2" s="41" t="s">
        <v>78</v>
      </c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44" customFormat="1" ht="15.75" customHeight="1">
      <c r="A3" s="43" t="s">
        <v>110</v>
      </c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46" customFormat="1" ht="39.75" customHeight="1">
      <c r="A4" s="46" t="s">
        <v>63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s="49" customFormat="1" ht="18" customHeight="1">
      <c r="A5" s="47" t="s">
        <v>117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s="50" customFormat="1" ht="39" customHeight="1">
      <c r="A6" s="63" t="s">
        <v>21</v>
      </c>
      <c r="B6" s="64" t="s">
        <v>0</v>
      </c>
      <c r="C6" s="64" t="s">
        <v>43</v>
      </c>
      <c r="D6" s="64" t="s">
        <v>4</v>
      </c>
      <c r="E6" s="64" t="s">
        <v>5</v>
      </c>
      <c r="F6" s="64" t="s">
        <v>40</v>
      </c>
      <c r="G6" s="64" t="s">
        <v>39</v>
      </c>
      <c r="H6" s="64" t="s">
        <v>54</v>
      </c>
      <c r="I6" s="64" t="s">
        <v>25</v>
      </c>
      <c r="J6" s="64" t="s">
        <v>42</v>
      </c>
      <c r="K6" s="64" t="s">
        <v>64</v>
      </c>
      <c r="L6" s="64" t="s">
        <v>65</v>
      </c>
    </row>
    <row r="7" spans="1:12" s="51" customFormat="1" ht="15" customHeight="1">
      <c r="A7" s="51" t="s">
        <v>0</v>
      </c>
      <c r="B7" s="115">
        <v>39150880</v>
      </c>
      <c r="C7" s="130"/>
      <c r="D7" s="115">
        <v>5727190</v>
      </c>
      <c r="E7" s="115">
        <v>7398890</v>
      </c>
      <c r="F7" s="115">
        <v>13279020</v>
      </c>
      <c r="G7" s="115">
        <v>7094280</v>
      </c>
      <c r="H7" s="115">
        <v>1191960</v>
      </c>
      <c r="I7" s="115">
        <v>165300</v>
      </c>
      <c r="J7" s="115">
        <v>3512970</v>
      </c>
      <c r="K7" s="115">
        <v>383860</v>
      </c>
      <c r="L7" s="115">
        <v>397410</v>
      </c>
    </row>
    <row r="8" spans="1:12" s="35" customFormat="1" ht="15" customHeight="1">
      <c r="A8" s="35" t="s">
        <v>70</v>
      </c>
      <c r="B8" s="20">
        <v>26500</v>
      </c>
      <c r="C8" s="20" t="s">
        <v>32</v>
      </c>
      <c r="D8" s="20">
        <v>36900</v>
      </c>
      <c r="E8" s="20">
        <v>31500</v>
      </c>
      <c r="F8" s="20">
        <v>66700</v>
      </c>
      <c r="G8" s="20">
        <v>76200</v>
      </c>
      <c r="H8" s="20" t="s">
        <v>32</v>
      </c>
      <c r="I8" s="20" t="s">
        <v>32</v>
      </c>
      <c r="J8" s="20">
        <v>36400</v>
      </c>
      <c r="K8" s="20" t="s">
        <v>32</v>
      </c>
      <c r="L8" s="20">
        <v>17300</v>
      </c>
    </row>
    <row r="9" spans="1:12" s="54" customFormat="1" ht="15" customHeight="1">
      <c r="A9" s="54" t="s">
        <v>76</v>
      </c>
      <c r="B9" s="55">
        <v>14553540</v>
      </c>
      <c r="C9" s="52" t="s">
        <v>32</v>
      </c>
      <c r="D9" s="55">
        <v>123140</v>
      </c>
      <c r="E9" s="55">
        <v>183480</v>
      </c>
      <c r="F9" s="55">
        <v>433980</v>
      </c>
      <c r="G9" s="55">
        <v>299360</v>
      </c>
      <c r="H9" s="55" t="s">
        <v>32</v>
      </c>
      <c r="I9" s="55">
        <v>27020</v>
      </c>
      <c r="J9" s="55">
        <v>285840</v>
      </c>
      <c r="K9" s="55">
        <v>51660</v>
      </c>
      <c r="L9" s="55">
        <v>50860</v>
      </c>
    </row>
    <row r="10" spans="1:12" s="54" customFormat="1" ht="15" customHeight="1">
      <c r="A10" s="54" t="s">
        <v>59</v>
      </c>
      <c r="B10" s="74" t="s">
        <v>32</v>
      </c>
      <c r="C10" s="74" t="s">
        <v>32</v>
      </c>
      <c r="D10" s="74" t="s">
        <v>32</v>
      </c>
      <c r="E10" s="74" t="s">
        <v>32</v>
      </c>
      <c r="F10" s="74" t="s">
        <v>32</v>
      </c>
      <c r="G10" s="74" t="s">
        <v>32</v>
      </c>
      <c r="H10" s="74" t="s">
        <v>32</v>
      </c>
      <c r="I10" s="74" t="s">
        <v>32</v>
      </c>
      <c r="J10" s="74" t="s">
        <v>32</v>
      </c>
      <c r="K10" s="74" t="s">
        <v>32</v>
      </c>
      <c r="L10" s="74" t="s">
        <v>32</v>
      </c>
    </row>
    <row r="11" spans="1:12" s="54" customFormat="1" ht="15" customHeight="1">
      <c r="A11" s="54" t="s">
        <v>80</v>
      </c>
      <c r="B11" s="55">
        <v>20320</v>
      </c>
      <c r="C11" s="52" t="s">
        <v>32</v>
      </c>
      <c r="D11" s="52" t="s">
        <v>32</v>
      </c>
      <c r="E11" s="52" t="s">
        <v>32</v>
      </c>
      <c r="F11" s="52" t="s">
        <v>32</v>
      </c>
      <c r="G11" s="52" t="s">
        <v>32</v>
      </c>
      <c r="H11" s="52" t="s">
        <v>32</v>
      </c>
      <c r="I11" s="52" t="s">
        <v>32</v>
      </c>
      <c r="J11" s="52" t="s">
        <v>32</v>
      </c>
      <c r="K11" s="52" t="s">
        <v>32</v>
      </c>
      <c r="L11" s="55">
        <v>20320</v>
      </c>
    </row>
    <row r="12" spans="1:12" s="54" customFormat="1" ht="15" customHeight="1">
      <c r="A12" s="54" t="s">
        <v>6</v>
      </c>
      <c r="B12" s="81">
        <v>25910620</v>
      </c>
      <c r="C12" s="52" t="s">
        <v>32</v>
      </c>
      <c r="D12" s="81">
        <v>4298240</v>
      </c>
      <c r="E12" s="81">
        <v>5359120</v>
      </c>
      <c r="F12" s="81">
        <v>9039860</v>
      </c>
      <c r="G12" s="81">
        <v>4923280</v>
      </c>
      <c r="H12" s="81">
        <v>823160</v>
      </c>
      <c r="I12" s="81" t="s">
        <v>32</v>
      </c>
      <c r="J12" s="81">
        <v>133540</v>
      </c>
      <c r="K12" s="81">
        <v>90000</v>
      </c>
      <c r="L12" s="81">
        <v>41920</v>
      </c>
    </row>
    <row r="13" spans="1:12" s="54" customFormat="1" ht="15" customHeight="1">
      <c r="A13" s="54" t="s">
        <v>7</v>
      </c>
      <c r="B13" s="74">
        <v>821790</v>
      </c>
      <c r="C13" s="52" t="s">
        <v>32</v>
      </c>
      <c r="D13" s="52" t="s">
        <v>32</v>
      </c>
      <c r="E13" s="52" t="s">
        <v>32</v>
      </c>
      <c r="F13" s="52" t="s">
        <v>32</v>
      </c>
      <c r="G13" s="52" t="s">
        <v>32</v>
      </c>
      <c r="H13" s="52">
        <v>74840</v>
      </c>
      <c r="I13" s="52">
        <v>67330</v>
      </c>
      <c r="J13" s="52">
        <v>53630</v>
      </c>
      <c r="K13" s="52">
        <v>69220</v>
      </c>
      <c r="L13" s="52">
        <v>74100</v>
      </c>
    </row>
    <row r="14" spans="1:12" s="54" customFormat="1" ht="15" customHeight="1">
      <c r="A14" s="54" t="s">
        <v>15</v>
      </c>
      <c r="B14" s="74"/>
      <c r="C14" s="52"/>
      <c r="D14" s="76"/>
      <c r="E14" s="76"/>
      <c r="F14" s="76"/>
      <c r="G14" s="76"/>
      <c r="H14" s="76"/>
      <c r="I14" s="76"/>
      <c r="J14" s="76"/>
      <c r="K14" s="76"/>
      <c r="L14" s="74"/>
    </row>
    <row r="15" spans="1:12" s="54" customFormat="1" ht="15" customHeight="1">
      <c r="A15" s="54" t="s">
        <v>10</v>
      </c>
      <c r="B15" s="55">
        <v>970290</v>
      </c>
      <c r="C15" s="52" t="s">
        <v>32</v>
      </c>
      <c r="D15" s="81">
        <v>98640</v>
      </c>
      <c r="E15" s="81">
        <v>84580</v>
      </c>
      <c r="F15" s="81">
        <v>324460</v>
      </c>
      <c r="G15" s="81">
        <v>173660</v>
      </c>
      <c r="H15" s="81">
        <v>54000</v>
      </c>
      <c r="I15" s="81">
        <v>7010</v>
      </c>
      <c r="J15" s="81">
        <v>187500</v>
      </c>
      <c r="K15" s="81">
        <v>21820</v>
      </c>
      <c r="L15" s="81">
        <v>18620</v>
      </c>
    </row>
    <row r="16" spans="1:12" s="54" customFormat="1" ht="15" customHeight="1">
      <c r="A16" s="54" t="s">
        <v>12</v>
      </c>
      <c r="B16" s="55">
        <v>1049230</v>
      </c>
      <c r="C16" s="55" t="s">
        <v>32</v>
      </c>
      <c r="D16" s="55">
        <v>96260</v>
      </c>
      <c r="E16" s="55">
        <v>196760</v>
      </c>
      <c r="F16" s="55">
        <v>253760</v>
      </c>
      <c r="G16" s="55">
        <v>164020</v>
      </c>
      <c r="H16" s="55">
        <v>39800</v>
      </c>
      <c r="I16" s="55">
        <v>2690</v>
      </c>
      <c r="J16" s="55">
        <v>116100</v>
      </c>
      <c r="K16" s="55">
        <v>23360</v>
      </c>
      <c r="L16" s="55">
        <v>156480</v>
      </c>
    </row>
    <row r="17" spans="1:12" s="54" customFormat="1" ht="15" customHeight="1">
      <c r="A17" s="54" t="s">
        <v>47</v>
      </c>
      <c r="B17" s="74" t="s">
        <v>32</v>
      </c>
      <c r="C17" s="74" t="s">
        <v>32</v>
      </c>
      <c r="D17" s="74" t="s">
        <v>32</v>
      </c>
      <c r="E17" s="74" t="s">
        <v>32</v>
      </c>
      <c r="F17" s="74" t="s">
        <v>32</v>
      </c>
      <c r="G17" s="74" t="s">
        <v>32</v>
      </c>
      <c r="H17" s="74" t="s">
        <v>32</v>
      </c>
      <c r="I17" s="74" t="s">
        <v>32</v>
      </c>
      <c r="J17" s="74" t="s">
        <v>32</v>
      </c>
      <c r="K17" s="74" t="s">
        <v>32</v>
      </c>
      <c r="L17" s="74" t="s">
        <v>32</v>
      </c>
    </row>
    <row r="18" spans="1:12" s="54" customFormat="1" ht="15" customHeight="1">
      <c r="A18" s="54" t="s">
        <v>52</v>
      </c>
      <c r="B18" s="55">
        <v>323270</v>
      </c>
      <c r="C18" s="52" t="s">
        <v>32</v>
      </c>
      <c r="D18" s="55">
        <v>77200</v>
      </c>
      <c r="E18" s="55">
        <v>4800</v>
      </c>
      <c r="F18" s="55">
        <v>128800</v>
      </c>
      <c r="G18" s="55">
        <v>107400</v>
      </c>
      <c r="H18" s="55" t="s">
        <v>32</v>
      </c>
      <c r="I18" s="55"/>
      <c r="J18" s="55">
        <f>0.05*1000</f>
        <v>50</v>
      </c>
      <c r="K18" s="55">
        <v>1200</v>
      </c>
      <c r="L18" s="55">
        <v>3820</v>
      </c>
    </row>
    <row r="19" spans="1:12" s="54" customFormat="1" ht="15" customHeight="1">
      <c r="A19" s="54" t="s">
        <v>58</v>
      </c>
      <c r="B19" s="55">
        <v>725460</v>
      </c>
      <c r="C19" s="52" t="s">
        <v>32</v>
      </c>
      <c r="D19" s="55" t="s">
        <v>32</v>
      </c>
      <c r="E19" s="55">
        <v>6250</v>
      </c>
      <c r="F19" s="55">
        <v>6250</v>
      </c>
      <c r="G19" s="55">
        <v>25000</v>
      </c>
      <c r="H19" s="55" t="s">
        <v>32</v>
      </c>
      <c r="I19" s="55" t="s">
        <v>32</v>
      </c>
      <c r="J19" s="55">
        <v>686760</v>
      </c>
      <c r="K19" s="55" t="s">
        <v>32</v>
      </c>
      <c r="L19" s="55">
        <v>1200</v>
      </c>
    </row>
    <row r="20" spans="1:12" s="54" customFormat="1" ht="15" customHeight="1">
      <c r="A20" s="54" t="s">
        <v>57</v>
      </c>
      <c r="B20" s="81">
        <v>7751920</v>
      </c>
      <c r="C20" s="75" t="s">
        <v>32</v>
      </c>
      <c r="D20" s="81">
        <v>1030020</v>
      </c>
      <c r="E20" s="81">
        <v>1560750</v>
      </c>
      <c r="F20" s="81">
        <v>3085240</v>
      </c>
      <c r="G20" s="81">
        <v>1393940</v>
      </c>
      <c r="H20" s="81">
        <v>200160</v>
      </c>
      <c r="I20" s="81">
        <v>61250</v>
      </c>
      <c r="J20" s="81">
        <v>266500</v>
      </c>
      <c r="K20" s="81">
        <v>126600</v>
      </c>
      <c r="L20" s="81">
        <v>27460</v>
      </c>
    </row>
    <row r="21" spans="1:12" s="54" customFormat="1" ht="15" customHeight="1">
      <c r="A21" s="56" t="s">
        <v>60</v>
      </c>
      <c r="B21" s="57">
        <v>96140</v>
      </c>
      <c r="C21" s="57" t="s">
        <v>29</v>
      </c>
      <c r="D21" s="57" t="s">
        <v>29</v>
      </c>
      <c r="E21" s="57" t="s">
        <v>29</v>
      </c>
      <c r="F21" s="57" t="s">
        <v>29</v>
      </c>
      <c r="G21" s="57" t="s">
        <v>29</v>
      </c>
      <c r="H21" s="57"/>
      <c r="I21" s="57" t="s">
        <v>29</v>
      </c>
      <c r="J21" s="57">
        <v>95240</v>
      </c>
      <c r="K21" s="57"/>
      <c r="L21" s="79">
        <f>0.9*1000</f>
        <v>900</v>
      </c>
    </row>
    <row r="22" spans="1:18" s="41" customFormat="1" ht="15" customHeight="1">
      <c r="A22" s="58" t="s">
        <v>74</v>
      </c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59"/>
      <c r="N22" s="59"/>
      <c r="O22" s="59"/>
      <c r="P22" s="59"/>
      <c r="Q22" s="59"/>
      <c r="R22" s="45"/>
    </row>
    <row r="23" spans="1:18" s="41" customFormat="1" ht="15" customHeight="1">
      <c r="A23" s="58" t="s">
        <v>82</v>
      </c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59"/>
      <c r="N23" s="59"/>
      <c r="O23" s="59"/>
      <c r="P23" s="59"/>
      <c r="Q23" s="59"/>
      <c r="R23" s="45"/>
    </row>
    <row r="24" spans="1:18" s="60" customFormat="1" ht="8.25" customHeight="1">
      <c r="A24" s="58"/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59"/>
      <c r="N24" s="59"/>
      <c r="O24" s="59"/>
      <c r="P24" s="59"/>
      <c r="Q24" s="59"/>
      <c r="R24" s="45"/>
    </row>
    <row r="25" spans="3:11" ht="12.75">
      <c r="C25" s="128"/>
      <c r="D25" s="128"/>
      <c r="E25" s="128"/>
      <c r="F25" s="128"/>
      <c r="G25" s="128"/>
      <c r="H25" s="128"/>
      <c r="I25" s="128"/>
      <c r="J25" s="128"/>
      <c r="K25" s="128"/>
    </row>
    <row r="26" spans="3:8" ht="12.75">
      <c r="C26" s="128"/>
      <c r="D26" s="128"/>
      <c r="E26" s="128"/>
      <c r="F26" s="128"/>
      <c r="G26" s="128"/>
      <c r="H26" s="128"/>
    </row>
    <row r="27" spans="3:11" ht="12.75">
      <c r="C27" s="128"/>
      <c r="D27" s="128"/>
      <c r="E27" s="128"/>
      <c r="F27" s="128"/>
      <c r="G27" s="128"/>
      <c r="H27" s="128"/>
      <c r="I27" s="128"/>
      <c r="J27" s="128"/>
      <c r="K27" s="128"/>
    </row>
    <row r="28" spans="3:11" ht="12.75">
      <c r="C28" s="128"/>
      <c r="D28" s="128"/>
      <c r="E28" s="128"/>
      <c r="F28" s="128"/>
      <c r="G28" s="128"/>
      <c r="H28" s="128"/>
      <c r="I28" s="128"/>
      <c r="J28" s="128"/>
      <c r="K28" s="128"/>
    </row>
    <row r="29" spans="3:11" ht="12.75">
      <c r="C29" s="128"/>
      <c r="D29" s="128"/>
      <c r="E29" s="128"/>
      <c r="F29" s="128"/>
      <c r="G29" s="128"/>
      <c r="H29" s="128"/>
      <c r="I29" s="128"/>
      <c r="J29" s="128"/>
      <c r="K29" s="128"/>
    </row>
    <row r="30" spans="3:11" ht="12.75">
      <c r="C30" s="128"/>
      <c r="D30" s="128"/>
      <c r="E30" s="128"/>
      <c r="F30" s="128"/>
      <c r="G30" s="128"/>
      <c r="H30" s="128"/>
      <c r="I30" s="128"/>
      <c r="J30" s="128"/>
      <c r="K30" s="128"/>
    </row>
    <row r="31" spans="3:11" ht="12.75"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2" ht="12.75">
      <c r="A32" s="62"/>
      <c r="B32" s="129"/>
    </row>
    <row r="33" spans="3:11" ht="12.75">
      <c r="C33" s="128"/>
      <c r="D33" s="128"/>
      <c r="E33" s="128"/>
      <c r="F33" s="128"/>
      <c r="G33" s="128"/>
      <c r="H33" s="128"/>
      <c r="I33" s="128"/>
      <c r="J33" s="128"/>
      <c r="K33" s="128"/>
    </row>
    <row r="34" spans="3:11" ht="12.75">
      <c r="C34" s="128"/>
      <c r="D34" s="128"/>
      <c r="E34" s="128"/>
      <c r="F34" s="128"/>
      <c r="G34" s="128"/>
      <c r="H34" s="128"/>
      <c r="I34" s="128"/>
      <c r="J34" s="128"/>
      <c r="K34" s="128"/>
    </row>
    <row r="35" spans="3:11" ht="12.75">
      <c r="C35" s="128"/>
      <c r="D35" s="128"/>
      <c r="E35" s="128"/>
      <c r="F35" s="128"/>
      <c r="G35" s="128"/>
      <c r="H35" s="128"/>
      <c r="I35" s="128"/>
      <c r="J35" s="128"/>
      <c r="K35" s="128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30.7109375" style="45" customWidth="1"/>
    <col min="2" max="12" width="12.7109375" style="45" customWidth="1"/>
    <col min="13" max="13" width="11.421875" style="45" customWidth="1"/>
    <col min="14" max="16384" width="11.421875" style="45" hidden="1" customWidth="1"/>
  </cols>
  <sheetData>
    <row r="1" spans="1:2" s="40" customFormat="1" ht="27" customHeight="1">
      <c r="A1" s="39" t="s">
        <v>1</v>
      </c>
      <c r="B1" s="39"/>
    </row>
    <row r="2" spans="1:2" s="42" customFormat="1" ht="18" customHeight="1">
      <c r="A2" s="41" t="s">
        <v>78</v>
      </c>
      <c r="B2" s="41"/>
    </row>
    <row r="3" spans="1:2" s="44" customFormat="1" ht="15.75" customHeight="1">
      <c r="A3" s="43" t="s">
        <v>110</v>
      </c>
      <c r="B3" s="43"/>
    </row>
    <row r="4" s="46" customFormat="1" ht="39.75" customHeight="1">
      <c r="A4" s="46" t="s">
        <v>62</v>
      </c>
    </row>
    <row r="5" spans="1:12" s="49" customFormat="1" ht="18" customHeight="1">
      <c r="A5" s="47" t="s">
        <v>71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50" customFormat="1" ht="39" customHeight="1">
      <c r="A6" s="63" t="s">
        <v>21</v>
      </c>
      <c r="B6" s="63" t="s">
        <v>75</v>
      </c>
      <c r="C6" s="64" t="s">
        <v>43</v>
      </c>
      <c r="D6" s="64" t="s">
        <v>4</v>
      </c>
      <c r="E6" s="64" t="s">
        <v>5</v>
      </c>
      <c r="F6" s="64" t="s">
        <v>40</v>
      </c>
      <c r="G6" s="64" t="s">
        <v>39</v>
      </c>
      <c r="H6" s="64" t="s">
        <v>42</v>
      </c>
      <c r="I6" s="64" t="s">
        <v>64</v>
      </c>
      <c r="J6" s="64" t="s">
        <v>69</v>
      </c>
      <c r="K6" s="64" t="s">
        <v>65</v>
      </c>
      <c r="L6" s="64" t="s">
        <v>54</v>
      </c>
    </row>
    <row r="7" spans="1:12" s="51" customFormat="1" ht="15" customHeight="1">
      <c r="A7" s="51" t="s">
        <v>0</v>
      </c>
      <c r="B7" s="117">
        <f>SUM(B8:B19)</f>
        <v>33986780</v>
      </c>
      <c r="C7" s="116" t="s">
        <v>32</v>
      </c>
      <c r="D7" s="115" t="s">
        <v>32</v>
      </c>
      <c r="E7" s="115" t="s">
        <v>32</v>
      </c>
      <c r="F7" s="115" t="s">
        <v>32</v>
      </c>
      <c r="G7" s="115" t="s">
        <v>32</v>
      </c>
      <c r="H7" s="115" t="s">
        <v>32</v>
      </c>
      <c r="I7" s="115" t="s">
        <v>32</v>
      </c>
      <c r="J7" s="115" t="s">
        <v>32</v>
      </c>
      <c r="K7" s="115" t="s">
        <v>32</v>
      </c>
      <c r="L7" s="117" t="s">
        <v>32</v>
      </c>
    </row>
    <row r="8" spans="1:12" s="35" customFormat="1" ht="15" customHeight="1">
      <c r="A8" s="35" t="s">
        <v>70</v>
      </c>
      <c r="B8" s="86">
        <v>34620</v>
      </c>
      <c r="C8" s="21" t="s">
        <v>32</v>
      </c>
      <c r="D8" s="20">
        <v>3560</v>
      </c>
      <c r="E8" s="20">
        <v>2890</v>
      </c>
      <c r="F8" s="20">
        <v>10120</v>
      </c>
      <c r="G8" s="20">
        <v>9290</v>
      </c>
      <c r="H8" s="20" t="s">
        <v>32</v>
      </c>
      <c r="I8" s="20" t="s">
        <v>32</v>
      </c>
      <c r="J8" s="20" t="s">
        <v>32</v>
      </c>
      <c r="K8" s="20" t="s">
        <v>32</v>
      </c>
      <c r="L8" s="20" t="s">
        <v>32</v>
      </c>
    </row>
    <row r="9" spans="1:12" s="35" customFormat="1" ht="15" customHeight="1">
      <c r="A9" s="35" t="s">
        <v>76</v>
      </c>
      <c r="B9" s="20">
        <v>1716870</v>
      </c>
      <c r="C9" s="35" t="s">
        <v>32</v>
      </c>
      <c r="D9" s="20">
        <v>194140</v>
      </c>
      <c r="E9" s="20">
        <v>230210</v>
      </c>
      <c r="F9" s="20">
        <v>531860</v>
      </c>
      <c r="G9" s="20">
        <v>358200</v>
      </c>
      <c r="H9" s="20">
        <v>345230</v>
      </c>
      <c r="I9" s="20">
        <v>13480</v>
      </c>
      <c r="J9" s="20" t="s">
        <v>32</v>
      </c>
      <c r="K9" s="86">
        <v>149600</v>
      </c>
      <c r="L9" s="20" t="s">
        <v>32</v>
      </c>
    </row>
    <row r="10" spans="1:12" s="35" customFormat="1" ht="15" customHeight="1">
      <c r="A10" s="35" t="s">
        <v>77</v>
      </c>
      <c r="B10" s="20">
        <v>15600</v>
      </c>
      <c r="C10" s="87" t="s">
        <v>32</v>
      </c>
      <c r="D10" s="87" t="s">
        <v>32</v>
      </c>
      <c r="E10" s="87" t="s">
        <v>32</v>
      </c>
      <c r="F10" s="87" t="s">
        <v>32</v>
      </c>
      <c r="G10" s="87" t="s">
        <v>32</v>
      </c>
      <c r="H10" s="87" t="s">
        <v>32</v>
      </c>
      <c r="I10" s="87" t="s">
        <v>32</v>
      </c>
      <c r="J10" s="87" t="s">
        <v>32</v>
      </c>
      <c r="K10" s="86">
        <v>156000</v>
      </c>
      <c r="L10" s="20" t="s">
        <v>32</v>
      </c>
    </row>
    <row r="11" spans="1:12" s="35" customFormat="1" ht="15" customHeight="1">
      <c r="A11" s="35" t="s">
        <v>6</v>
      </c>
      <c r="B11" s="20">
        <v>21847860</v>
      </c>
      <c r="C11" s="20">
        <v>20013030</v>
      </c>
      <c r="D11" s="20">
        <v>3527520</v>
      </c>
      <c r="E11" s="20">
        <v>4439520</v>
      </c>
      <c r="F11" s="20">
        <v>7848800</v>
      </c>
      <c r="G11" s="20">
        <v>4197190</v>
      </c>
      <c r="H11" s="20">
        <v>1090130</v>
      </c>
      <c r="I11" s="20">
        <v>72000</v>
      </c>
      <c r="J11" s="87" t="s">
        <v>32</v>
      </c>
      <c r="K11" s="86">
        <v>49840</v>
      </c>
      <c r="L11" s="86">
        <v>622860</v>
      </c>
    </row>
    <row r="12" spans="1:12" s="35" customFormat="1" ht="15" customHeight="1">
      <c r="A12" s="35" t="s">
        <v>7</v>
      </c>
      <c r="B12" s="20">
        <v>644200</v>
      </c>
      <c r="C12" s="20" t="s">
        <v>32</v>
      </c>
      <c r="D12" s="20" t="s">
        <v>32</v>
      </c>
      <c r="E12" s="20" t="s">
        <v>32</v>
      </c>
      <c r="F12" s="20" t="s">
        <v>32</v>
      </c>
      <c r="G12" s="20" t="s">
        <v>32</v>
      </c>
      <c r="H12" s="20">
        <v>522260</v>
      </c>
      <c r="I12" s="20">
        <v>20880</v>
      </c>
      <c r="J12" s="20" t="s">
        <v>32</v>
      </c>
      <c r="K12" s="20">
        <v>101060</v>
      </c>
      <c r="L12" s="20" t="s">
        <v>32</v>
      </c>
    </row>
    <row r="13" spans="1:12" s="35" customFormat="1" ht="15" customHeight="1">
      <c r="A13" s="35" t="s">
        <v>10</v>
      </c>
      <c r="B13" s="20">
        <v>1332130</v>
      </c>
      <c r="C13" s="20">
        <v>1027460</v>
      </c>
      <c r="D13" s="20">
        <v>167200</v>
      </c>
      <c r="E13" s="20">
        <v>126270</v>
      </c>
      <c r="F13" s="20">
        <v>430150</v>
      </c>
      <c r="G13" s="20">
        <v>303840</v>
      </c>
      <c r="H13" s="20">
        <v>163790</v>
      </c>
      <c r="I13" s="20">
        <v>3780</v>
      </c>
      <c r="J13" s="20" t="s">
        <v>32</v>
      </c>
      <c r="K13" s="20">
        <v>37360</v>
      </c>
      <c r="L13" s="86">
        <v>99740</v>
      </c>
    </row>
    <row r="14" spans="1:12" s="35" customFormat="1" ht="15" customHeight="1">
      <c r="A14" s="35" t="s">
        <v>12</v>
      </c>
      <c r="B14" s="20">
        <v>1103510</v>
      </c>
      <c r="C14" s="86">
        <v>721740</v>
      </c>
      <c r="D14" s="20">
        <v>98120</v>
      </c>
      <c r="E14" s="20">
        <v>167960</v>
      </c>
      <c r="F14" s="20">
        <v>278620</v>
      </c>
      <c r="G14" s="20">
        <v>177040</v>
      </c>
      <c r="H14" s="20">
        <v>112180</v>
      </c>
      <c r="I14" s="20">
        <v>4810</v>
      </c>
      <c r="J14" s="20">
        <v>85000</v>
      </c>
      <c r="K14" s="20">
        <v>149600</v>
      </c>
      <c r="L14" s="86">
        <v>30170</v>
      </c>
    </row>
    <row r="15" spans="1:12" s="35" customFormat="1" ht="15" customHeight="1">
      <c r="A15" s="35" t="s">
        <v>72</v>
      </c>
      <c r="B15" s="20">
        <v>5220</v>
      </c>
      <c r="C15" s="21" t="s">
        <v>32</v>
      </c>
      <c r="D15" s="21" t="s">
        <v>32</v>
      </c>
      <c r="E15" s="21" t="s">
        <v>32</v>
      </c>
      <c r="F15" s="21" t="s">
        <v>32</v>
      </c>
      <c r="G15" s="21" t="s">
        <v>32</v>
      </c>
      <c r="H15" s="20">
        <v>590</v>
      </c>
      <c r="I15" s="20">
        <v>230</v>
      </c>
      <c r="J15" s="20">
        <v>350</v>
      </c>
      <c r="K15" s="20">
        <v>4060</v>
      </c>
      <c r="L15" s="20" t="s">
        <v>32</v>
      </c>
    </row>
    <row r="16" spans="1:12" s="35" customFormat="1" ht="15" customHeight="1">
      <c r="A16" s="35" t="s">
        <v>52</v>
      </c>
      <c r="B16" s="20">
        <v>290960</v>
      </c>
      <c r="C16" s="87" t="s">
        <v>32</v>
      </c>
      <c r="D16" s="20">
        <v>77200</v>
      </c>
      <c r="E16" s="20">
        <v>800</v>
      </c>
      <c r="F16" s="20">
        <v>92400</v>
      </c>
      <c r="G16" s="20">
        <v>116400</v>
      </c>
      <c r="H16" s="20">
        <v>400</v>
      </c>
      <c r="I16" s="20">
        <v>1200</v>
      </c>
      <c r="J16" s="20" t="s">
        <v>32</v>
      </c>
      <c r="K16" s="20">
        <v>2920</v>
      </c>
      <c r="L16" s="20" t="s">
        <v>32</v>
      </c>
    </row>
    <row r="17" spans="1:12" s="54" customFormat="1" ht="15" customHeight="1">
      <c r="A17" s="54" t="s">
        <v>58</v>
      </c>
      <c r="B17" s="55">
        <v>50780</v>
      </c>
      <c r="C17" s="52" t="s">
        <v>32</v>
      </c>
      <c r="D17" s="55">
        <v>18750</v>
      </c>
      <c r="E17" s="55">
        <v>6250</v>
      </c>
      <c r="F17" s="55" t="s">
        <v>32</v>
      </c>
      <c r="G17" s="55">
        <v>8900</v>
      </c>
      <c r="H17" s="55">
        <v>15280</v>
      </c>
      <c r="I17" s="55" t="s">
        <v>32</v>
      </c>
      <c r="J17" s="55" t="s">
        <v>32</v>
      </c>
      <c r="K17" s="55">
        <v>1600</v>
      </c>
      <c r="L17" s="55" t="s">
        <v>32</v>
      </c>
    </row>
    <row r="18" spans="1:12" s="54" customFormat="1" ht="15" customHeight="1">
      <c r="A18" s="54" t="s">
        <v>57</v>
      </c>
      <c r="B18" s="55">
        <v>6843870</v>
      </c>
      <c r="C18" s="75" t="s">
        <v>32</v>
      </c>
      <c r="D18" s="55">
        <v>845700</v>
      </c>
      <c r="E18" s="55">
        <v>1524170</v>
      </c>
      <c r="F18" s="55">
        <v>2672890</v>
      </c>
      <c r="G18" s="55">
        <v>1316670</v>
      </c>
      <c r="H18" s="55">
        <v>259600</v>
      </c>
      <c r="I18" s="55">
        <v>28280</v>
      </c>
      <c r="J18" s="74" t="s">
        <v>32</v>
      </c>
      <c r="K18" s="55">
        <v>19980</v>
      </c>
      <c r="L18" s="55">
        <v>176580</v>
      </c>
    </row>
    <row r="19" spans="1:12" s="54" customFormat="1" ht="15" customHeight="1">
      <c r="A19" s="56" t="s">
        <v>60</v>
      </c>
      <c r="B19" s="57">
        <v>101160</v>
      </c>
      <c r="C19" s="57" t="s">
        <v>29</v>
      </c>
      <c r="D19" s="57" t="s">
        <v>29</v>
      </c>
      <c r="E19" s="57" t="s">
        <v>29</v>
      </c>
      <c r="F19" s="57" t="s">
        <v>29</v>
      </c>
      <c r="G19" s="57" t="s">
        <v>29</v>
      </c>
      <c r="H19" s="57">
        <v>86430</v>
      </c>
      <c r="I19" s="57">
        <v>3140</v>
      </c>
      <c r="J19" s="57" t="s">
        <v>29</v>
      </c>
      <c r="K19" s="57">
        <v>11590</v>
      </c>
      <c r="L19" s="79" t="s">
        <v>32</v>
      </c>
    </row>
    <row r="20" spans="1:18" s="41" customFormat="1" ht="15" customHeight="1">
      <c r="A20" s="58" t="s">
        <v>74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45"/>
    </row>
    <row r="21" spans="1:18" s="41" customFormat="1" ht="15" customHeight="1">
      <c r="A21" s="58" t="s">
        <v>81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45"/>
    </row>
    <row r="22" spans="1:18" s="60" customFormat="1" ht="15" customHeight="1">
      <c r="A22" s="58" t="s">
        <v>73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45"/>
    </row>
    <row r="23" spans="3:11" ht="12.75">
      <c r="C23" s="61"/>
      <c r="D23" s="61"/>
      <c r="E23" s="61"/>
      <c r="F23" s="61"/>
      <c r="G23" s="61"/>
      <c r="H23" s="61"/>
      <c r="I23" s="61"/>
      <c r="J23" s="61"/>
      <c r="K23" s="61"/>
    </row>
    <row r="24" spans="3:9" ht="12.75">
      <c r="C24" s="61"/>
      <c r="D24" s="61"/>
      <c r="E24" s="61"/>
      <c r="F24" s="61"/>
      <c r="G24" s="61"/>
      <c r="I24" s="61"/>
    </row>
    <row r="25" spans="3:11" ht="12.75">
      <c r="C25" s="61"/>
      <c r="D25" s="61"/>
      <c r="E25" s="61"/>
      <c r="F25" s="61"/>
      <c r="G25" s="61"/>
      <c r="H25" s="61"/>
      <c r="I25" s="61"/>
      <c r="J25" s="61"/>
      <c r="K25" s="61"/>
    </row>
    <row r="26" spans="3:11" ht="12.75">
      <c r="C26" s="61"/>
      <c r="D26" s="61"/>
      <c r="E26" s="61"/>
      <c r="F26" s="61"/>
      <c r="G26" s="61"/>
      <c r="H26" s="61"/>
      <c r="I26" s="61"/>
      <c r="J26" s="61"/>
      <c r="K26" s="61"/>
    </row>
    <row r="27" spans="3:11" ht="12.75">
      <c r="C27" s="61"/>
      <c r="D27" s="61"/>
      <c r="E27" s="61"/>
      <c r="F27" s="61"/>
      <c r="G27" s="61"/>
      <c r="H27" s="61"/>
      <c r="I27" s="61"/>
      <c r="J27" s="61"/>
      <c r="K27" s="61"/>
    </row>
    <row r="28" spans="3:11" ht="12.75">
      <c r="C28" s="61"/>
      <c r="D28" s="61"/>
      <c r="E28" s="61"/>
      <c r="F28" s="61"/>
      <c r="G28" s="61"/>
      <c r="H28" s="61"/>
      <c r="I28" s="61"/>
      <c r="J28" s="61"/>
      <c r="K28" s="61"/>
    </row>
    <row r="29" spans="3:11" ht="12.75">
      <c r="C29" s="61"/>
      <c r="D29" s="61"/>
      <c r="E29" s="61"/>
      <c r="F29" s="61"/>
      <c r="G29" s="61"/>
      <c r="H29" s="61"/>
      <c r="I29" s="61"/>
      <c r="J29" s="61"/>
      <c r="K29" s="61"/>
    </row>
    <row r="30" spans="1:2" ht="12.75">
      <c r="A30" s="62"/>
      <c r="B30" s="62"/>
    </row>
    <row r="31" spans="3:11" ht="12.75">
      <c r="C31" s="61"/>
      <c r="D31" s="61"/>
      <c r="E31" s="61"/>
      <c r="F31" s="61"/>
      <c r="G31" s="61"/>
      <c r="H31" s="61"/>
      <c r="I31" s="61"/>
      <c r="J31" s="61"/>
      <c r="K31" s="61"/>
    </row>
    <row r="32" spans="3:11" ht="12.75">
      <c r="C32" s="61"/>
      <c r="D32" s="61"/>
      <c r="E32" s="61"/>
      <c r="F32" s="61"/>
      <c r="G32" s="61"/>
      <c r="H32" s="61"/>
      <c r="I32" s="61"/>
      <c r="J32" s="61"/>
      <c r="K32" s="61"/>
    </row>
    <row r="33" spans="3:11" ht="12.75">
      <c r="C33" s="61"/>
      <c r="D33" s="61"/>
      <c r="E33" s="61"/>
      <c r="F33" s="61"/>
      <c r="G33" s="61"/>
      <c r="H33" s="61"/>
      <c r="I33" s="61"/>
      <c r="J33" s="61"/>
      <c r="K33" s="6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30.7109375" style="45" customWidth="1"/>
    <col min="2" max="11" width="12.7109375" style="45" customWidth="1"/>
    <col min="12" max="12" width="11.421875" style="45" customWidth="1"/>
    <col min="13" max="16384" width="11.421875" style="45" hidden="1" customWidth="1"/>
  </cols>
  <sheetData>
    <row r="1" s="40" customFormat="1" ht="27" customHeight="1">
      <c r="A1" s="39" t="s">
        <v>1</v>
      </c>
    </row>
    <row r="2" s="42" customFormat="1" ht="18" customHeight="1">
      <c r="A2" s="41" t="s">
        <v>78</v>
      </c>
    </row>
    <row r="3" s="44" customFormat="1" ht="15.75" customHeight="1">
      <c r="A3" s="43" t="s">
        <v>110</v>
      </c>
    </row>
    <row r="4" s="46" customFormat="1" ht="39.75" customHeight="1">
      <c r="A4" s="46" t="s">
        <v>61</v>
      </c>
    </row>
    <row r="5" spans="1:11" s="49" customFormat="1" ht="18" customHeight="1">
      <c r="A5" s="47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s="50" customFormat="1" ht="39" customHeight="1">
      <c r="A6" s="63" t="s">
        <v>21</v>
      </c>
      <c r="B6" s="77" t="s">
        <v>0</v>
      </c>
      <c r="C6" s="64" t="s">
        <v>67</v>
      </c>
      <c r="D6" s="64" t="s">
        <v>4</v>
      </c>
      <c r="E6" s="64" t="s">
        <v>5</v>
      </c>
      <c r="F6" s="64" t="s">
        <v>40</v>
      </c>
      <c r="G6" s="64" t="s">
        <v>39</v>
      </c>
      <c r="H6" s="64" t="s">
        <v>54</v>
      </c>
      <c r="I6" s="64" t="s">
        <v>24</v>
      </c>
      <c r="J6" s="64" t="s">
        <v>25</v>
      </c>
      <c r="K6" s="64" t="s">
        <v>42</v>
      </c>
    </row>
    <row r="7" spans="1:11" s="51" customFormat="1" ht="15" customHeight="1">
      <c r="A7" s="51" t="s">
        <v>0</v>
      </c>
      <c r="B7" s="115">
        <v>30904300</v>
      </c>
      <c r="C7" s="116" t="s">
        <v>32</v>
      </c>
      <c r="D7" s="115">
        <v>5029040</v>
      </c>
      <c r="E7" s="115">
        <v>5971440</v>
      </c>
      <c r="F7" s="115">
        <v>10490480</v>
      </c>
      <c r="G7" s="115">
        <v>5728330</v>
      </c>
      <c r="H7" s="115">
        <v>1091610</v>
      </c>
      <c r="I7" s="115" t="s">
        <v>32</v>
      </c>
      <c r="J7" s="115" t="s">
        <v>32</v>
      </c>
      <c r="K7" s="115">
        <v>2593400</v>
      </c>
    </row>
    <row r="8" spans="1:11" s="54" customFormat="1" ht="15" customHeight="1">
      <c r="A8" s="54" t="s">
        <v>6</v>
      </c>
      <c r="B8" s="55">
        <v>19759270</v>
      </c>
      <c r="C8" s="52" t="s">
        <v>32</v>
      </c>
      <c r="D8" s="55">
        <v>3658120</v>
      </c>
      <c r="E8" s="55">
        <v>4052960</v>
      </c>
      <c r="F8" s="55">
        <v>6679000</v>
      </c>
      <c r="G8" s="55">
        <v>3587320</v>
      </c>
      <c r="H8" s="55">
        <v>782520</v>
      </c>
      <c r="I8" s="55" t="s">
        <v>29</v>
      </c>
      <c r="J8" s="55" t="s">
        <v>29</v>
      </c>
      <c r="K8" s="55">
        <v>999350</v>
      </c>
    </row>
    <row r="9" spans="1:11" s="54" customFormat="1" ht="15" customHeight="1">
      <c r="A9" s="54" t="s">
        <v>34</v>
      </c>
      <c r="B9" s="55">
        <v>4100</v>
      </c>
      <c r="C9" s="52" t="s">
        <v>32</v>
      </c>
      <c r="D9" s="55" t="s">
        <v>32</v>
      </c>
      <c r="E9" s="55" t="s">
        <v>29</v>
      </c>
      <c r="F9" s="55" t="s">
        <v>29</v>
      </c>
      <c r="G9" s="55" t="s">
        <v>29</v>
      </c>
      <c r="H9" s="55"/>
      <c r="I9" s="55" t="s">
        <v>29</v>
      </c>
      <c r="J9" s="55" t="s">
        <v>29</v>
      </c>
      <c r="K9" s="55">
        <f>4.1*1000</f>
        <v>4100</v>
      </c>
    </row>
    <row r="10" spans="1:11" s="54" customFormat="1" ht="15" customHeight="1">
      <c r="A10" s="54" t="s">
        <v>76</v>
      </c>
      <c r="B10" s="55">
        <v>1360320</v>
      </c>
      <c r="C10" s="52" t="s">
        <v>32</v>
      </c>
      <c r="D10" s="55">
        <v>195960</v>
      </c>
      <c r="E10" s="55">
        <v>270870</v>
      </c>
      <c r="F10" s="55">
        <v>418960</v>
      </c>
      <c r="G10" s="55">
        <v>231620</v>
      </c>
      <c r="H10" s="55">
        <v>0</v>
      </c>
      <c r="I10" s="55" t="s">
        <v>29</v>
      </c>
      <c r="J10" s="55" t="s">
        <v>29</v>
      </c>
      <c r="K10" s="55">
        <v>242910</v>
      </c>
    </row>
    <row r="11" spans="1:11" s="54" customFormat="1" ht="15" customHeight="1">
      <c r="A11" s="54" t="s">
        <v>80</v>
      </c>
      <c r="B11" s="55">
        <v>840</v>
      </c>
      <c r="C11" s="52"/>
      <c r="D11" s="55"/>
      <c r="E11" s="55"/>
      <c r="F11" s="55"/>
      <c r="G11" s="55"/>
      <c r="H11" s="55"/>
      <c r="I11" s="55"/>
      <c r="J11" s="55"/>
      <c r="K11" s="55"/>
    </row>
    <row r="12" spans="1:11" s="54" customFormat="1" ht="15" customHeight="1">
      <c r="A12" s="54" t="s">
        <v>7</v>
      </c>
      <c r="B12" s="55">
        <v>1702360</v>
      </c>
      <c r="C12" s="52" t="s">
        <v>32</v>
      </c>
      <c r="D12" s="55" t="s">
        <v>32</v>
      </c>
      <c r="E12" s="55" t="s">
        <v>29</v>
      </c>
      <c r="F12" s="55">
        <v>719360</v>
      </c>
      <c r="G12" s="55">
        <v>325140</v>
      </c>
      <c r="H12" s="55">
        <v>107920</v>
      </c>
      <c r="I12" s="55" t="s">
        <v>29</v>
      </c>
      <c r="J12" s="55" t="s">
        <v>29</v>
      </c>
      <c r="K12" s="55">
        <v>549940</v>
      </c>
    </row>
    <row r="13" spans="1:11" s="54" customFormat="1" ht="15" customHeight="1">
      <c r="A13" s="54" t="s">
        <v>10</v>
      </c>
      <c r="B13" s="55">
        <v>1226310</v>
      </c>
      <c r="C13" s="52" t="s">
        <v>32</v>
      </c>
      <c r="D13" s="55">
        <v>164820</v>
      </c>
      <c r="E13" s="55">
        <v>135860</v>
      </c>
      <c r="F13" s="55">
        <v>362300</v>
      </c>
      <c r="G13" s="55">
        <v>243310</v>
      </c>
      <c r="H13" s="55">
        <v>94500</v>
      </c>
      <c r="I13" s="55" t="s">
        <v>29</v>
      </c>
      <c r="J13" s="55" t="s">
        <v>29</v>
      </c>
      <c r="K13" s="55">
        <v>225520</v>
      </c>
    </row>
    <row r="14" spans="1:11" s="54" customFormat="1" ht="15" customHeight="1">
      <c r="A14" s="54" t="s">
        <v>12</v>
      </c>
      <c r="B14" s="55">
        <v>857780</v>
      </c>
      <c r="C14" s="52" t="s">
        <v>32</v>
      </c>
      <c r="D14" s="55" t="s">
        <v>32</v>
      </c>
      <c r="E14" s="55" t="s">
        <v>29</v>
      </c>
      <c r="F14" s="55" t="s">
        <v>29</v>
      </c>
      <c r="G14" s="55" t="s">
        <v>29</v>
      </c>
      <c r="H14" s="55"/>
      <c r="I14" s="55" t="s">
        <v>29</v>
      </c>
      <c r="J14" s="55" t="s">
        <v>29</v>
      </c>
      <c r="K14" s="55" t="s">
        <v>29</v>
      </c>
    </row>
    <row r="15" spans="1:11" s="54" customFormat="1" ht="15" customHeight="1">
      <c r="A15" s="54" t="s">
        <v>108</v>
      </c>
      <c r="B15" s="55">
        <v>700</v>
      </c>
      <c r="C15" s="52" t="s">
        <v>32</v>
      </c>
      <c r="D15" s="55" t="s">
        <v>32</v>
      </c>
      <c r="E15" s="55" t="s">
        <v>29</v>
      </c>
      <c r="F15" s="55" t="s">
        <v>29</v>
      </c>
      <c r="G15" s="55" t="s">
        <v>29</v>
      </c>
      <c r="H15" s="55"/>
      <c r="I15" s="55" t="s">
        <v>29</v>
      </c>
      <c r="J15" s="55" t="s">
        <v>29</v>
      </c>
      <c r="K15" s="55">
        <v>700</v>
      </c>
    </row>
    <row r="16" spans="1:11" s="54" customFormat="1" ht="15" customHeight="1">
      <c r="A16" s="54" t="s">
        <v>52</v>
      </c>
      <c r="B16" s="55">
        <v>20</v>
      </c>
      <c r="C16" s="52" t="s">
        <v>32</v>
      </c>
      <c r="D16" s="55" t="s">
        <v>32</v>
      </c>
      <c r="E16" s="55" t="s">
        <v>32</v>
      </c>
      <c r="F16" s="55" t="s">
        <v>32</v>
      </c>
      <c r="G16" s="55" t="s">
        <v>32</v>
      </c>
      <c r="H16" s="55" t="s">
        <v>32</v>
      </c>
      <c r="I16" s="55" t="s">
        <v>32</v>
      </c>
      <c r="J16" s="55" t="s">
        <v>32</v>
      </c>
      <c r="K16" s="55">
        <f>0.016*1000</f>
        <v>16</v>
      </c>
    </row>
    <row r="17" spans="1:11" s="54" customFormat="1" ht="15" customHeight="1">
      <c r="A17" s="54" t="s">
        <v>58</v>
      </c>
      <c r="B17" s="55">
        <v>102690</v>
      </c>
      <c r="C17" s="52" t="s">
        <v>32</v>
      </c>
      <c r="D17" s="55" t="s">
        <v>32</v>
      </c>
      <c r="E17" s="55" t="s">
        <v>29</v>
      </c>
      <c r="F17" s="55" t="s">
        <v>29</v>
      </c>
      <c r="G17" s="55" t="s">
        <v>29</v>
      </c>
      <c r="H17" s="55"/>
      <c r="I17" s="55" t="s">
        <v>29</v>
      </c>
      <c r="J17" s="55" t="s">
        <v>29</v>
      </c>
      <c r="K17" s="55">
        <v>102669</v>
      </c>
    </row>
    <row r="18" spans="1:11" s="54" customFormat="1" ht="15" customHeight="1">
      <c r="A18" s="54" t="s">
        <v>57</v>
      </c>
      <c r="B18" s="55">
        <v>5826920</v>
      </c>
      <c r="C18" s="52" t="s">
        <v>32</v>
      </c>
      <c r="D18" s="55">
        <v>893820</v>
      </c>
      <c r="E18" s="55">
        <v>1310950</v>
      </c>
      <c r="F18" s="55">
        <v>2068520</v>
      </c>
      <c r="G18" s="55">
        <v>1193460</v>
      </c>
      <c r="H18" s="55">
        <v>79110</v>
      </c>
      <c r="I18" s="74" t="s">
        <v>32</v>
      </c>
      <c r="J18" s="55" t="s">
        <v>29</v>
      </c>
      <c r="K18" s="55">
        <v>281060</v>
      </c>
    </row>
    <row r="19" spans="1:11" s="54" customFormat="1" ht="15" customHeight="1">
      <c r="A19" s="56" t="s">
        <v>60</v>
      </c>
      <c r="B19" s="57">
        <v>62990</v>
      </c>
      <c r="C19" s="57" t="s">
        <v>29</v>
      </c>
      <c r="D19" s="57" t="s">
        <v>29</v>
      </c>
      <c r="E19" s="57" t="s">
        <v>29</v>
      </c>
      <c r="F19" s="57" t="s">
        <v>29</v>
      </c>
      <c r="G19" s="57" t="s">
        <v>29</v>
      </c>
      <c r="H19" s="57"/>
      <c r="I19" s="57" t="s">
        <v>29</v>
      </c>
      <c r="J19" s="57" t="s">
        <v>29</v>
      </c>
      <c r="K19" s="57">
        <v>629860</v>
      </c>
    </row>
    <row r="20" spans="1:17" s="41" customFormat="1" ht="15" customHeight="1">
      <c r="A20" s="58" t="s">
        <v>68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45"/>
    </row>
    <row r="21" spans="1:17" s="41" customFormat="1" ht="15" customHeight="1">
      <c r="A21" s="58" t="s">
        <v>66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45"/>
    </row>
    <row r="22" spans="1:17" s="60" customFormat="1" ht="8.25" customHeigh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45"/>
    </row>
    <row r="23" spans="2:10" ht="12.75">
      <c r="B23" s="61"/>
      <c r="C23" s="61"/>
      <c r="D23" s="61"/>
      <c r="E23" s="61"/>
      <c r="F23" s="61"/>
      <c r="G23" s="61"/>
      <c r="H23" s="61"/>
      <c r="I23" s="61"/>
      <c r="J23" s="61"/>
    </row>
    <row r="24" spans="2:7" ht="12.75">
      <c r="B24" s="61"/>
      <c r="C24" s="61"/>
      <c r="D24" s="61"/>
      <c r="E24" s="61"/>
      <c r="F24" s="61"/>
      <c r="G24" s="61"/>
    </row>
    <row r="25" spans="2:10" ht="12.75">
      <c r="B25" s="61"/>
      <c r="C25" s="61"/>
      <c r="D25" s="61"/>
      <c r="E25" s="61"/>
      <c r="F25" s="61"/>
      <c r="G25" s="61"/>
      <c r="H25" s="61"/>
      <c r="I25" s="61"/>
      <c r="J25" s="61"/>
    </row>
    <row r="26" spans="2:10" ht="12.75">
      <c r="B26" s="61"/>
      <c r="C26" s="61"/>
      <c r="D26" s="61"/>
      <c r="E26" s="61"/>
      <c r="F26" s="61"/>
      <c r="G26" s="61"/>
      <c r="H26" s="61"/>
      <c r="I26" s="61"/>
      <c r="J26" s="61"/>
    </row>
    <row r="27" spans="2:10" ht="12.75">
      <c r="B27" s="61"/>
      <c r="C27" s="61"/>
      <c r="D27" s="61"/>
      <c r="E27" s="61"/>
      <c r="F27" s="61"/>
      <c r="G27" s="61"/>
      <c r="H27" s="61"/>
      <c r="I27" s="61"/>
      <c r="J27" s="61"/>
    </row>
    <row r="28" spans="2:10" ht="12.75">
      <c r="B28" s="61"/>
      <c r="C28" s="61"/>
      <c r="D28" s="61"/>
      <c r="E28" s="61"/>
      <c r="F28" s="61"/>
      <c r="G28" s="61"/>
      <c r="H28" s="61"/>
      <c r="I28" s="61"/>
      <c r="J28" s="61"/>
    </row>
    <row r="29" spans="2:10" ht="12.75">
      <c r="B29" s="61"/>
      <c r="C29" s="61"/>
      <c r="D29" s="61"/>
      <c r="E29" s="61"/>
      <c r="F29" s="61"/>
      <c r="G29" s="61"/>
      <c r="H29" s="61"/>
      <c r="I29" s="61"/>
      <c r="J29" s="61"/>
    </row>
    <row r="30" ht="12.75">
      <c r="A30" s="62"/>
    </row>
    <row r="31" spans="2:10" ht="12.75">
      <c r="B31" s="61"/>
      <c r="C31" s="61"/>
      <c r="D31" s="61"/>
      <c r="E31" s="61"/>
      <c r="F31" s="61"/>
      <c r="G31" s="61"/>
      <c r="H31" s="61"/>
      <c r="I31" s="61"/>
      <c r="J31" s="61"/>
    </row>
    <row r="32" spans="2:10" ht="12.75">
      <c r="B32" s="61"/>
      <c r="C32" s="61"/>
      <c r="D32" s="61"/>
      <c r="E32" s="61"/>
      <c r="F32" s="61"/>
      <c r="G32" s="61"/>
      <c r="H32" s="61"/>
      <c r="I32" s="61"/>
      <c r="J32" s="61"/>
    </row>
    <row r="33" spans="2:10" ht="12.75">
      <c r="B33" s="61"/>
      <c r="C33" s="61"/>
      <c r="D33" s="61"/>
      <c r="E33" s="61"/>
      <c r="F33" s="61"/>
      <c r="G33" s="61"/>
      <c r="H33" s="61"/>
      <c r="I33" s="61"/>
      <c r="J33" s="61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30.7109375" style="45" customWidth="1"/>
    <col min="2" max="8" width="12.7109375" style="45" customWidth="1"/>
    <col min="9" max="9" width="11.421875" style="45" customWidth="1"/>
    <col min="10" max="16384" width="11.421875" style="45" hidden="1" customWidth="1"/>
  </cols>
  <sheetData>
    <row r="1" spans="1:2" s="40" customFormat="1" ht="27" customHeight="1">
      <c r="A1" s="39" t="s">
        <v>1</v>
      </c>
      <c r="B1" s="39"/>
    </row>
    <row r="2" spans="1:2" s="42" customFormat="1" ht="18" customHeight="1">
      <c r="A2" s="41" t="s">
        <v>78</v>
      </c>
      <c r="B2" s="41"/>
    </row>
    <row r="3" spans="1:2" s="44" customFormat="1" ht="15.75" customHeight="1">
      <c r="A3" s="43" t="s">
        <v>110</v>
      </c>
      <c r="B3" s="43"/>
    </row>
    <row r="4" s="46" customFormat="1" ht="39.75" customHeight="1">
      <c r="A4" s="46" t="s">
        <v>109</v>
      </c>
    </row>
    <row r="5" spans="1:8" s="49" customFormat="1" ht="18" customHeight="1">
      <c r="A5" s="47" t="s">
        <v>2</v>
      </c>
      <c r="B5" s="47"/>
      <c r="C5" s="48"/>
      <c r="D5" s="48"/>
      <c r="E5" s="48"/>
      <c r="F5" s="48"/>
      <c r="G5" s="48"/>
      <c r="H5" s="48"/>
    </row>
    <row r="6" spans="1:8" s="50" customFormat="1" ht="39" customHeight="1">
      <c r="A6" s="63" t="s">
        <v>21</v>
      </c>
      <c r="B6" s="77" t="s">
        <v>0</v>
      </c>
      <c r="C6" s="64" t="s">
        <v>67</v>
      </c>
      <c r="D6" s="64" t="s">
        <v>4</v>
      </c>
      <c r="E6" s="64" t="s">
        <v>5</v>
      </c>
      <c r="F6" s="64" t="s">
        <v>40</v>
      </c>
      <c r="G6" s="64" t="s">
        <v>39</v>
      </c>
      <c r="H6" s="64" t="s">
        <v>54</v>
      </c>
    </row>
    <row r="7" spans="1:8" s="51" customFormat="1" ht="15" customHeight="1">
      <c r="A7" s="51" t="s">
        <v>0</v>
      </c>
      <c r="B7" s="114" t="s">
        <v>32</v>
      </c>
      <c r="C7" s="114" t="s">
        <v>32</v>
      </c>
      <c r="D7" s="114" t="s">
        <v>32</v>
      </c>
      <c r="E7" s="114" t="s">
        <v>32</v>
      </c>
      <c r="F7" s="114" t="s">
        <v>32</v>
      </c>
      <c r="G7" s="115" t="s">
        <v>32</v>
      </c>
      <c r="H7" s="89" t="s">
        <v>32</v>
      </c>
    </row>
    <row r="8" spans="1:8" s="54" customFormat="1" ht="15" customHeight="1">
      <c r="A8" s="54" t="s">
        <v>34</v>
      </c>
      <c r="B8" s="74" t="s">
        <v>32</v>
      </c>
      <c r="C8" s="74" t="s">
        <v>32</v>
      </c>
      <c r="D8" s="74" t="s">
        <v>32</v>
      </c>
      <c r="E8" s="74" t="s">
        <v>32</v>
      </c>
      <c r="F8" s="74" t="s">
        <v>32</v>
      </c>
      <c r="G8" s="74" t="s">
        <v>32</v>
      </c>
      <c r="H8" s="55" t="s">
        <v>32</v>
      </c>
    </row>
    <row r="9" spans="1:8" s="54" customFormat="1" ht="15" customHeight="1">
      <c r="A9" s="54" t="s">
        <v>96</v>
      </c>
      <c r="B9" s="74" t="s">
        <v>32</v>
      </c>
      <c r="C9" s="74" t="s">
        <v>32</v>
      </c>
      <c r="D9" s="74" t="s">
        <v>32</v>
      </c>
      <c r="E9" s="74" t="s">
        <v>32</v>
      </c>
      <c r="F9" s="55" t="s">
        <v>29</v>
      </c>
      <c r="G9" s="55" t="s">
        <v>29</v>
      </c>
      <c r="H9" s="55" t="s">
        <v>32</v>
      </c>
    </row>
    <row r="10" spans="1:8" s="54" customFormat="1" ht="15" customHeight="1">
      <c r="A10" s="54" t="s">
        <v>6</v>
      </c>
      <c r="B10" s="55">
        <v>19577460</v>
      </c>
      <c r="C10" s="55" t="s">
        <v>32</v>
      </c>
      <c r="D10" s="55">
        <v>4066880</v>
      </c>
      <c r="E10" s="55">
        <v>4265800</v>
      </c>
      <c r="F10" s="55">
        <v>6860730</v>
      </c>
      <c r="G10" s="55">
        <v>4384050</v>
      </c>
      <c r="H10" s="55" t="s">
        <v>32</v>
      </c>
    </row>
    <row r="11" spans="1:8" s="54" customFormat="1" ht="15" customHeight="1">
      <c r="A11" s="54" t="s">
        <v>51</v>
      </c>
      <c r="B11" s="74" t="s">
        <v>32</v>
      </c>
      <c r="C11" s="55"/>
      <c r="D11" s="55" t="s">
        <v>29</v>
      </c>
      <c r="E11" s="55" t="s">
        <v>29</v>
      </c>
      <c r="F11" s="55" t="s">
        <v>29</v>
      </c>
      <c r="G11" s="55" t="s">
        <v>29</v>
      </c>
      <c r="H11" s="55" t="s">
        <v>32</v>
      </c>
    </row>
    <row r="12" spans="1:8" s="54" customFormat="1" ht="15" customHeight="1">
      <c r="A12" s="54" t="s">
        <v>7</v>
      </c>
      <c r="B12" s="74" t="s">
        <v>32</v>
      </c>
      <c r="C12" s="74" t="s">
        <v>32</v>
      </c>
      <c r="D12" s="55" t="s">
        <v>29</v>
      </c>
      <c r="E12" s="55" t="s">
        <v>29</v>
      </c>
      <c r="F12" s="55" t="s">
        <v>29</v>
      </c>
      <c r="G12" s="55" t="s">
        <v>29</v>
      </c>
      <c r="H12" s="55" t="s">
        <v>32</v>
      </c>
    </row>
    <row r="13" spans="1:8" s="54" customFormat="1" ht="15" customHeight="1">
      <c r="A13" s="54" t="s">
        <v>10</v>
      </c>
      <c r="B13" s="54">
        <v>1124030</v>
      </c>
      <c r="C13" s="55" t="s">
        <v>32</v>
      </c>
      <c r="D13" s="55">
        <v>212570</v>
      </c>
      <c r="E13" s="55">
        <v>271050</v>
      </c>
      <c r="F13" s="55">
        <v>348810</v>
      </c>
      <c r="G13" s="55">
        <v>291600</v>
      </c>
      <c r="H13" s="55" t="s">
        <v>32</v>
      </c>
    </row>
    <row r="14" spans="1:8" s="54" customFormat="1" ht="15" customHeight="1">
      <c r="A14" s="54" t="s">
        <v>48</v>
      </c>
      <c r="C14" s="55"/>
      <c r="D14" s="55" t="s">
        <v>29</v>
      </c>
      <c r="E14" s="55" t="s">
        <v>29</v>
      </c>
      <c r="F14" s="55" t="s">
        <v>29</v>
      </c>
      <c r="G14" s="55" t="s">
        <v>29</v>
      </c>
      <c r="H14" s="55" t="s">
        <v>32</v>
      </c>
    </row>
    <row r="15" spans="1:8" s="54" customFormat="1" ht="15" customHeight="1">
      <c r="A15" s="54" t="s">
        <v>12</v>
      </c>
      <c r="B15" s="54">
        <v>751940</v>
      </c>
      <c r="C15" s="55"/>
      <c r="D15" s="55">
        <v>127840</v>
      </c>
      <c r="E15" s="55">
        <v>215660</v>
      </c>
      <c r="F15" s="55">
        <v>232550</v>
      </c>
      <c r="G15" s="55">
        <v>175890</v>
      </c>
      <c r="H15" s="55" t="s">
        <v>32</v>
      </c>
    </row>
    <row r="16" spans="1:8" s="54" customFormat="1" ht="15" customHeight="1">
      <c r="A16" s="54" t="s">
        <v>47</v>
      </c>
      <c r="B16" s="74" t="s">
        <v>32</v>
      </c>
      <c r="C16" s="74" t="s">
        <v>32</v>
      </c>
      <c r="D16" s="74" t="s">
        <v>32</v>
      </c>
      <c r="E16" s="74" t="s">
        <v>32</v>
      </c>
      <c r="F16" s="74" t="s">
        <v>32</v>
      </c>
      <c r="G16" s="74" t="s">
        <v>32</v>
      </c>
      <c r="H16" s="74" t="s">
        <v>32</v>
      </c>
    </row>
    <row r="17" spans="1:8" s="54" customFormat="1" ht="15" customHeight="1">
      <c r="A17" s="54" t="s">
        <v>52</v>
      </c>
      <c r="B17" s="55" t="s">
        <v>32</v>
      </c>
      <c r="C17" s="55" t="s">
        <v>32</v>
      </c>
      <c r="D17" s="55" t="s">
        <v>32</v>
      </c>
      <c r="E17" s="55" t="s">
        <v>32</v>
      </c>
      <c r="F17" s="55" t="s">
        <v>32</v>
      </c>
      <c r="G17" s="55" t="s">
        <v>32</v>
      </c>
      <c r="H17" s="55" t="s">
        <v>32</v>
      </c>
    </row>
    <row r="18" spans="1:8" s="54" customFormat="1" ht="15" customHeight="1">
      <c r="A18" s="54" t="s">
        <v>8</v>
      </c>
      <c r="B18" s="55">
        <v>5435160</v>
      </c>
      <c r="C18" s="55" t="s">
        <v>32</v>
      </c>
      <c r="D18" s="55">
        <v>876730</v>
      </c>
      <c r="E18" s="55">
        <v>1213640</v>
      </c>
      <c r="F18" s="55">
        <v>2032780</v>
      </c>
      <c r="G18" s="55">
        <v>1263480</v>
      </c>
      <c r="H18" s="55">
        <v>48530</v>
      </c>
    </row>
    <row r="19" spans="1:8" s="54" customFormat="1" ht="15" customHeight="1">
      <c r="A19" s="54" t="s">
        <v>58</v>
      </c>
      <c r="B19" s="74" t="s">
        <v>32</v>
      </c>
      <c r="C19" s="74" t="s">
        <v>32</v>
      </c>
      <c r="D19" s="74" t="s">
        <v>32</v>
      </c>
      <c r="E19" s="74" t="s">
        <v>32</v>
      </c>
      <c r="F19" s="55" t="s">
        <v>29</v>
      </c>
      <c r="G19" s="55" t="s">
        <v>29</v>
      </c>
      <c r="H19" s="55"/>
    </row>
    <row r="20" spans="1:8" s="54" customFormat="1" ht="15" customHeight="1">
      <c r="A20" s="56" t="s">
        <v>60</v>
      </c>
      <c r="B20" s="79" t="s">
        <v>32</v>
      </c>
      <c r="C20" s="79" t="s">
        <v>32</v>
      </c>
      <c r="D20" s="79" t="s">
        <v>32</v>
      </c>
      <c r="E20" s="79" t="s">
        <v>32</v>
      </c>
      <c r="F20" s="79" t="s">
        <v>32</v>
      </c>
      <c r="G20" s="79" t="s">
        <v>32</v>
      </c>
      <c r="H20" s="79" t="s">
        <v>32</v>
      </c>
    </row>
    <row r="21" spans="1:15" s="41" customFormat="1" ht="15" customHeight="1">
      <c r="A21" s="58" t="s">
        <v>114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45"/>
    </row>
    <row r="22" spans="1:15" s="41" customFormat="1" ht="15" customHeight="1">
      <c r="A22" s="58" t="s">
        <v>45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45"/>
    </row>
    <row r="23" spans="1:15" s="60" customFormat="1" ht="8.25" customHeight="1">
      <c r="A23" s="58"/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45"/>
    </row>
    <row r="24" spans="3:8" ht="12.75">
      <c r="C24" s="61"/>
      <c r="D24" s="61"/>
      <c r="E24" s="61"/>
      <c r="F24" s="61"/>
      <c r="G24" s="61"/>
      <c r="H24" s="61"/>
    </row>
    <row r="25" spans="3:8" ht="12.75">
      <c r="C25" s="61"/>
      <c r="D25" s="61"/>
      <c r="E25" s="61"/>
      <c r="F25" s="61"/>
      <c r="G25" s="61"/>
      <c r="H25" s="61"/>
    </row>
    <row r="26" spans="3:8" ht="12.75">
      <c r="C26" s="61"/>
      <c r="D26" s="61"/>
      <c r="E26" s="61"/>
      <c r="F26" s="61"/>
      <c r="G26" s="61"/>
      <c r="H26" s="61"/>
    </row>
    <row r="27" spans="3:8" ht="12.75">
      <c r="C27" s="61"/>
      <c r="D27" s="61"/>
      <c r="E27" s="61"/>
      <c r="F27" s="61"/>
      <c r="G27" s="61"/>
      <c r="H27" s="61"/>
    </row>
    <row r="28" spans="3:8" ht="12.75">
      <c r="C28" s="61"/>
      <c r="D28" s="61"/>
      <c r="E28" s="61"/>
      <c r="F28" s="61"/>
      <c r="G28" s="61"/>
      <c r="H28" s="61"/>
    </row>
    <row r="29" spans="3:8" ht="12.75">
      <c r="C29" s="61"/>
      <c r="D29" s="61"/>
      <c r="E29" s="61"/>
      <c r="F29" s="61"/>
      <c r="G29" s="61"/>
      <c r="H29" s="61"/>
    </row>
    <row r="30" spans="3:8" ht="12.75">
      <c r="C30" s="61"/>
      <c r="D30" s="61"/>
      <c r="E30" s="61"/>
      <c r="F30" s="61"/>
      <c r="G30" s="61"/>
      <c r="H30" s="61"/>
    </row>
    <row r="31" spans="1:2" ht="12.75">
      <c r="A31" s="62"/>
      <c r="B31" s="62"/>
    </row>
    <row r="32" spans="3:8" ht="12.75">
      <c r="C32" s="61"/>
      <c r="D32" s="61"/>
      <c r="E32" s="61"/>
      <c r="F32" s="61"/>
      <c r="G32" s="61"/>
      <c r="H32" s="61"/>
    </row>
    <row r="33" spans="3:8" ht="12.75">
      <c r="C33" s="61"/>
      <c r="D33" s="61"/>
      <c r="E33" s="61"/>
      <c r="F33" s="61"/>
      <c r="G33" s="61"/>
      <c r="H33" s="61"/>
    </row>
    <row r="34" spans="3:8" ht="12.75">
      <c r="C34" s="61"/>
      <c r="D34" s="61"/>
      <c r="E34" s="61"/>
      <c r="F34" s="61"/>
      <c r="G34" s="61"/>
      <c r="H34" s="61"/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30.7109375" style="45" customWidth="1"/>
    <col min="2" max="10" width="12.7109375" style="45" customWidth="1"/>
    <col min="11" max="11" width="11.421875" style="45" customWidth="1"/>
    <col min="12" max="16384" width="11.421875" style="45" hidden="1" customWidth="1"/>
  </cols>
  <sheetData>
    <row r="1" s="40" customFormat="1" ht="27" customHeight="1">
      <c r="A1" s="39" t="s">
        <v>1</v>
      </c>
    </row>
    <row r="2" s="42" customFormat="1" ht="18" customHeight="1">
      <c r="A2" s="41" t="s">
        <v>78</v>
      </c>
    </row>
    <row r="3" s="44" customFormat="1" ht="15.75" customHeight="1">
      <c r="A3" s="43" t="s">
        <v>110</v>
      </c>
    </row>
    <row r="4" s="46" customFormat="1" ht="39.75" customHeight="1">
      <c r="A4" s="46" t="s">
        <v>50</v>
      </c>
    </row>
    <row r="5" spans="1:10" s="49" customFormat="1" ht="18" customHeight="1">
      <c r="A5" s="47" t="s">
        <v>2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s="50" customFormat="1" ht="39" customHeight="1">
      <c r="A6" s="63" t="s">
        <v>21</v>
      </c>
      <c r="B6" s="64" t="s">
        <v>67</v>
      </c>
      <c r="C6" s="64" t="s">
        <v>4</v>
      </c>
      <c r="D6" s="64" t="s">
        <v>5</v>
      </c>
      <c r="E6" s="64" t="s">
        <v>40</v>
      </c>
      <c r="F6" s="64" t="s">
        <v>39</v>
      </c>
      <c r="G6" s="64" t="s">
        <v>54</v>
      </c>
      <c r="H6" s="64" t="s">
        <v>24</v>
      </c>
      <c r="I6" s="64" t="s">
        <v>25</v>
      </c>
      <c r="J6" s="64" t="s">
        <v>42</v>
      </c>
    </row>
    <row r="7" spans="1:10" s="51" customFormat="1" ht="15" customHeight="1">
      <c r="A7" s="51" t="s">
        <v>0</v>
      </c>
      <c r="B7" s="53" t="s">
        <v>32</v>
      </c>
      <c r="C7" s="53" t="s">
        <v>32</v>
      </c>
      <c r="D7" s="53" t="s">
        <v>32</v>
      </c>
      <c r="E7" s="53" t="s">
        <v>32</v>
      </c>
      <c r="F7" s="53" t="s">
        <v>32</v>
      </c>
      <c r="G7" s="53" t="s">
        <v>32</v>
      </c>
      <c r="H7" s="53" t="s">
        <v>32</v>
      </c>
      <c r="I7" s="53" t="s">
        <v>32</v>
      </c>
      <c r="J7" s="53" t="s">
        <v>32</v>
      </c>
    </row>
    <row r="8" spans="1:10" s="54" customFormat="1" ht="15" customHeight="1">
      <c r="A8" s="54" t="s">
        <v>34</v>
      </c>
      <c r="B8" s="55">
        <v>11195</v>
      </c>
      <c r="C8" s="55" t="s">
        <v>29</v>
      </c>
      <c r="D8" s="55" t="s">
        <v>29</v>
      </c>
      <c r="E8" s="55" t="s">
        <v>29</v>
      </c>
      <c r="F8" s="55" t="s">
        <v>29</v>
      </c>
      <c r="G8" s="55" t="s">
        <v>29</v>
      </c>
      <c r="H8" s="55" t="s">
        <v>29</v>
      </c>
      <c r="I8" s="55" t="s">
        <v>29</v>
      </c>
      <c r="J8" s="55" t="s">
        <v>29</v>
      </c>
    </row>
    <row r="9" spans="1:10" s="54" customFormat="1" ht="15" customHeight="1">
      <c r="A9" s="54" t="s">
        <v>76</v>
      </c>
      <c r="B9" s="55">
        <v>651480</v>
      </c>
      <c r="C9" s="55" t="s">
        <v>29</v>
      </c>
      <c r="D9" s="55" t="s">
        <v>29</v>
      </c>
      <c r="E9" s="55" t="s">
        <v>29</v>
      </c>
      <c r="F9" s="55" t="s">
        <v>29</v>
      </c>
      <c r="G9" s="55" t="s">
        <v>29</v>
      </c>
      <c r="H9" s="55" t="s">
        <v>29</v>
      </c>
      <c r="I9" s="55" t="s">
        <v>29</v>
      </c>
      <c r="J9" s="55" t="s">
        <v>29</v>
      </c>
    </row>
    <row r="10" spans="1:10" s="54" customFormat="1" ht="15" customHeight="1">
      <c r="A10" s="54" t="s">
        <v>6</v>
      </c>
      <c r="B10" s="55">
        <v>18237800</v>
      </c>
      <c r="C10" s="55" t="s">
        <v>32</v>
      </c>
      <c r="D10" s="55" t="s">
        <v>32</v>
      </c>
      <c r="E10" s="55" t="s">
        <v>32</v>
      </c>
      <c r="F10" s="55" t="s">
        <v>32</v>
      </c>
      <c r="G10" s="55" t="s">
        <v>32</v>
      </c>
      <c r="H10" s="55" t="s">
        <v>32</v>
      </c>
      <c r="I10" s="55" t="s">
        <v>32</v>
      </c>
      <c r="J10" s="55" t="s">
        <v>29</v>
      </c>
    </row>
    <row r="11" spans="1:10" s="54" customFormat="1" ht="15" customHeight="1">
      <c r="A11" s="54" t="s">
        <v>51</v>
      </c>
      <c r="B11" s="55">
        <v>13160</v>
      </c>
      <c r="C11" s="55" t="s">
        <v>29</v>
      </c>
      <c r="D11" s="55" t="s">
        <v>29</v>
      </c>
      <c r="E11" s="55" t="s">
        <v>29</v>
      </c>
      <c r="F11" s="55" t="s">
        <v>29</v>
      </c>
      <c r="G11" s="55" t="s">
        <v>29</v>
      </c>
      <c r="H11" s="55" t="s">
        <v>29</v>
      </c>
      <c r="I11" s="55" t="s">
        <v>29</v>
      </c>
      <c r="J11" s="55" t="s">
        <v>29</v>
      </c>
    </row>
    <row r="12" spans="1:10" s="54" customFormat="1" ht="15" customHeight="1">
      <c r="A12" s="54" t="s">
        <v>7</v>
      </c>
      <c r="B12" s="55" t="s">
        <v>29</v>
      </c>
      <c r="C12" s="55" t="s">
        <v>29</v>
      </c>
      <c r="D12" s="55" t="s">
        <v>29</v>
      </c>
      <c r="E12" s="55" t="s">
        <v>29</v>
      </c>
      <c r="F12" s="55" t="s">
        <v>29</v>
      </c>
      <c r="G12" s="55" t="s">
        <v>29</v>
      </c>
      <c r="H12" s="55" t="s">
        <v>29</v>
      </c>
      <c r="I12" s="55" t="s">
        <v>29</v>
      </c>
      <c r="J12" s="55" t="s">
        <v>29</v>
      </c>
    </row>
    <row r="13" spans="1:10" s="54" customFormat="1" ht="15" customHeight="1">
      <c r="A13" s="54" t="s">
        <v>10</v>
      </c>
      <c r="B13" s="55">
        <v>1156490</v>
      </c>
      <c r="C13" s="55" t="s">
        <v>29</v>
      </c>
      <c r="D13" s="55" t="s">
        <v>29</v>
      </c>
      <c r="E13" s="55" t="s">
        <v>29</v>
      </c>
      <c r="F13" s="55" t="s">
        <v>29</v>
      </c>
      <c r="G13" s="55" t="s">
        <v>29</v>
      </c>
      <c r="H13" s="55" t="s">
        <v>29</v>
      </c>
      <c r="I13" s="55" t="s">
        <v>29</v>
      </c>
      <c r="J13" s="55" t="s">
        <v>29</v>
      </c>
    </row>
    <row r="14" spans="1:10" s="54" customFormat="1" ht="15" customHeight="1">
      <c r="A14" s="54" t="s">
        <v>48</v>
      </c>
      <c r="B14" s="55">
        <v>4689200</v>
      </c>
      <c r="C14" s="55" t="s">
        <v>29</v>
      </c>
      <c r="D14" s="55" t="s">
        <v>29</v>
      </c>
      <c r="E14" s="55" t="s">
        <v>29</v>
      </c>
      <c r="F14" s="55" t="s">
        <v>29</v>
      </c>
      <c r="G14" s="55" t="s">
        <v>29</v>
      </c>
      <c r="H14" s="55" t="s">
        <v>29</v>
      </c>
      <c r="I14" s="55" t="s">
        <v>29</v>
      </c>
      <c r="J14" s="55" t="s">
        <v>29</v>
      </c>
    </row>
    <row r="15" spans="1:10" s="54" customFormat="1" ht="15" customHeight="1">
      <c r="A15" s="54" t="s">
        <v>12</v>
      </c>
      <c r="B15" s="55">
        <v>656110</v>
      </c>
      <c r="C15" s="55" t="s">
        <v>29</v>
      </c>
      <c r="D15" s="55" t="s">
        <v>29</v>
      </c>
      <c r="E15" s="55" t="s">
        <v>29</v>
      </c>
      <c r="F15" s="55" t="s">
        <v>29</v>
      </c>
      <c r="G15" s="55" t="s">
        <v>29</v>
      </c>
      <c r="H15" s="55" t="s">
        <v>29</v>
      </c>
      <c r="I15" s="55" t="s">
        <v>29</v>
      </c>
      <c r="J15" s="55" t="s">
        <v>29</v>
      </c>
    </row>
    <row r="16" spans="1:10" s="54" customFormat="1" ht="15" customHeight="1">
      <c r="A16" s="54" t="s">
        <v>47</v>
      </c>
      <c r="B16" s="55">
        <v>4400</v>
      </c>
      <c r="C16" s="55" t="s">
        <v>29</v>
      </c>
      <c r="D16" s="55" t="s">
        <v>29</v>
      </c>
      <c r="E16" s="55" t="s">
        <v>29</v>
      </c>
      <c r="F16" s="55" t="s">
        <v>29</v>
      </c>
      <c r="G16" s="55" t="s">
        <v>29</v>
      </c>
      <c r="H16" s="55" t="s">
        <v>29</v>
      </c>
      <c r="I16" s="55" t="s">
        <v>29</v>
      </c>
      <c r="J16" s="55" t="s">
        <v>29</v>
      </c>
    </row>
    <row r="17" spans="1:10" s="54" customFormat="1" ht="15" customHeight="1">
      <c r="A17" s="54" t="s">
        <v>52</v>
      </c>
      <c r="B17" s="55">
        <v>320</v>
      </c>
      <c r="C17" s="55" t="s">
        <v>32</v>
      </c>
      <c r="D17" s="55" t="s">
        <v>32</v>
      </c>
      <c r="E17" s="55" t="s">
        <v>32</v>
      </c>
      <c r="F17" s="55" t="s">
        <v>32</v>
      </c>
      <c r="G17" s="55" t="s">
        <v>32</v>
      </c>
      <c r="H17" s="55" t="s">
        <v>32</v>
      </c>
      <c r="I17" s="55" t="s">
        <v>32</v>
      </c>
      <c r="J17" s="55" t="s">
        <v>32</v>
      </c>
    </row>
    <row r="18" spans="1:10" s="54" customFormat="1" ht="15" customHeight="1">
      <c r="A18" s="54" t="s">
        <v>58</v>
      </c>
      <c r="B18" s="55">
        <v>12500</v>
      </c>
      <c r="C18" s="55" t="s">
        <v>29</v>
      </c>
      <c r="D18" s="55" t="s">
        <v>29</v>
      </c>
      <c r="E18" s="55" t="s">
        <v>29</v>
      </c>
      <c r="F18" s="55" t="s">
        <v>29</v>
      </c>
      <c r="G18" s="55" t="s">
        <v>29</v>
      </c>
      <c r="H18" s="55" t="s">
        <v>29</v>
      </c>
      <c r="I18" s="55" t="s">
        <v>29</v>
      </c>
      <c r="J18" s="55" t="s">
        <v>29</v>
      </c>
    </row>
    <row r="19" spans="1:10" s="54" customFormat="1" ht="15" customHeight="1">
      <c r="A19" s="56" t="s">
        <v>60</v>
      </c>
      <c r="B19" s="79" t="s">
        <v>32</v>
      </c>
      <c r="C19" s="79" t="s">
        <v>32</v>
      </c>
      <c r="D19" s="79" t="s">
        <v>32</v>
      </c>
      <c r="E19" s="79" t="s">
        <v>32</v>
      </c>
      <c r="F19" s="79" t="s">
        <v>32</v>
      </c>
      <c r="G19" s="79" t="s">
        <v>32</v>
      </c>
      <c r="H19" s="79" t="s">
        <v>32</v>
      </c>
      <c r="I19" s="79" t="s">
        <v>32</v>
      </c>
      <c r="J19" s="79" t="s">
        <v>32</v>
      </c>
    </row>
    <row r="20" spans="1:17" s="41" customFormat="1" ht="15" customHeight="1">
      <c r="A20" s="58" t="s">
        <v>113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45"/>
    </row>
    <row r="21" spans="1:17" s="41" customFormat="1" ht="15" customHeight="1">
      <c r="A21" s="58" t="s">
        <v>45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45"/>
    </row>
    <row r="22" spans="1:17" s="60" customFormat="1" ht="8.25" customHeigh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45"/>
    </row>
    <row r="23" spans="2:10" ht="12.75">
      <c r="B23" s="61"/>
      <c r="C23" s="61"/>
      <c r="D23" s="61"/>
      <c r="E23" s="61"/>
      <c r="F23" s="61"/>
      <c r="G23" s="61"/>
      <c r="H23" s="61"/>
      <c r="I23" s="61"/>
      <c r="J23" s="61"/>
    </row>
    <row r="24" spans="2:7" ht="12.75">
      <c r="B24" s="61"/>
      <c r="C24" s="61"/>
      <c r="D24" s="61"/>
      <c r="E24" s="61"/>
      <c r="F24" s="61"/>
      <c r="G24" s="61"/>
    </row>
    <row r="25" spans="2:10" ht="12.75">
      <c r="B25" s="61"/>
      <c r="C25" s="61"/>
      <c r="D25" s="61"/>
      <c r="E25" s="61"/>
      <c r="F25" s="61"/>
      <c r="G25" s="61"/>
      <c r="H25" s="61"/>
      <c r="I25" s="61"/>
      <c r="J25" s="61"/>
    </row>
    <row r="26" spans="2:10" ht="12.75">
      <c r="B26" s="61"/>
      <c r="C26" s="61"/>
      <c r="D26" s="61"/>
      <c r="E26" s="61"/>
      <c r="F26" s="61"/>
      <c r="G26" s="61"/>
      <c r="H26" s="61"/>
      <c r="I26" s="61"/>
      <c r="J26" s="61"/>
    </row>
    <row r="27" spans="2:10" ht="12.75">
      <c r="B27" s="61"/>
      <c r="C27" s="61"/>
      <c r="D27" s="61"/>
      <c r="E27" s="61"/>
      <c r="F27" s="61"/>
      <c r="G27" s="61"/>
      <c r="H27" s="61"/>
      <c r="I27" s="61"/>
      <c r="J27" s="61"/>
    </row>
    <row r="28" spans="2:10" ht="12.75">
      <c r="B28" s="61"/>
      <c r="C28" s="61"/>
      <c r="D28" s="61"/>
      <c r="E28" s="61"/>
      <c r="F28" s="61"/>
      <c r="G28" s="61"/>
      <c r="H28" s="61"/>
      <c r="I28" s="61"/>
      <c r="J28" s="61"/>
    </row>
    <row r="29" spans="2:10" ht="12.75">
      <c r="B29" s="61"/>
      <c r="C29" s="61"/>
      <c r="D29" s="61"/>
      <c r="E29" s="61"/>
      <c r="F29" s="61"/>
      <c r="G29" s="61"/>
      <c r="H29" s="61"/>
      <c r="I29" s="61"/>
      <c r="J29" s="61"/>
    </row>
    <row r="30" ht="12.75">
      <c r="A30" s="62"/>
    </row>
    <row r="31" spans="2:10" ht="12.75">
      <c r="B31" s="61"/>
      <c r="C31" s="61"/>
      <c r="D31" s="61"/>
      <c r="E31" s="61"/>
      <c r="F31" s="61"/>
      <c r="G31" s="61"/>
      <c r="H31" s="61"/>
      <c r="I31" s="61"/>
      <c r="J31" s="61"/>
    </row>
    <row r="32" spans="2:10" ht="12.75">
      <c r="B32" s="61"/>
      <c r="C32" s="61"/>
      <c r="D32" s="61"/>
      <c r="E32" s="61"/>
      <c r="F32" s="61"/>
      <c r="G32" s="61"/>
      <c r="H32" s="61"/>
      <c r="I32" s="61"/>
      <c r="J32" s="61"/>
    </row>
    <row r="33" spans="2:10" ht="12.75">
      <c r="B33" s="61"/>
      <c r="C33" s="61"/>
      <c r="D33" s="61"/>
      <c r="E33" s="61"/>
      <c r="F33" s="61"/>
      <c r="G33" s="61"/>
      <c r="H33" s="61"/>
      <c r="I33" s="61"/>
      <c r="J33" s="61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30.7109375" style="45" customWidth="1"/>
    <col min="2" max="10" width="12.7109375" style="45" customWidth="1"/>
    <col min="11" max="11" width="11.421875" style="45" customWidth="1"/>
    <col min="12" max="16384" width="11.421875" style="45" hidden="1" customWidth="1"/>
  </cols>
  <sheetData>
    <row r="1" s="40" customFormat="1" ht="27" customHeight="1">
      <c r="A1" s="39" t="s">
        <v>1</v>
      </c>
    </row>
    <row r="2" s="42" customFormat="1" ht="18" customHeight="1">
      <c r="A2" s="41" t="s">
        <v>78</v>
      </c>
    </row>
    <row r="3" s="44" customFormat="1" ht="15.75" customHeight="1">
      <c r="A3" s="43" t="s">
        <v>110</v>
      </c>
    </row>
    <row r="4" s="46" customFormat="1" ht="39.75" customHeight="1">
      <c r="A4" s="46" t="s">
        <v>41</v>
      </c>
    </row>
    <row r="5" spans="1:10" s="49" customFormat="1" ht="18" customHeight="1">
      <c r="A5" s="47" t="s">
        <v>2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s="50" customFormat="1" ht="39" customHeight="1">
      <c r="A6" s="63" t="s">
        <v>21</v>
      </c>
      <c r="B6" s="64" t="s">
        <v>67</v>
      </c>
      <c r="C6" s="64" t="s">
        <v>4</v>
      </c>
      <c r="D6" s="64" t="s">
        <v>5</v>
      </c>
      <c r="E6" s="64" t="s">
        <v>40</v>
      </c>
      <c r="F6" s="64" t="s">
        <v>39</v>
      </c>
      <c r="G6" s="64" t="s">
        <v>24</v>
      </c>
      <c r="H6" s="64" t="s">
        <v>25</v>
      </c>
      <c r="I6" s="64" t="s">
        <v>54</v>
      </c>
      <c r="J6" s="64" t="s">
        <v>42</v>
      </c>
    </row>
    <row r="7" spans="1:10" s="51" customFormat="1" ht="15" customHeight="1">
      <c r="A7" s="51" t="s">
        <v>0</v>
      </c>
      <c r="B7" s="53" t="s">
        <v>32</v>
      </c>
      <c r="C7" s="53" t="s">
        <v>32</v>
      </c>
      <c r="D7" s="53" t="s">
        <v>32</v>
      </c>
      <c r="E7" s="53" t="s">
        <v>32</v>
      </c>
      <c r="F7" s="53" t="s">
        <v>32</v>
      </c>
      <c r="G7" s="53" t="s">
        <v>32</v>
      </c>
      <c r="H7" s="53" t="s">
        <v>32</v>
      </c>
      <c r="I7" s="53" t="s">
        <v>32</v>
      </c>
      <c r="J7" s="53" t="s">
        <v>32</v>
      </c>
    </row>
    <row r="8" spans="1:10" s="54" customFormat="1" ht="15" customHeight="1">
      <c r="A8" s="54" t="s">
        <v>6</v>
      </c>
      <c r="B8" s="55">
        <v>16058900</v>
      </c>
      <c r="C8" s="55">
        <v>2339200</v>
      </c>
      <c r="D8" s="55">
        <v>3530620</v>
      </c>
      <c r="E8" s="55">
        <v>6109340</v>
      </c>
      <c r="F8" s="55">
        <v>4079740</v>
      </c>
      <c r="G8" s="55" t="s">
        <v>29</v>
      </c>
      <c r="H8" s="55">
        <v>0</v>
      </c>
      <c r="I8" s="55" t="s">
        <v>32</v>
      </c>
      <c r="J8" s="55" t="s">
        <v>29</v>
      </c>
    </row>
    <row r="9" spans="1:10" s="54" customFormat="1" ht="15" customHeight="1">
      <c r="A9" s="54" t="s">
        <v>34</v>
      </c>
      <c r="B9" s="55">
        <v>7815</v>
      </c>
      <c r="C9" s="55" t="s">
        <v>29</v>
      </c>
      <c r="D9" s="55" t="s">
        <v>29</v>
      </c>
      <c r="E9" s="55" t="s">
        <v>29</v>
      </c>
      <c r="F9" s="55" t="s">
        <v>29</v>
      </c>
      <c r="G9" s="55" t="s">
        <v>29</v>
      </c>
      <c r="H9" s="55" t="s">
        <v>29</v>
      </c>
      <c r="I9" s="55" t="s">
        <v>32</v>
      </c>
      <c r="J9" s="55" t="s">
        <v>29</v>
      </c>
    </row>
    <row r="10" spans="1:10" s="54" customFormat="1" ht="15" customHeight="1">
      <c r="A10" s="54" t="s">
        <v>7</v>
      </c>
      <c r="B10" s="55" t="s">
        <v>29</v>
      </c>
      <c r="C10" s="55" t="s">
        <v>29</v>
      </c>
      <c r="D10" s="55" t="s">
        <v>29</v>
      </c>
      <c r="E10" s="55" t="s">
        <v>29</v>
      </c>
      <c r="F10" s="55" t="s">
        <v>29</v>
      </c>
      <c r="G10" s="55" t="s">
        <v>29</v>
      </c>
      <c r="H10" s="55" t="s">
        <v>29</v>
      </c>
      <c r="I10" s="55" t="s">
        <v>32</v>
      </c>
      <c r="J10" s="55" t="s">
        <v>29</v>
      </c>
    </row>
    <row r="11" spans="1:10" s="54" customFormat="1" ht="15" customHeight="1">
      <c r="A11" s="54" t="s">
        <v>53</v>
      </c>
      <c r="B11" s="55">
        <v>1318834</v>
      </c>
      <c r="C11" s="55">
        <f>170390</f>
        <v>170390</v>
      </c>
      <c r="D11" s="55">
        <f>254090</f>
        <v>254090</v>
      </c>
      <c r="E11" s="55">
        <f>497380</f>
        <v>497380</v>
      </c>
      <c r="F11" s="55">
        <f>397380</f>
        <v>397380</v>
      </c>
      <c r="G11" s="55" t="s">
        <v>29</v>
      </c>
      <c r="H11" s="55" t="s">
        <v>29</v>
      </c>
      <c r="I11" s="55" t="s">
        <v>32</v>
      </c>
      <c r="J11" s="55" t="s">
        <v>29</v>
      </c>
    </row>
    <row r="12" spans="1:10" s="54" customFormat="1" ht="15" customHeight="1">
      <c r="A12" s="54" t="s">
        <v>12</v>
      </c>
      <c r="B12" s="55">
        <v>765360</v>
      </c>
      <c r="C12" s="55">
        <v>170390</v>
      </c>
      <c r="D12" s="55">
        <v>183330</v>
      </c>
      <c r="E12" s="55">
        <v>197810</v>
      </c>
      <c r="F12" s="55">
        <v>213830</v>
      </c>
      <c r="G12" s="55" t="s">
        <v>29</v>
      </c>
      <c r="H12" s="55" t="s">
        <v>29</v>
      </c>
      <c r="I12" s="55" t="s">
        <v>32</v>
      </c>
      <c r="J12" s="55" t="s">
        <v>29</v>
      </c>
    </row>
    <row r="13" spans="1:10" s="54" customFormat="1" ht="15" customHeight="1">
      <c r="A13" s="54" t="s">
        <v>47</v>
      </c>
      <c r="B13" s="55">
        <v>4800</v>
      </c>
      <c r="C13" s="55" t="s">
        <v>29</v>
      </c>
      <c r="D13" s="55" t="s">
        <v>29</v>
      </c>
      <c r="E13" s="55" t="s">
        <v>29</v>
      </c>
      <c r="F13" s="55" t="s">
        <v>29</v>
      </c>
      <c r="G13" s="55" t="s">
        <v>29</v>
      </c>
      <c r="H13" s="55" t="s">
        <v>29</v>
      </c>
      <c r="I13" s="55" t="s">
        <v>32</v>
      </c>
      <c r="J13" s="55" t="s">
        <v>29</v>
      </c>
    </row>
    <row r="14" spans="1:10" s="54" customFormat="1" ht="15" customHeight="1">
      <c r="A14" s="54" t="s">
        <v>52</v>
      </c>
      <c r="B14" s="55">
        <v>200</v>
      </c>
      <c r="C14" s="55">
        <v>24</v>
      </c>
      <c r="D14" s="55">
        <v>45</v>
      </c>
      <c r="E14" s="55">
        <v>55</v>
      </c>
      <c r="F14" s="55">
        <v>60</v>
      </c>
      <c r="G14" s="55" t="s">
        <v>32</v>
      </c>
      <c r="H14" s="55" t="s">
        <v>32</v>
      </c>
      <c r="I14" s="55" t="s">
        <v>32</v>
      </c>
      <c r="J14" s="55" t="s">
        <v>32</v>
      </c>
    </row>
    <row r="15" spans="1:10" s="54" customFormat="1" ht="15" customHeight="1">
      <c r="A15" s="54" t="s">
        <v>14</v>
      </c>
      <c r="B15" s="55">
        <v>11200</v>
      </c>
      <c r="C15" s="55" t="s">
        <v>29</v>
      </c>
      <c r="D15" s="55" t="s">
        <v>29</v>
      </c>
      <c r="E15" s="55" t="s">
        <v>29</v>
      </c>
      <c r="F15" s="55" t="s">
        <v>29</v>
      </c>
      <c r="G15" s="55" t="s">
        <v>29</v>
      </c>
      <c r="H15" s="55" t="s">
        <v>29</v>
      </c>
      <c r="I15" s="55" t="s">
        <v>32</v>
      </c>
      <c r="J15" s="55" t="s">
        <v>29</v>
      </c>
    </row>
    <row r="16" spans="1:10" s="54" customFormat="1" ht="15" customHeight="1">
      <c r="A16" s="56" t="s">
        <v>56</v>
      </c>
      <c r="B16" s="57">
        <v>4689200</v>
      </c>
      <c r="C16" s="57">
        <v>577400</v>
      </c>
      <c r="D16" s="57">
        <v>424000</v>
      </c>
      <c r="E16" s="57">
        <v>1668670</v>
      </c>
      <c r="F16" s="57">
        <v>1355430</v>
      </c>
      <c r="G16" s="57" t="s">
        <v>29</v>
      </c>
      <c r="H16" s="57">
        <v>87660</v>
      </c>
      <c r="I16" s="57" t="s">
        <v>32</v>
      </c>
      <c r="J16" s="57" t="s">
        <v>29</v>
      </c>
    </row>
    <row r="17" spans="1:17" s="41" customFormat="1" ht="15" customHeight="1">
      <c r="A17" s="58" t="s">
        <v>44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45"/>
    </row>
    <row r="18" spans="1:17" s="41" customFormat="1" ht="15" customHeight="1">
      <c r="A18" s="58" t="s">
        <v>45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45"/>
    </row>
    <row r="19" spans="1:17" s="60" customFormat="1" ht="15" customHeight="1">
      <c r="A19" s="58" t="s">
        <v>55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45"/>
    </row>
    <row r="20" spans="2:10" ht="12.75">
      <c r="B20" s="61"/>
      <c r="C20" s="61"/>
      <c r="D20" s="61"/>
      <c r="E20" s="61"/>
      <c r="F20" s="61"/>
      <c r="G20" s="61"/>
      <c r="H20" s="61"/>
      <c r="I20" s="61"/>
      <c r="J20" s="61"/>
    </row>
    <row r="21" spans="2:6" ht="12.75">
      <c r="B21" s="61"/>
      <c r="C21" s="61"/>
      <c r="D21" s="61"/>
      <c r="E21" s="61"/>
      <c r="F21" s="61"/>
    </row>
    <row r="22" spans="2:10" ht="12.75">
      <c r="B22" s="61"/>
      <c r="C22" s="61"/>
      <c r="D22" s="61"/>
      <c r="E22" s="61"/>
      <c r="F22" s="61"/>
      <c r="G22" s="61"/>
      <c r="H22" s="61"/>
      <c r="I22" s="61"/>
      <c r="J22" s="61"/>
    </row>
    <row r="23" spans="2:10" ht="12.75">
      <c r="B23" s="61"/>
      <c r="C23" s="61"/>
      <c r="D23" s="61"/>
      <c r="E23" s="61"/>
      <c r="F23" s="61"/>
      <c r="G23" s="61"/>
      <c r="H23" s="61"/>
      <c r="I23" s="61"/>
      <c r="J23" s="61"/>
    </row>
    <row r="24" spans="2:10" ht="12.75">
      <c r="B24" s="61"/>
      <c r="C24" s="61"/>
      <c r="D24" s="61"/>
      <c r="E24" s="61"/>
      <c r="F24" s="61"/>
      <c r="G24" s="61"/>
      <c r="H24" s="61"/>
      <c r="I24" s="61"/>
      <c r="J24" s="61"/>
    </row>
    <row r="25" spans="2:10" ht="12.75">
      <c r="B25" s="61"/>
      <c r="C25" s="61"/>
      <c r="D25" s="61"/>
      <c r="E25" s="61"/>
      <c r="F25" s="61"/>
      <c r="G25" s="61"/>
      <c r="H25" s="61"/>
      <c r="I25" s="61"/>
      <c r="J25" s="61"/>
    </row>
    <row r="26" spans="2:10" ht="12.75">
      <c r="B26" s="61"/>
      <c r="C26" s="61"/>
      <c r="D26" s="61"/>
      <c r="E26" s="61"/>
      <c r="F26" s="61"/>
      <c r="G26" s="61"/>
      <c r="H26" s="61"/>
      <c r="I26" s="61"/>
      <c r="J26" s="61"/>
    </row>
    <row r="27" ht="12.75">
      <c r="A27" s="62"/>
    </row>
    <row r="28" spans="2:10" ht="12.75">
      <c r="B28" s="61"/>
      <c r="C28" s="61"/>
      <c r="D28" s="61"/>
      <c r="E28" s="61"/>
      <c r="F28" s="61"/>
      <c r="G28" s="61"/>
      <c r="H28" s="61"/>
      <c r="I28" s="61"/>
      <c r="J28" s="61"/>
    </row>
    <row r="29" spans="2:10" ht="12.75">
      <c r="B29" s="61"/>
      <c r="C29" s="61"/>
      <c r="D29" s="61"/>
      <c r="E29" s="61"/>
      <c r="F29" s="61"/>
      <c r="G29" s="61"/>
      <c r="H29" s="61"/>
      <c r="I29" s="61"/>
      <c r="J29" s="61"/>
    </row>
    <row r="30" spans="2:10" ht="12.75">
      <c r="B30" s="61"/>
      <c r="C30" s="61"/>
      <c r="D30" s="61"/>
      <c r="E30" s="61"/>
      <c r="F30" s="61"/>
      <c r="G30" s="61"/>
      <c r="H30" s="61"/>
      <c r="I30" s="61"/>
      <c r="J30" s="6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DGA</cp:lastModifiedBy>
  <cp:lastPrinted>2000-11-21T11:04:15Z</cp:lastPrinted>
  <dcterms:created xsi:type="dcterms:W3CDTF">1999-11-11T09:25:49Z</dcterms:created>
  <dcterms:modified xsi:type="dcterms:W3CDTF">2015-02-13T11:40:21Z</dcterms:modified>
  <cp:category/>
  <cp:version/>
  <cp:contentType/>
  <cp:contentStatus/>
</cp:coreProperties>
</file>