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360" activeTab="0"/>
  </bookViews>
  <sheets>
    <sheet name="  " sheetId="1" r:id="rId1"/>
  </sheets>
  <definedNames/>
  <calcPr fullCalcOnLoad="1"/>
</workbook>
</file>

<file path=xl/sharedStrings.xml><?xml version="1.0" encoding="utf-8"?>
<sst xmlns="http://schemas.openxmlformats.org/spreadsheetml/2006/main" count="37" uniqueCount="37">
  <si>
    <t>Andalucía</t>
  </si>
  <si>
    <t>Aragón</t>
  </si>
  <si>
    <t>Asturias (Principado de)</t>
  </si>
  <si>
    <t>Balears (Illes)</t>
  </si>
  <si>
    <t>Canarias</t>
  </si>
  <si>
    <t>Cantabria</t>
  </si>
  <si>
    <t>Castilla y León</t>
  </si>
  <si>
    <t>Castilla - La Mancha</t>
  </si>
  <si>
    <t>Cataluña</t>
  </si>
  <si>
    <t>Comunitat Valenciana</t>
  </si>
  <si>
    <t>Extremadura</t>
  </si>
  <si>
    <t>Galicia</t>
  </si>
  <si>
    <t>Madrid (Comunidad de)</t>
  </si>
  <si>
    <t>Murcia (Región de)</t>
  </si>
  <si>
    <t>Navarra (Comunidad Foral de)</t>
  </si>
  <si>
    <t>País Vasco</t>
  </si>
  <si>
    <t>Rioja (La)</t>
  </si>
  <si>
    <t>ESPAÑA</t>
  </si>
  <si>
    <t>Información estadística de Aragón</t>
  </si>
  <si>
    <t>CC.AA.</t>
  </si>
  <si>
    <t>Densidad del hecho urbano 2008</t>
  </si>
  <si>
    <t>Densidad del hecho urbano 2007</t>
  </si>
  <si>
    <t>Ciudades autónomas de Ceuta y Melilla</t>
  </si>
  <si>
    <t>Densidad del hecho urbano 2009</t>
  </si>
  <si>
    <r>
      <t>Superficie (km</t>
    </r>
    <r>
      <rPr>
        <vertAlign val="superscript"/>
        <sz val="9"/>
        <rFont val="Arial"/>
        <family val="2"/>
      </rPr>
      <t>2</t>
    </r>
    <r>
      <rPr>
        <sz val="9"/>
        <rFont val="Arial"/>
        <family val="2"/>
      </rPr>
      <t>)</t>
    </r>
  </si>
  <si>
    <t>Unidad: habitantes por kilómetro cuadrado.</t>
  </si>
  <si>
    <t>(*): Presión urbana en el territorio. El indicador representa la presión ejercida por los núcleos de población de más de 10.000 habitantes sobre el territorio total. Se expresa  como densidad del hecho urbano, que se calcula dividiendo el total de población que habita en ese tipo de núcleos por la superficie de cada comunidad. Las cifras de población está referidas al 1 de enero de cada año del Padrón Municipal. (Ver el  Perfil Ambiental de España 2009. Ministerio de Medio Ambiente y Medio Rural y Marino).</t>
  </si>
  <si>
    <t>Densidad del hecho urbano 2010</t>
  </si>
  <si>
    <t>Densidad del hecho urbano 2011</t>
  </si>
  <si>
    <t>Densidad del hecho urbano 2012</t>
  </si>
  <si>
    <t>Medio Ambiente y Energia</t>
  </si>
  <si>
    <t>Medio ambiente urbano / Presión urbana en el territorio</t>
  </si>
  <si>
    <t>Densidad del hecho urbano 2013</t>
  </si>
  <si>
    <t>Densidad del hecho urbano 2014</t>
  </si>
  <si>
    <t>Presión urbana en el territorio: Densidad del hecho urbano(*). CCAA y España. Años 2007-2014.</t>
  </si>
  <si>
    <r>
      <t>Publicación: ©</t>
    </r>
    <r>
      <rPr>
        <b/>
        <sz val="7"/>
        <rFont val="Arial"/>
        <family val="2"/>
      </rPr>
      <t xml:space="preserve"> </t>
    </r>
    <r>
      <rPr>
        <sz val="7"/>
        <rFont val="Arial"/>
        <family val="2"/>
      </rPr>
      <t xml:space="preserve">Instituto Aragonés de Estadística </t>
    </r>
    <r>
      <rPr>
        <b/>
        <sz val="7"/>
        <rFont val="Arial"/>
        <family val="2"/>
      </rPr>
      <t>(IAEST)</t>
    </r>
    <r>
      <rPr>
        <sz val="7"/>
        <rFont val="Arial"/>
        <family val="2"/>
      </rPr>
      <t>, agosto de 2015.</t>
    </r>
  </si>
  <si>
    <t>Fuente: Perfil Ambiental de España/Anuario de Estadística 2014. Ministerio de Agricultura, Alimentación y Medio Ambiente.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</si>
</sst>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2">
    <font>
      <sz val="10"/>
      <name val="Arial"/>
      <family val="0"/>
    </font>
    <font>
      <sz val="8"/>
      <name val="arial"/>
      <family val="0"/>
    </font>
    <font>
      <b/>
      <sz val="12"/>
      <name val="Arial"/>
      <family val="2"/>
    </font>
    <font>
      <sz val="12"/>
      <name val="Arial"/>
      <family val="0"/>
    </font>
    <font>
      <b/>
      <sz val="11"/>
      <name val="Arial"/>
      <family val="2"/>
    </font>
    <font>
      <sz val="11"/>
      <name val="Arial"/>
      <family val="2"/>
    </font>
    <font>
      <sz val="9"/>
      <name val="Arial"/>
      <family val="2"/>
    </font>
    <font>
      <sz val="8"/>
      <name val="Arial"/>
      <family val="2"/>
    </font>
    <font>
      <vertAlign val="superscript"/>
      <sz val="9"/>
      <name val="Arial"/>
      <family val="2"/>
    </font>
    <font>
      <sz val="12"/>
      <name val="Arial Black"/>
      <family val="2"/>
    </font>
    <font>
      <sz val="7"/>
      <name val="Arial"/>
      <family val="2"/>
    </font>
    <font>
      <b/>
      <sz val="7"/>
      <name val="Arial"/>
      <family val="2"/>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5">
    <border>
      <left/>
      <right/>
      <top/>
      <bottom/>
      <diagonal/>
    </border>
    <border>
      <left>
        <color indexed="63"/>
      </left>
      <right>
        <color indexed="63"/>
      </right>
      <top>
        <color indexed="63"/>
      </top>
      <bottom style="thin"/>
    </border>
    <border>
      <left style="thick">
        <color indexed="9"/>
      </left>
      <right>
        <color indexed="63"/>
      </right>
      <top style="hair"/>
      <bottom>
        <color indexed="63"/>
      </bottom>
    </border>
    <border>
      <left>
        <color indexed="63"/>
      </left>
      <right>
        <color indexed="63"/>
      </right>
      <top style="thin"/>
      <bottom style="hair"/>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3" fontId="2" fillId="0" borderId="0" xfId="0" applyNumberFormat="1" applyFont="1" applyAlignment="1">
      <alignment horizontal="right"/>
    </xf>
    <xf numFmtId="0" fontId="2" fillId="2" borderId="0" xfId="0" applyFont="1" applyFill="1" applyAlignment="1">
      <alignment horizontal="left" indent="5"/>
    </xf>
    <xf numFmtId="0" fontId="3" fillId="2" borderId="0" xfId="0" applyFont="1" applyFill="1" applyAlignment="1">
      <alignment horizontal="left" indent="4"/>
    </xf>
    <xf numFmtId="0" fontId="3" fillId="2" borderId="0" xfId="0" applyFont="1" applyFill="1" applyBorder="1" applyAlignment="1">
      <alignment horizontal="left" indent="4"/>
    </xf>
    <xf numFmtId="0" fontId="2"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4" fillId="2" borderId="0" xfId="0" applyFont="1" applyFill="1" applyAlignment="1">
      <alignment/>
    </xf>
    <xf numFmtId="0" fontId="5" fillId="2" borderId="0" xfId="0" applyFont="1" applyFill="1" applyAlignment="1">
      <alignment/>
    </xf>
    <xf numFmtId="0" fontId="5" fillId="2" borderId="0" xfId="0" applyFont="1" applyFill="1" applyBorder="1" applyAlignment="1">
      <alignment/>
    </xf>
    <xf numFmtId="0" fontId="6" fillId="2" borderId="1" xfId="0" applyFont="1" applyFill="1" applyBorder="1" applyAlignment="1">
      <alignment horizontal="left"/>
    </xf>
    <xf numFmtId="0" fontId="7" fillId="2" borderId="1" xfId="0" applyFont="1" applyFill="1" applyBorder="1" applyAlignment="1">
      <alignment/>
    </xf>
    <xf numFmtId="0" fontId="7" fillId="0" borderId="0" xfId="0" applyFont="1" applyFill="1" applyBorder="1" applyAlignment="1">
      <alignment horizontal="left"/>
    </xf>
    <xf numFmtId="3" fontId="7" fillId="0" borderId="0" xfId="0" applyNumberFormat="1" applyFont="1" applyFill="1" applyBorder="1" applyAlignment="1">
      <alignment horizontal="right"/>
    </xf>
    <xf numFmtId="4" fontId="7" fillId="0" borderId="0" xfId="0" applyNumberFormat="1" applyFont="1" applyFill="1" applyBorder="1" applyAlignment="1">
      <alignment horizontal="right"/>
    </xf>
    <xf numFmtId="0" fontId="7" fillId="0" borderId="0" xfId="0" applyFont="1" applyFill="1" applyBorder="1" applyAlignment="1">
      <alignment/>
    </xf>
    <xf numFmtId="0" fontId="7" fillId="0" borderId="1" xfId="0" applyFont="1" applyFill="1" applyBorder="1" applyAlignment="1">
      <alignment horizontal="left"/>
    </xf>
    <xf numFmtId="3" fontId="7" fillId="0" borderId="1" xfId="0" applyNumberFormat="1" applyFont="1" applyFill="1" applyBorder="1" applyAlignment="1">
      <alignment horizontal="right"/>
    </xf>
    <xf numFmtId="4" fontId="7" fillId="0" borderId="1" xfId="0" applyNumberFormat="1" applyFont="1" applyFill="1" applyBorder="1" applyAlignment="1">
      <alignment horizontal="right"/>
    </xf>
    <xf numFmtId="0" fontId="7" fillId="0" borderId="1" xfId="0" applyFont="1" applyFill="1" applyBorder="1" applyAlignment="1">
      <alignment/>
    </xf>
    <xf numFmtId="0" fontId="7" fillId="0" borderId="2" xfId="0" applyFont="1" applyFill="1" applyBorder="1" applyAlignment="1">
      <alignment/>
    </xf>
    <xf numFmtId="4" fontId="7" fillId="0" borderId="2" xfId="0" applyNumberFormat="1" applyFont="1" applyFill="1" applyBorder="1" applyAlignment="1">
      <alignment horizontal="right"/>
    </xf>
    <xf numFmtId="3" fontId="7" fillId="0" borderId="2" xfId="0" applyNumberFormat="1" applyFont="1" applyFill="1" applyBorder="1" applyAlignment="1">
      <alignment horizontal="right"/>
    </xf>
    <xf numFmtId="0" fontId="7" fillId="2" borderId="0" xfId="0" applyFont="1" applyFill="1" applyBorder="1" applyAlignment="1">
      <alignment/>
    </xf>
    <xf numFmtId="0" fontId="0" fillId="2" borderId="0" xfId="0" applyFont="1" applyFill="1" applyAlignment="1">
      <alignment/>
    </xf>
    <xf numFmtId="0" fontId="9" fillId="3" borderId="0" xfId="0" applyFont="1" applyFill="1" applyBorder="1" applyAlignment="1">
      <alignment horizontal="left" wrapText="1"/>
    </xf>
    <xf numFmtId="0" fontId="9" fillId="3" borderId="0" xfId="0" applyFont="1" applyFill="1" applyAlignment="1">
      <alignment horizontal="left" wrapText="1"/>
    </xf>
    <xf numFmtId="0" fontId="0" fillId="3" borderId="0" xfId="0" applyFont="1" applyFill="1" applyAlignment="1">
      <alignment/>
    </xf>
    <xf numFmtId="0" fontId="6" fillId="3" borderId="3" xfId="0" applyFont="1" applyFill="1" applyBorder="1" applyAlignment="1">
      <alignment horizontal="left" wrapText="1"/>
    </xf>
    <xf numFmtId="0" fontId="6" fillId="3" borderId="3" xfId="0" applyFont="1" applyFill="1" applyBorder="1" applyAlignment="1">
      <alignment horizontal="right" wrapText="1"/>
    </xf>
    <xf numFmtId="3" fontId="6" fillId="3" borderId="3" xfId="0" applyNumberFormat="1" applyFont="1" applyFill="1" applyBorder="1" applyAlignment="1">
      <alignment horizontal="right" wrapText="1"/>
    </xf>
    <xf numFmtId="3" fontId="6" fillId="3" borderId="0" xfId="0" applyNumberFormat="1" applyFont="1" applyFill="1" applyBorder="1" applyAlignment="1">
      <alignment horizontal="right" wrapText="1"/>
    </xf>
    <xf numFmtId="0" fontId="6" fillId="3" borderId="0" xfId="0" applyFont="1" applyFill="1" applyAlignment="1">
      <alignment/>
    </xf>
    <xf numFmtId="0" fontId="10" fillId="2" borderId="0" xfId="0" applyFont="1" applyFill="1" applyBorder="1" applyAlignment="1">
      <alignment/>
    </xf>
    <xf numFmtId="0" fontId="0" fillId="0" borderId="0" xfId="0" applyFont="1" applyAlignment="1">
      <alignment/>
    </xf>
    <xf numFmtId="0" fontId="1" fillId="0" borderId="0" xfId="0" applyFont="1" applyAlignment="1">
      <alignment horizontal="left"/>
    </xf>
    <xf numFmtId="0" fontId="0" fillId="0" borderId="0" xfId="0" applyFont="1" applyAlignment="1">
      <alignment/>
    </xf>
    <xf numFmtId="0" fontId="9" fillId="3" borderId="0" xfId="0" applyFont="1" applyFill="1" applyBorder="1" applyAlignment="1">
      <alignment horizontal="left" wrapText="1"/>
    </xf>
    <xf numFmtId="0" fontId="10" fillId="2" borderId="4" xfId="0"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0</xdr:col>
      <xdr:colOff>476250</xdr:colOff>
      <xdr:row>0</xdr:row>
      <xdr:rowOff>400050</xdr:rowOff>
    </xdr:to>
    <xdr:pic>
      <xdr:nvPicPr>
        <xdr:cNvPr id="1" name="Picture 4"/>
        <xdr:cNvPicPr preferRelativeResize="1">
          <a:picLocks noChangeAspect="1"/>
        </xdr:cNvPicPr>
      </xdr:nvPicPr>
      <xdr:blipFill>
        <a:blip r:embed="rId1"/>
        <a:stretch>
          <a:fillRect/>
        </a:stretch>
      </xdr:blipFill>
      <xdr:spPr>
        <a:xfrm>
          <a:off x="28575" y="19050"/>
          <a:ext cx="44767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53"/>
  <sheetViews>
    <sheetView showGridLines="0" tabSelected="1" workbookViewId="0" topLeftCell="A1">
      <selection activeCell="J1" sqref="J1"/>
    </sheetView>
  </sheetViews>
  <sheetFormatPr defaultColWidth="11.421875" defaultRowHeight="12.75"/>
  <cols>
    <col min="1" max="1" width="28.00390625" style="37" customWidth="1"/>
    <col min="2" max="2" width="16.00390625" style="1" customWidth="1"/>
    <col min="3" max="10" width="16.00390625" style="37" customWidth="1"/>
    <col min="11" max="11" width="9.140625" style="37" customWidth="1"/>
    <col min="12" max="16384" width="9.140625" style="37" hidden="1" customWidth="1"/>
  </cols>
  <sheetData>
    <row r="1" spans="1:42" s="25" customFormat="1" ht="31.5" customHeight="1">
      <c r="A1" s="2" t="s">
        <v>18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
      <c r="AI1" s="4"/>
      <c r="AJ1" s="4"/>
      <c r="AK1" s="4"/>
      <c r="AL1" s="4"/>
      <c r="AM1" s="4"/>
      <c r="AN1" s="4"/>
      <c r="AO1" s="4"/>
      <c r="AP1" s="4"/>
    </row>
    <row r="2" spans="1:42" s="25" customFormat="1" ht="15.75">
      <c r="A2" s="5" t="s">
        <v>30</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7"/>
      <c r="AI2" s="7"/>
      <c r="AJ2" s="7"/>
      <c r="AK2" s="7"/>
      <c r="AL2" s="7"/>
      <c r="AM2" s="7"/>
      <c r="AN2" s="7"/>
      <c r="AO2" s="7"/>
      <c r="AP2" s="7"/>
    </row>
    <row r="3" spans="1:42" s="25" customFormat="1" ht="15">
      <c r="A3" s="8" t="s">
        <v>31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10"/>
      <c r="AI3" s="10"/>
      <c r="AJ3" s="10"/>
      <c r="AK3" s="10"/>
      <c r="AL3" s="10"/>
      <c r="AM3" s="10"/>
      <c r="AN3" s="10"/>
      <c r="AO3" s="10"/>
      <c r="AP3" s="10"/>
    </row>
    <row r="4" spans="1:13" s="28" customFormat="1" ht="39.75" customHeight="1">
      <c r="A4" s="38" t="s">
        <v>34</v>
      </c>
      <c r="B4" s="38"/>
      <c r="C4" s="38"/>
      <c r="D4" s="38"/>
      <c r="E4" s="38"/>
      <c r="F4" s="38"/>
      <c r="G4" s="38"/>
      <c r="H4" s="38"/>
      <c r="I4" s="38"/>
      <c r="J4" s="38"/>
      <c r="K4" s="26"/>
      <c r="L4" s="26"/>
      <c r="M4" s="27"/>
    </row>
    <row r="5" spans="1:42" s="25" customFormat="1" ht="18" customHeight="1">
      <c r="A5" s="11" t="s">
        <v>25</v>
      </c>
      <c r="B5" s="12"/>
      <c r="C5" s="12"/>
      <c r="D5" s="12"/>
      <c r="E5" s="12"/>
      <c r="F5" s="12"/>
      <c r="G5" s="12"/>
      <c r="H5" s="12"/>
      <c r="I5" s="12"/>
      <c r="J5" s="12"/>
      <c r="K5" s="24"/>
      <c r="L5" s="12"/>
      <c r="M5" s="12"/>
      <c r="N5" s="12"/>
      <c r="O5" s="12"/>
      <c r="P5" s="12"/>
      <c r="Q5" s="12"/>
      <c r="R5" s="12"/>
      <c r="S5" s="12"/>
      <c r="T5" s="12"/>
      <c r="U5" s="24"/>
      <c r="V5" s="24"/>
      <c r="W5" s="24"/>
      <c r="X5" s="24"/>
      <c r="Y5" s="24"/>
      <c r="Z5" s="24"/>
      <c r="AA5" s="24"/>
      <c r="AB5" s="24"/>
      <c r="AC5" s="24"/>
      <c r="AD5" s="24"/>
      <c r="AE5" s="24"/>
      <c r="AF5" s="24"/>
      <c r="AG5" s="24"/>
      <c r="AH5" s="24"/>
      <c r="AI5" s="24"/>
      <c r="AJ5" s="24"/>
      <c r="AK5" s="24"/>
      <c r="AL5" s="24"/>
      <c r="AM5" s="24"/>
      <c r="AN5" s="24"/>
      <c r="AO5" s="24"/>
      <c r="AP5" s="24"/>
    </row>
    <row r="6" spans="1:12" s="33" customFormat="1" ht="36" customHeight="1">
      <c r="A6" s="29" t="s">
        <v>19</v>
      </c>
      <c r="B6" s="30" t="s">
        <v>24</v>
      </c>
      <c r="C6" s="31" t="s">
        <v>33</v>
      </c>
      <c r="D6" s="31" t="s">
        <v>32</v>
      </c>
      <c r="E6" s="31" t="s">
        <v>29</v>
      </c>
      <c r="F6" s="31" t="s">
        <v>28</v>
      </c>
      <c r="G6" s="31" t="s">
        <v>27</v>
      </c>
      <c r="H6" s="31" t="s">
        <v>23</v>
      </c>
      <c r="I6" s="31" t="s">
        <v>20</v>
      </c>
      <c r="J6" s="31" t="s">
        <v>21</v>
      </c>
      <c r="K6" s="32"/>
      <c r="L6" s="32"/>
    </row>
    <row r="7" spans="1:10" s="16" customFormat="1" ht="18.75" customHeight="1">
      <c r="A7" s="13" t="s">
        <v>17</v>
      </c>
      <c r="B7" s="23">
        <v>505990</v>
      </c>
      <c r="C7" s="22">
        <v>73.1</v>
      </c>
      <c r="D7" s="22">
        <v>73.8</v>
      </c>
      <c r="E7" s="22">
        <v>73.9</v>
      </c>
      <c r="F7" s="22">
        <v>73.7</v>
      </c>
      <c r="G7" s="22">
        <f>37097343/B7</f>
        <v>73.31635605446748</v>
      </c>
      <c r="H7" s="22">
        <v>72.85</v>
      </c>
      <c r="I7" s="22">
        <v>71.71551809324295</v>
      </c>
      <c r="J7" s="21">
        <v>69.85</v>
      </c>
    </row>
    <row r="8" spans="1:10" s="16" customFormat="1" ht="18.75" customHeight="1">
      <c r="A8" s="13" t="s">
        <v>0</v>
      </c>
      <c r="B8" s="14">
        <v>87598</v>
      </c>
      <c r="C8" s="15">
        <v>77.2</v>
      </c>
      <c r="D8" s="15">
        <v>77</v>
      </c>
      <c r="E8" s="15">
        <v>77.1</v>
      </c>
      <c r="F8" s="15">
        <v>76.8</v>
      </c>
      <c r="G8" s="15">
        <f>6678470/B8</f>
        <v>76.23998264800566</v>
      </c>
      <c r="H8" s="15">
        <v>75.57</v>
      </c>
      <c r="I8" s="15">
        <v>74.55033219936529</v>
      </c>
      <c r="J8" s="16">
        <v>72.89</v>
      </c>
    </row>
    <row r="9" spans="1:10" s="16" customFormat="1" ht="18.75" customHeight="1">
      <c r="A9" s="13" t="s">
        <v>1</v>
      </c>
      <c r="B9" s="14">
        <v>47720</v>
      </c>
      <c r="C9" s="15">
        <v>19.1</v>
      </c>
      <c r="D9" s="15">
        <v>20</v>
      </c>
      <c r="E9" s="15">
        <v>19.6</v>
      </c>
      <c r="F9" s="15">
        <v>19.3</v>
      </c>
      <c r="G9" s="15">
        <f>919682/B9</f>
        <v>19.27246437552389</v>
      </c>
      <c r="H9" s="15">
        <v>19.24</v>
      </c>
      <c r="I9" s="15">
        <v>18.990653813914502</v>
      </c>
      <c r="J9" s="16">
        <v>18.39</v>
      </c>
    </row>
    <row r="10" spans="1:10" s="16" customFormat="1" ht="18.75" customHeight="1">
      <c r="A10" s="13" t="s">
        <v>2</v>
      </c>
      <c r="B10" s="14">
        <v>10604</v>
      </c>
      <c r="C10" s="15">
        <v>87</v>
      </c>
      <c r="D10" s="15">
        <v>87</v>
      </c>
      <c r="E10" s="15">
        <v>88.1</v>
      </c>
      <c r="F10" s="15">
        <v>88.3</v>
      </c>
      <c r="G10" s="15">
        <f>938641/B10</f>
        <v>88.51763485477179</v>
      </c>
      <c r="H10" s="15">
        <v>88.5</v>
      </c>
      <c r="I10" s="15">
        <v>87.92465107506601</v>
      </c>
      <c r="J10" s="16">
        <v>87.4</v>
      </c>
    </row>
    <row r="11" spans="1:10" s="16" customFormat="1" ht="18.75" customHeight="1">
      <c r="A11" s="13" t="s">
        <v>3</v>
      </c>
      <c r="B11" s="14">
        <v>4992</v>
      </c>
      <c r="C11" s="15">
        <v>186.5</v>
      </c>
      <c r="D11" s="15">
        <v>190</v>
      </c>
      <c r="E11" s="15">
        <v>189.2</v>
      </c>
      <c r="F11" s="15">
        <v>188.2</v>
      </c>
      <c r="G11" s="15">
        <f>923914/B11</f>
        <v>185.07892628205127</v>
      </c>
      <c r="H11" s="15">
        <v>183.48</v>
      </c>
      <c r="I11" s="15">
        <v>179.9435096153846</v>
      </c>
      <c r="J11" s="16">
        <v>172.83</v>
      </c>
    </row>
    <row r="12" spans="1:10" s="16" customFormat="1" ht="18.75" customHeight="1">
      <c r="A12" s="13" t="s">
        <v>4</v>
      </c>
      <c r="B12" s="14">
        <v>7447</v>
      </c>
      <c r="C12" s="15">
        <v>253.7</v>
      </c>
      <c r="D12" s="15">
        <v>255</v>
      </c>
      <c r="E12" s="15">
        <v>254.8</v>
      </c>
      <c r="F12" s="15">
        <v>255.6</v>
      </c>
      <c r="G12" s="15">
        <f>1895856/B12</f>
        <v>254.57983080435073</v>
      </c>
      <c r="H12" s="15">
        <v>252.67</v>
      </c>
      <c r="I12" s="15">
        <v>247.78796830938634</v>
      </c>
      <c r="J12" s="16">
        <v>241.45</v>
      </c>
    </row>
    <row r="13" spans="1:10" s="16" customFormat="1" ht="18.75" customHeight="1">
      <c r="A13" s="13" t="s">
        <v>5</v>
      </c>
      <c r="B13" s="14">
        <v>5321</v>
      </c>
      <c r="C13" s="15">
        <v>71.7</v>
      </c>
      <c r="D13" s="15">
        <v>72</v>
      </c>
      <c r="E13" s="15">
        <v>74.4</v>
      </c>
      <c r="F13" s="15">
        <v>74.5</v>
      </c>
      <c r="G13" s="15">
        <f>397568/B13</f>
        <v>74.71678255966924</v>
      </c>
      <c r="H13" s="15">
        <v>74.52</v>
      </c>
      <c r="I13" s="15">
        <v>73.8417590678444</v>
      </c>
      <c r="J13" s="16">
        <v>72.91</v>
      </c>
    </row>
    <row r="14" spans="1:10" s="16" customFormat="1" ht="18.75" customHeight="1">
      <c r="A14" s="13" t="s">
        <v>6</v>
      </c>
      <c r="B14" s="14">
        <v>94225</v>
      </c>
      <c r="C14" s="15">
        <v>14.8</v>
      </c>
      <c r="D14" s="15">
        <v>15</v>
      </c>
      <c r="E14" s="15">
        <v>15.1</v>
      </c>
      <c r="F14" s="15">
        <v>15.2</v>
      </c>
      <c r="G14" s="15">
        <f>1437097/B14</f>
        <v>15.251759087291058</v>
      </c>
      <c r="H14" s="15">
        <v>15.28</v>
      </c>
      <c r="I14" s="15">
        <v>15.229365879543646</v>
      </c>
      <c r="J14" s="16">
        <v>14.93</v>
      </c>
    </row>
    <row r="15" spans="1:10" s="16" customFormat="1" ht="18.75" customHeight="1">
      <c r="A15" s="13" t="s">
        <v>7</v>
      </c>
      <c r="B15" s="14">
        <v>79462</v>
      </c>
      <c r="C15" s="15">
        <v>14.8</v>
      </c>
      <c r="D15" s="15">
        <v>15</v>
      </c>
      <c r="E15" s="15">
        <v>14.9</v>
      </c>
      <c r="F15" s="15">
        <v>14.8</v>
      </c>
      <c r="G15" s="15">
        <f>1153905/B15</f>
        <v>14.521469381591201</v>
      </c>
      <c r="H15" s="15">
        <v>14.27</v>
      </c>
      <c r="I15" s="15">
        <v>13.704424756487377</v>
      </c>
      <c r="J15" s="16">
        <v>13.16</v>
      </c>
    </row>
    <row r="16" spans="1:10" s="16" customFormat="1" ht="18.75" customHeight="1">
      <c r="A16" s="13" t="s">
        <v>8</v>
      </c>
      <c r="B16" s="14">
        <v>32113</v>
      </c>
      <c r="C16" s="15">
        <v>190.3</v>
      </c>
      <c r="D16" s="15">
        <v>191</v>
      </c>
      <c r="E16" s="15">
        <v>191.9</v>
      </c>
      <c r="F16" s="15">
        <v>191</v>
      </c>
      <c r="G16" s="15">
        <f>6121965/B16</f>
        <v>190.63821505309377</v>
      </c>
      <c r="H16" s="15">
        <v>189.57</v>
      </c>
      <c r="I16" s="15">
        <v>186.6281256811883</v>
      </c>
      <c r="J16" s="16">
        <v>181.36</v>
      </c>
    </row>
    <row r="17" spans="1:10" s="16" customFormat="1" ht="18.75" customHeight="1">
      <c r="A17" s="13" t="s">
        <v>9</v>
      </c>
      <c r="B17" s="14">
        <v>23255</v>
      </c>
      <c r="C17" s="15">
        <v>177.1</v>
      </c>
      <c r="D17" s="15">
        <v>182</v>
      </c>
      <c r="E17" s="15">
        <v>182.1</v>
      </c>
      <c r="F17" s="15">
        <v>182</v>
      </c>
      <c r="G17" s="15">
        <f>4236222/B17</f>
        <v>182.1639217372608</v>
      </c>
      <c r="H17" s="15">
        <v>181.69</v>
      </c>
      <c r="I17" s="15">
        <v>178.64553859385077</v>
      </c>
      <c r="J17" s="16">
        <v>172.53</v>
      </c>
    </row>
    <row r="18" spans="1:10" s="16" customFormat="1" ht="18.75" customHeight="1">
      <c r="A18" s="13" t="s">
        <v>10</v>
      </c>
      <c r="B18" s="14">
        <v>41635</v>
      </c>
      <c r="C18" s="15">
        <v>13</v>
      </c>
      <c r="D18" s="15">
        <v>13</v>
      </c>
      <c r="E18" s="15">
        <v>13.1</v>
      </c>
      <c r="F18" s="15">
        <v>13</v>
      </c>
      <c r="G18" s="15">
        <f>537920/B18</f>
        <v>12.919899123333733</v>
      </c>
      <c r="H18" s="15">
        <v>13.04</v>
      </c>
      <c r="I18" s="15">
        <v>12.882766902846162</v>
      </c>
      <c r="J18" s="16">
        <v>12.45</v>
      </c>
    </row>
    <row r="19" spans="1:10" s="16" customFormat="1" ht="18.75" customHeight="1">
      <c r="A19" s="13" t="s">
        <v>11</v>
      </c>
      <c r="B19" s="14">
        <v>29574</v>
      </c>
      <c r="C19" s="15">
        <v>65</v>
      </c>
      <c r="D19" s="15">
        <v>65</v>
      </c>
      <c r="E19" s="15">
        <v>66</v>
      </c>
      <c r="F19" s="15">
        <v>65.6</v>
      </c>
      <c r="G19" s="15">
        <f>1926556/B19</f>
        <v>65.14357205653614</v>
      </c>
      <c r="H19" s="15">
        <v>64.89</v>
      </c>
      <c r="I19" s="15">
        <v>63.992594846824915</v>
      </c>
      <c r="J19" s="16">
        <v>63.46</v>
      </c>
    </row>
    <row r="20" spans="1:10" s="16" customFormat="1" ht="18.75" customHeight="1">
      <c r="A20" s="13" t="s">
        <v>12</v>
      </c>
      <c r="B20" s="14">
        <v>8028</v>
      </c>
      <c r="C20" s="15">
        <v>757.4</v>
      </c>
      <c r="D20" s="15">
        <v>762</v>
      </c>
      <c r="E20" s="15">
        <v>763.2</v>
      </c>
      <c r="F20" s="15">
        <v>761.5</v>
      </c>
      <c r="G20" s="15">
        <f>6080182/B20</f>
        <v>757.3719481813653</v>
      </c>
      <c r="H20" s="15">
        <v>749.56</v>
      </c>
      <c r="I20" s="15">
        <v>736.7668161434977</v>
      </c>
      <c r="J20" s="16">
        <v>712.01</v>
      </c>
    </row>
    <row r="21" spans="1:10" s="16" customFormat="1" ht="18.75" customHeight="1">
      <c r="A21" s="13" t="s">
        <v>13</v>
      </c>
      <c r="B21" s="14">
        <v>11313</v>
      </c>
      <c r="C21" s="15">
        <v>123.8</v>
      </c>
      <c r="D21" s="15">
        <v>124</v>
      </c>
      <c r="E21" s="15">
        <v>125.3</v>
      </c>
      <c r="F21" s="15">
        <v>124.9</v>
      </c>
      <c r="G21" s="15">
        <f>1395968/B21</f>
        <v>123.39503226376735</v>
      </c>
      <c r="H21" s="15">
        <v>122.07</v>
      </c>
      <c r="I21" s="15">
        <v>119.47299566869972</v>
      </c>
      <c r="J21" s="16">
        <v>116.64</v>
      </c>
    </row>
    <row r="22" spans="1:10" s="16" customFormat="1" ht="18.75" customHeight="1">
      <c r="A22" s="13" t="s">
        <v>14</v>
      </c>
      <c r="B22" s="14">
        <v>10390</v>
      </c>
      <c r="C22" s="15">
        <v>33.6</v>
      </c>
      <c r="D22" s="15">
        <v>34</v>
      </c>
      <c r="E22" s="15">
        <v>33.8</v>
      </c>
      <c r="F22" s="15">
        <v>33.7</v>
      </c>
      <c r="G22" s="15">
        <f>347311/B22</f>
        <v>33.4274302213667</v>
      </c>
      <c r="H22" s="15">
        <v>33.18</v>
      </c>
      <c r="I22" s="15">
        <v>31.890375360923965</v>
      </c>
      <c r="J22" s="16">
        <v>31.41</v>
      </c>
    </row>
    <row r="23" spans="1:10" s="16" customFormat="1" ht="18.75" customHeight="1">
      <c r="A23" s="13" t="s">
        <v>15</v>
      </c>
      <c r="B23" s="14">
        <v>7235</v>
      </c>
      <c r="C23" s="15">
        <v>241.8</v>
      </c>
      <c r="D23" s="15">
        <v>244</v>
      </c>
      <c r="E23" s="15">
        <v>245.3</v>
      </c>
      <c r="F23" s="15">
        <v>244.5</v>
      </c>
      <c r="G23" s="15">
        <f>1745562/B23</f>
        <v>241.26634416033173</v>
      </c>
      <c r="H23" s="15">
        <v>240.99</v>
      </c>
      <c r="I23" s="15">
        <v>239.65860400829303</v>
      </c>
      <c r="J23" s="16">
        <v>237.16</v>
      </c>
    </row>
    <row r="24" spans="1:10" s="16" customFormat="1" ht="18.75" customHeight="1">
      <c r="A24" s="13" t="s">
        <v>16</v>
      </c>
      <c r="B24" s="14">
        <v>5045</v>
      </c>
      <c r="C24" s="15">
        <v>40.1</v>
      </c>
      <c r="D24" s="15">
        <v>40</v>
      </c>
      <c r="E24" s="15">
        <v>40.6</v>
      </c>
      <c r="F24" s="15">
        <v>40.4</v>
      </c>
      <c r="G24" s="15">
        <f>203911/B24</f>
        <v>40.418434093161544</v>
      </c>
      <c r="H24" s="15">
        <v>40.36</v>
      </c>
      <c r="I24" s="15">
        <v>39.821803766105056</v>
      </c>
      <c r="J24" s="16">
        <v>38.69</v>
      </c>
    </row>
    <row r="25" spans="1:10" s="16" customFormat="1" ht="18.75" customHeight="1">
      <c r="A25" s="17" t="s">
        <v>22</v>
      </c>
      <c r="B25" s="18">
        <v>32</v>
      </c>
      <c r="C25" s="19">
        <v>5152.7</v>
      </c>
      <c r="D25" s="19">
        <v>5104</v>
      </c>
      <c r="E25" s="19">
        <v>5011.2</v>
      </c>
      <c r="F25" s="19">
        <v>5026.6</v>
      </c>
      <c r="G25" s="19">
        <f>156613/B25</f>
        <v>4894.15625</v>
      </c>
      <c r="H25" s="19">
        <v>4754.19</v>
      </c>
      <c r="I25" s="19">
        <v>4651.15625</v>
      </c>
      <c r="J25" s="20">
        <v>4563.84</v>
      </c>
    </row>
    <row r="26" spans="1:10" s="35" customFormat="1" ht="24.75" customHeight="1">
      <c r="A26" s="39" t="s">
        <v>26</v>
      </c>
      <c r="B26" s="39"/>
      <c r="C26" s="39"/>
      <c r="D26" s="39"/>
      <c r="E26" s="39"/>
      <c r="F26" s="39"/>
      <c r="G26" s="39"/>
      <c r="H26" s="39"/>
      <c r="I26" s="39"/>
      <c r="J26" s="39"/>
    </row>
    <row r="27" s="35" customFormat="1" ht="17.25" customHeight="1">
      <c r="A27" s="34" t="s">
        <v>35</v>
      </c>
    </row>
    <row r="28" s="35" customFormat="1" ht="17.25" customHeight="1">
      <c r="A28" s="34" t="s">
        <v>36</v>
      </c>
    </row>
    <row r="29" spans="1:2" ht="12.75">
      <c r="A29" s="36"/>
      <c r="B29" s="37"/>
    </row>
    <row r="30" ht="12.75">
      <c r="B30" s="37"/>
    </row>
    <row r="31" ht="12.75">
      <c r="B31" s="37"/>
    </row>
    <row r="32" ht="12.75">
      <c r="B32" s="37"/>
    </row>
    <row r="33" ht="12.75">
      <c r="B33" s="37"/>
    </row>
    <row r="34" ht="12.75">
      <c r="B34" s="37"/>
    </row>
    <row r="35" ht="12.75">
      <c r="B35" s="37"/>
    </row>
    <row r="36" ht="12.75">
      <c r="B36" s="37"/>
    </row>
    <row r="37" ht="12.75">
      <c r="B37" s="37"/>
    </row>
    <row r="38" ht="12.75">
      <c r="B38" s="37"/>
    </row>
    <row r="39" ht="12.75">
      <c r="B39" s="37"/>
    </row>
    <row r="40" ht="12.75">
      <c r="B40" s="37"/>
    </row>
    <row r="41" ht="12.75">
      <c r="B41" s="37"/>
    </row>
    <row r="42" ht="12.75">
      <c r="B42" s="37"/>
    </row>
    <row r="43" ht="12.75">
      <c r="B43" s="37"/>
    </row>
    <row r="44" ht="12.75">
      <c r="B44" s="37"/>
    </row>
    <row r="45" ht="12.75">
      <c r="B45" s="37"/>
    </row>
    <row r="46" ht="12.75">
      <c r="B46" s="37"/>
    </row>
    <row r="47" ht="12.75">
      <c r="B47" s="37"/>
    </row>
    <row r="48" ht="12.75">
      <c r="B48" s="37"/>
    </row>
    <row r="49" ht="12.75">
      <c r="B49" s="37"/>
    </row>
    <row r="50" ht="12.75">
      <c r="B50" s="37"/>
    </row>
    <row r="51" ht="12.75">
      <c r="B51" s="37"/>
    </row>
    <row r="52" ht="12.75">
      <c r="B52" s="37"/>
    </row>
    <row r="53" ht="12.75">
      <c r="B53" s="37"/>
    </row>
    <row r="54" ht="12.75">
      <c r="B54" s="37"/>
    </row>
    <row r="55" ht="12.75">
      <c r="B55" s="37"/>
    </row>
    <row r="56" ht="12.75">
      <c r="B56" s="37"/>
    </row>
    <row r="57" ht="12.75">
      <c r="B57" s="37"/>
    </row>
    <row r="58" ht="12.75">
      <c r="B58" s="37"/>
    </row>
    <row r="59" ht="12.75">
      <c r="B59" s="37"/>
    </row>
    <row r="60" ht="12.75">
      <c r="B60" s="37"/>
    </row>
    <row r="61" ht="12.75">
      <c r="B61" s="37"/>
    </row>
    <row r="62" ht="12.75">
      <c r="B62" s="37"/>
    </row>
    <row r="63" ht="12.75">
      <c r="B63" s="37"/>
    </row>
    <row r="64" ht="12.75">
      <c r="B64" s="37"/>
    </row>
    <row r="65" ht="12.75">
      <c r="B65" s="37"/>
    </row>
    <row r="66" ht="12.75">
      <c r="B66" s="37"/>
    </row>
    <row r="67" ht="12.75">
      <c r="B67" s="37"/>
    </row>
    <row r="68" ht="12.75">
      <c r="B68" s="37"/>
    </row>
    <row r="69" ht="12.75">
      <c r="B69" s="37"/>
    </row>
    <row r="70" ht="12.75">
      <c r="B70" s="37"/>
    </row>
    <row r="71" ht="12.75">
      <c r="B71" s="37"/>
    </row>
    <row r="72" ht="12.75">
      <c r="B72" s="37"/>
    </row>
    <row r="73" ht="12.75">
      <c r="B73" s="37"/>
    </row>
    <row r="74" ht="12.75">
      <c r="B74" s="37"/>
    </row>
    <row r="75" ht="12.75">
      <c r="B75" s="37"/>
    </row>
    <row r="76" ht="12.75">
      <c r="B76" s="37"/>
    </row>
    <row r="77" ht="12.75">
      <c r="B77" s="37"/>
    </row>
    <row r="78" ht="12.75">
      <c r="B78" s="37"/>
    </row>
    <row r="79" ht="12.75">
      <c r="B79" s="37"/>
    </row>
    <row r="80" ht="12.75">
      <c r="B80" s="37"/>
    </row>
    <row r="81" ht="12.75">
      <c r="B81" s="37"/>
    </row>
    <row r="82" ht="12.75">
      <c r="B82" s="37"/>
    </row>
    <row r="83" ht="12.75">
      <c r="B83" s="37"/>
    </row>
    <row r="84" ht="12.75">
      <c r="B84" s="37"/>
    </row>
    <row r="85" ht="12.75">
      <c r="B85" s="37"/>
    </row>
    <row r="86" ht="12.75">
      <c r="B86" s="37"/>
    </row>
    <row r="87" ht="12.75">
      <c r="B87" s="37"/>
    </row>
    <row r="88" ht="12.75">
      <c r="B88" s="37"/>
    </row>
    <row r="89" ht="12.75">
      <c r="B89" s="37"/>
    </row>
    <row r="90" ht="12.75">
      <c r="B90" s="37"/>
    </row>
    <row r="91" ht="12.75">
      <c r="B91" s="37"/>
    </row>
    <row r="92" ht="12.75">
      <c r="B92" s="37"/>
    </row>
    <row r="93" ht="12.75">
      <c r="B93" s="37"/>
    </row>
    <row r="94" ht="12.75">
      <c r="B94" s="37"/>
    </row>
    <row r="95" ht="12.75">
      <c r="B95" s="37"/>
    </row>
    <row r="96" ht="12.75">
      <c r="B96" s="37"/>
    </row>
    <row r="97" ht="12.75">
      <c r="B97" s="37"/>
    </row>
    <row r="98" ht="12.75">
      <c r="B98" s="37"/>
    </row>
    <row r="99" ht="12.75">
      <c r="B99" s="37"/>
    </row>
    <row r="100" ht="12.75">
      <c r="B100" s="37"/>
    </row>
    <row r="101" ht="12.75">
      <c r="B101" s="37"/>
    </row>
    <row r="102" ht="12.75">
      <c r="B102" s="37"/>
    </row>
    <row r="103" ht="12.75">
      <c r="B103" s="37"/>
    </row>
    <row r="104" ht="12.75">
      <c r="B104" s="37"/>
    </row>
    <row r="105" ht="12.75">
      <c r="B105" s="37"/>
    </row>
    <row r="106" ht="12.75">
      <c r="B106" s="37"/>
    </row>
    <row r="107" ht="12.75">
      <c r="B107" s="37"/>
    </row>
    <row r="108" ht="12.75">
      <c r="B108" s="37"/>
    </row>
    <row r="109" ht="12.75">
      <c r="B109" s="37"/>
    </row>
    <row r="110" ht="12.75">
      <c r="B110" s="37"/>
    </row>
    <row r="111" ht="12.75">
      <c r="B111" s="37"/>
    </row>
    <row r="112" ht="12.75">
      <c r="B112" s="37"/>
    </row>
    <row r="113" ht="12.75">
      <c r="B113" s="37"/>
    </row>
    <row r="114" ht="12.75">
      <c r="B114" s="37"/>
    </row>
    <row r="115" ht="12.75">
      <c r="B115" s="37"/>
    </row>
    <row r="116" ht="12.75">
      <c r="B116" s="37"/>
    </row>
    <row r="117" ht="12.75">
      <c r="B117" s="37"/>
    </row>
    <row r="118" ht="12.75">
      <c r="B118" s="37"/>
    </row>
    <row r="119" ht="12.75">
      <c r="B119" s="37"/>
    </row>
    <row r="120" ht="12.75">
      <c r="B120" s="37"/>
    </row>
    <row r="121" ht="12.75">
      <c r="B121" s="37"/>
    </row>
    <row r="122" ht="12.75">
      <c r="B122" s="37"/>
    </row>
    <row r="123" ht="12.75">
      <c r="B123" s="37"/>
    </row>
    <row r="124" ht="12.75">
      <c r="B124" s="37"/>
    </row>
    <row r="125" ht="12.75">
      <c r="B125" s="37"/>
    </row>
    <row r="126" ht="12.75">
      <c r="B126" s="37"/>
    </row>
    <row r="127" ht="12.75">
      <c r="B127" s="37"/>
    </row>
    <row r="128" ht="12.75">
      <c r="B128" s="37"/>
    </row>
    <row r="129" ht="12.75">
      <c r="B129" s="37"/>
    </row>
    <row r="130" ht="12.75">
      <c r="B130" s="37"/>
    </row>
    <row r="131" ht="12.75">
      <c r="B131" s="37"/>
    </row>
    <row r="132" ht="12.75">
      <c r="B132" s="37"/>
    </row>
    <row r="133" ht="12.75">
      <c r="B133" s="37"/>
    </row>
    <row r="134" ht="12.75">
      <c r="B134" s="37"/>
    </row>
    <row r="135" ht="12.75">
      <c r="B135" s="37"/>
    </row>
    <row r="136" ht="12.75">
      <c r="B136" s="37"/>
    </row>
    <row r="137" ht="12.75">
      <c r="B137" s="37"/>
    </row>
    <row r="138" ht="12.75">
      <c r="B138" s="37"/>
    </row>
    <row r="139" ht="12.75">
      <c r="B139" s="37"/>
    </row>
    <row r="140" ht="12.75">
      <c r="B140" s="37"/>
    </row>
    <row r="141" ht="12.75">
      <c r="B141" s="37"/>
    </row>
    <row r="142" ht="12.75">
      <c r="B142" s="37"/>
    </row>
    <row r="143" ht="12.75">
      <c r="B143" s="37"/>
    </row>
    <row r="144" ht="12.75">
      <c r="B144" s="37"/>
    </row>
    <row r="145" ht="12.75">
      <c r="B145" s="37"/>
    </row>
    <row r="146" ht="12.75">
      <c r="B146" s="37"/>
    </row>
    <row r="147" ht="12.75">
      <c r="B147" s="37"/>
    </row>
    <row r="148" ht="12.75">
      <c r="B148" s="37"/>
    </row>
    <row r="149" ht="12.75">
      <c r="B149" s="37"/>
    </row>
    <row r="150" ht="12.75">
      <c r="B150" s="37"/>
    </row>
    <row r="151" ht="12.75">
      <c r="B151" s="37"/>
    </row>
    <row r="152" ht="12.75">
      <c r="B152" s="37"/>
    </row>
    <row r="153" ht="12.75">
      <c r="B153" s="37"/>
    </row>
  </sheetData>
  <mergeCells count="2">
    <mergeCell ref="A4:J4"/>
    <mergeCell ref="A26:J26"/>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DGA</cp:lastModifiedBy>
  <dcterms:created xsi:type="dcterms:W3CDTF">2009-08-05T12:29:23Z</dcterms:created>
  <dcterms:modified xsi:type="dcterms:W3CDTF">2015-08-20T10:03:12Z</dcterms:modified>
  <cp:category/>
  <cp:version/>
  <cp:contentType/>
  <cp:contentStatus/>
</cp:coreProperties>
</file>