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stadi\03 Ganadería\3.2. Producciones\3.1. Encuestas (efectivos ganaderos)\00_Web Efectivos ganaderos\"/>
    </mc:Choice>
  </mc:AlternateContent>
  <bookViews>
    <workbookView xWindow="-60" yWindow="5895" windowWidth="18045" windowHeight="5685" tabRatio="639"/>
  </bookViews>
  <sheets>
    <sheet name="INDICE" sheetId="36" r:id="rId1"/>
    <sheet name="Bovino" sheetId="25" r:id="rId2"/>
    <sheet name="Ovino" sheetId="26" r:id="rId3"/>
    <sheet name="Caprino" sheetId="27" r:id="rId4"/>
    <sheet name="Porcino" sheetId="28" r:id="rId5"/>
    <sheet name="Conejos" sheetId="24" r:id="rId6"/>
    <sheet name="Aves" sheetId="30" r:id="rId7"/>
    <sheet name="Razas autóctonas" sheetId="3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123Graph_A" hidden="1">[4]p399fao!#REF!</definedName>
    <definedName name="__123Graph_ACurrent" hidden="1">[4]p399fao!#REF!</definedName>
    <definedName name="__123Graph_AGrßfico1" hidden="1">[4]p399fao!#REF!</definedName>
    <definedName name="__123Graph_B" hidden="1">[5]p122!#REF!</definedName>
    <definedName name="__123Graph_BCurrent" hidden="1">[4]p399fao!#REF!</definedName>
    <definedName name="__123Graph_BGrßfico1" hidden="1">[4]p399fao!#REF!</definedName>
    <definedName name="__123Graph_C" hidden="1">[4]p399fao!#REF!</definedName>
    <definedName name="__123Graph_CCurrent" hidden="1">[4]p399fao!#REF!</definedName>
    <definedName name="__123Graph_CGrßfico1" hidden="1">[4]p399fao!#REF!</definedName>
    <definedName name="__123Graph_D" hidden="1">[5]p122!#REF!</definedName>
    <definedName name="__123Graph_DCurrent" hidden="1">[4]p399fao!#REF!</definedName>
    <definedName name="__123Graph_DGrßfico1" hidden="1">[4]p399fao!#REF!</definedName>
    <definedName name="__123Graph_E" hidden="1">[4]p399fao!#REF!</definedName>
    <definedName name="__123Graph_ECurrent" hidden="1">[4]p399fao!#REF!</definedName>
    <definedName name="__123Graph_EGrßfico1" hidden="1">[4]p399fao!#REF!</definedName>
    <definedName name="__123Graph_F" hidden="1">[5]p122!#REF!</definedName>
    <definedName name="__123Graph_FCurrent" hidden="1">[4]p399fao!#REF!</definedName>
    <definedName name="__123Graph_FGrßfico1" hidden="1">[4]p399fao!#REF!</definedName>
    <definedName name="__123Graph_X" hidden="1">[5]p122!#REF!</definedName>
    <definedName name="__123Graph_XCurrent" hidden="1">[4]p399fao!#REF!</definedName>
    <definedName name="__123Graph_XGrßfico1" hidden="1">[4]p399fao!#REF!</definedName>
    <definedName name="_2014_Consulta">#REF!</definedName>
    <definedName name="_2014_ConsultaPORC" localSheetId="0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Extract">[12]datos!#REF!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ategory">[14]Textes!$A$18:$W$64</definedName>
    <definedName name="CHEQUEO">#REF!</definedName>
    <definedName name="CODCULT">#REF!</definedName>
    <definedName name="CODGRUP">#REF!</definedName>
    <definedName name="CONS_DIRC_CONJ_16">#REF!</definedName>
    <definedName name="Consulta2">#REF!</definedName>
    <definedName name="Consulta2016">#REF!</definedName>
    <definedName name="Copia_de_BORRADOR_DIRC13">#REF!</definedName>
    <definedName name="COSECHA">#REF!</definedName>
    <definedName name="COUNTRIES">[15]Countries!$A$1:$AB$1</definedName>
    <definedName name="COUNTRY">#REF!</definedName>
    <definedName name="_xlnm.Criteria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[16]Textes!$A$18:$M$64</definedName>
    <definedName name="DESCARGA">#REF!</definedName>
    <definedName name="DESTINO">#REF!</definedName>
    <definedName name="DIC_PO_16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1">[12]datos!#REF!</definedName>
    <definedName name="imprimir_2">[12]datos!#REF!</definedName>
    <definedName name="imprimir_3">[12]datos!#REF!</definedName>
    <definedName name="Imprimir_área_IM">#REF!</definedName>
    <definedName name="ITEMS">[15]Dictionary!$A$9:$A$45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[15]Dictionary!$B$1:$X$1</definedName>
    <definedName name="lg">[17]Textes!$B$1</definedName>
    <definedName name="libliv">[17]Textes!$A$4:$M$11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[15]Regions!$A$2:$B$402</definedName>
    <definedName name="pays">[17]Textes!$A$68:$M$95</definedName>
    <definedName name="PEP">[9]GANADE1!$B$79</definedName>
    <definedName name="refyear">[14]Dialog!$H$18</definedName>
    <definedName name="REGI">#REF!</definedName>
    <definedName name="REGIONS">[15]Countries!$A$2:$A$61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[15]Dictionary!$A$4</definedName>
    <definedName name="SUBTITLE2">[15]Dictionary!$A$5</definedName>
    <definedName name="surveys">[14]Textes!$A$113:$W$116</definedName>
    <definedName name="TCULTSEÑA">#REF!</definedName>
    <definedName name="testvalC">[14]Textes!$D$123:$E$151</definedName>
    <definedName name="TITLE">[15]Dictionary!$A$3</definedName>
    <definedName name="TO">#REF!</definedName>
    <definedName name="TODOS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O40" i="28" l="1"/>
  <c r="N40" i="28"/>
  <c r="M40" i="28"/>
  <c r="L40" i="28"/>
  <c r="J40" i="28"/>
  <c r="I40" i="28"/>
  <c r="H40" i="28"/>
  <c r="G40" i="28"/>
  <c r="E40" i="28"/>
  <c r="D40" i="28"/>
  <c r="K39" i="28"/>
  <c r="F39" i="28"/>
  <c r="C39" i="28" s="1"/>
  <c r="K38" i="28"/>
  <c r="F38" i="28"/>
  <c r="K37" i="28"/>
  <c r="K40" i="28" s="1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O24" i="28"/>
  <c r="N24" i="28"/>
  <c r="M24" i="28"/>
  <c r="L24" i="28"/>
  <c r="J24" i="28"/>
  <c r="I24" i="28"/>
  <c r="H24" i="28"/>
  <c r="G24" i="28"/>
  <c r="E24" i="28"/>
  <c r="D24" i="28"/>
  <c r="K23" i="28"/>
  <c r="F23" i="28"/>
  <c r="C23" i="28" s="1"/>
  <c r="K22" i="28"/>
  <c r="F22" i="28"/>
  <c r="C22" i="28" s="1"/>
  <c r="K21" i="28"/>
  <c r="F21" i="28"/>
  <c r="O20" i="28"/>
  <c r="N20" i="28"/>
  <c r="M20" i="28"/>
  <c r="L20" i="28"/>
  <c r="J20" i="28"/>
  <c r="I20" i="28"/>
  <c r="H20" i="28"/>
  <c r="G20" i="28"/>
  <c r="E20" i="28"/>
  <c r="D20" i="28"/>
  <c r="K19" i="28"/>
  <c r="F19" i="28"/>
  <c r="K18" i="28"/>
  <c r="K20" i="28" s="1"/>
  <c r="F18" i="28"/>
  <c r="C18" i="28"/>
  <c r="K17" i="28"/>
  <c r="F17" i="28"/>
  <c r="F20" i="28" s="1"/>
  <c r="O16" i="28"/>
  <c r="N16" i="28"/>
  <c r="M16" i="28"/>
  <c r="L16" i="28"/>
  <c r="K16" i="28"/>
  <c r="J16" i="28"/>
  <c r="I16" i="28"/>
  <c r="H16" i="28"/>
  <c r="G16" i="28"/>
  <c r="F16" i="28"/>
  <c r="E16" i="28"/>
  <c r="D16" i="28"/>
  <c r="C15" i="28"/>
  <c r="C14" i="28"/>
  <c r="C16" i="28" s="1"/>
  <c r="C13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1" i="28"/>
  <c r="C10" i="28"/>
  <c r="C9" i="28"/>
  <c r="J46" i="27"/>
  <c r="I46" i="27"/>
  <c r="H46" i="27"/>
  <c r="G46" i="27"/>
  <c r="E46" i="27"/>
  <c r="D46" i="27"/>
  <c r="C46" i="27"/>
  <c r="F45" i="27"/>
  <c r="F44" i="27"/>
  <c r="F43" i="27"/>
  <c r="F46" i="27" s="1"/>
  <c r="J38" i="27"/>
  <c r="I38" i="27"/>
  <c r="H38" i="27"/>
  <c r="G38" i="27"/>
  <c r="E38" i="27"/>
  <c r="D38" i="27"/>
  <c r="C38" i="27"/>
  <c r="F37" i="27"/>
  <c r="F36" i="27"/>
  <c r="F35" i="27"/>
  <c r="F38" i="27" s="1"/>
  <c r="F30" i="27"/>
  <c r="F29" i="27"/>
  <c r="F28" i="27"/>
  <c r="F27" i="27"/>
  <c r="J22" i="27"/>
  <c r="I22" i="27"/>
  <c r="H22" i="27"/>
  <c r="G22" i="27"/>
  <c r="E22" i="27"/>
  <c r="D22" i="27"/>
  <c r="F21" i="27"/>
  <c r="C21" i="27"/>
  <c r="F20" i="27"/>
  <c r="C20" i="27"/>
  <c r="F19" i="27"/>
  <c r="F22" i="27" s="1"/>
  <c r="C19" i="27"/>
  <c r="C22" i="27" s="1"/>
  <c r="J18" i="27"/>
  <c r="I18" i="27"/>
  <c r="H18" i="27"/>
  <c r="G18" i="27"/>
  <c r="E18" i="27"/>
  <c r="D18" i="27"/>
  <c r="F17" i="27"/>
  <c r="C17" i="27" s="1"/>
  <c r="F16" i="27"/>
  <c r="C16" i="27"/>
  <c r="F15" i="27"/>
  <c r="F18" i="27" s="1"/>
  <c r="C15" i="27"/>
  <c r="J14" i="27"/>
  <c r="I14" i="27"/>
  <c r="H14" i="27"/>
  <c r="G14" i="27"/>
  <c r="F14" i="27"/>
  <c r="E14" i="27"/>
  <c r="D14" i="27"/>
  <c r="C13" i="27"/>
  <c r="C12" i="27"/>
  <c r="C11" i="27"/>
  <c r="J10" i="27"/>
  <c r="I10" i="27"/>
  <c r="H10" i="27"/>
  <c r="G10" i="27"/>
  <c r="F10" i="27"/>
  <c r="E10" i="27"/>
  <c r="D10" i="27"/>
  <c r="C9" i="27"/>
  <c r="C8" i="27"/>
  <c r="C7" i="27"/>
  <c r="K46" i="26"/>
  <c r="J46" i="26"/>
  <c r="I46" i="26"/>
  <c r="H46" i="26"/>
  <c r="G46" i="26"/>
  <c r="E46" i="26"/>
  <c r="D46" i="26"/>
  <c r="C46" i="26"/>
  <c r="F45" i="26"/>
  <c r="F44" i="26"/>
  <c r="F43" i="26"/>
  <c r="K38" i="26"/>
  <c r="J38" i="26"/>
  <c r="I38" i="26"/>
  <c r="H38" i="26"/>
  <c r="G38" i="26"/>
  <c r="E38" i="26"/>
  <c r="D38" i="26"/>
  <c r="C38" i="26"/>
  <c r="F37" i="26"/>
  <c r="F36" i="26"/>
  <c r="F35" i="26"/>
  <c r="F38" i="26" s="1"/>
  <c r="F30" i="26"/>
  <c r="F29" i="26"/>
  <c r="F28" i="26"/>
  <c r="F27" i="26"/>
  <c r="K22" i="26"/>
  <c r="J22" i="26"/>
  <c r="I22" i="26"/>
  <c r="H22" i="26"/>
  <c r="G22" i="26"/>
  <c r="E22" i="26"/>
  <c r="D22" i="26"/>
  <c r="F21" i="26"/>
  <c r="C21" i="26" s="1"/>
  <c r="F20" i="26"/>
  <c r="C20" i="26" s="1"/>
  <c r="F19" i="26"/>
  <c r="C19" i="26" s="1"/>
  <c r="C22" i="26" s="1"/>
  <c r="K18" i="26"/>
  <c r="J18" i="26"/>
  <c r="I18" i="26"/>
  <c r="H18" i="26"/>
  <c r="G18" i="26"/>
  <c r="E18" i="26"/>
  <c r="D18" i="26"/>
  <c r="F17" i="26"/>
  <c r="C17" i="26" s="1"/>
  <c r="F16" i="26"/>
  <c r="C16" i="26" s="1"/>
  <c r="F15" i="26"/>
  <c r="F18" i="26" s="1"/>
  <c r="K14" i="26"/>
  <c r="J14" i="26"/>
  <c r="I14" i="26"/>
  <c r="H14" i="26"/>
  <c r="G14" i="26"/>
  <c r="F14" i="26"/>
  <c r="E14" i="26"/>
  <c r="D14" i="26"/>
  <c r="C13" i="26"/>
  <c r="C12" i="26"/>
  <c r="C11" i="26"/>
  <c r="C14" i="26" s="1"/>
  <c r="K10" i="26"/>
  <c r="J10" i="26"/>
  <c r="I10" i="26"/>
  <c r="H10" i="26"/>
  <c r="G10" i="26"/>
  <c r="F10" i="26"/>
  <c r="E10" i="26"/>
  <c r="D10" i="26"/>
  <c r="C9" i="26"/>
  <c r="C8" i="26"/>
  <c r="C7" i="26"/>
  <c r="Q38" i="25"/>
  <c r="P38" i="25"/>
  <c r="O38" i="25"/>
  <c r="N38" i="25"/>
  <c r="K38" i="25"/>
  <c r="J38" i="25"/>
  <c r="I38" i="25"/>
  <c r="H38" i="25"/>
  <c r="G38" i="25"/>
  <c r="F38" i="25"/>
  <c r="E38" i="25"/>
  <c r="D38" i="25"/>
  <c r="C38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1" i="25"/>
  <c r="C20" i="25"/>
  <c r="C19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7" i="25"/>
  <c r="C16" i="25"/>
  <c r="C18" i="25" s="1"/>
  <c r="C15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3" i="25"/>
  <c r="C12" i="25"/>
  <c r="C11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9" i="25"/>
  <c r="C8" i="25"/>
  <c r="C10" i="25" s="1"/>
  <c r="C7" i="25"/>
  <c r="C12" i="28" l="1"/>
  <c r="C19" i="28"/>
  <c r="F24" i="28"/>
  <c r="K24" i="28"/>
  <c r="C38" i="28"/>
  <c r="F40" i="28"/>
  <c r="C17" i="28"/>
  <c r="C21" i="28"/>
  <c r="C24" i="28" s="1"/>
  <c r="C37" i="28"/>
  <c r="C40" i="28" s="1"/>
  <c r="C10" i="27"/>
  <c r="C18" i="27"/>
  <c r="C14" i="27"/>
  <c r="C10" i="26"/>
  <c r="C15" i="26"/>
  <c r="C18" i="26" s="1"/>
  <c r="F46" i="26"/>
  <c r="F22" i="26"/>
  <c r="C14" i="25"/>
  <c r="C22" i="25"/>
  <c r="C20" i="28" l="1"/>
  <c r="X24" i="37" l="1"/>
  <c r="V24" i="37"/>
  <c r="U24" i="37"/>
  <c r="S24" i="37"/>
  <c r="R24" i="37"/>
  <c r="P24" i="37"/>
  <c r="M24" i="37"/>
  <c r="I24" i="37"/>
  <c r="F24" i="37"/>
  <c r="X23" i="37"/>
  <c r="V23" i="37"/>
  <c r="U23" i="37"/>
  <c r="W23" i="37" s="1"/>
  <c r="S23" i="37"/>
  <c r="R23" i="37"/>
  <c r="T23" i="37" s="1"/>
  <c r="P23" i="37"/>
  <c r="M23" i="37"/>
  <c r="I23" i="37"/>
  <c r="F23" i="37"/>
  <c r="X22" i="37"/>
  <c r="V22" i="37"/>
  <c r="U22" i="37"/>
  <c r="S22" i="37"/>
  <c r="R22" i="37"/>
  <c r="P22" i="37"/>
  <c r="M22" i="37"/>
  <c r="I22" i="37"/>
  <c r="F22" i="37"/>
  <c r="X21" i="37"/>
  <c r="V21" i="37"/>
  <c r="U21" i="37"/>
  <c r="W21" i="37" s="1"/>
  <c r="S21" i="37"/>
  <c r="R21" i="37"/>
  <c r="T21" i="37" s="1"/>
  <c r="P21" i="37"/>
  <c r="M21" i="37"/>
  <c r="I21" i="37"/>
  <c r="F21" i="37"/>
  <c r="X20" i="37"/>
  <c r="V20" i="37"/>
  <c r="U20" i="37"/>
  <c r="S20" i="37"/>
  <c r="R20" i="37"/>
  <c r="P20" i="37"/>
  <c r="M20" i="37"/>
  <c r="I20" i="37"/>
  <c r="F20" i="37"/>
  <c r="X19" i="37"/>
  <c r="V19" i="37"/>
  <c r="U19" i="37"/>
  <c r="W19" i="37" s="1"/>
  <c r="S19" i="37"/>
  <c r="R19" i="37"/>
  <c r="T19" i="37" s="1"/>
  <c r="P19" i="37"/>
  <c r="M19" i="37"/>
  <c r="I19" i="37"/>
  <c r="F19" i="37"/>
  <c r="X18" i="37"/>
  <c r="V18" i="37"/>
  <c r="U18" i="37"/>
  <c r="S18" i="37"/>
  <c r="R18" i="37"/>
  <c r="P18" i="37"/>
  <c r="M18" i="37"/>
  <c r="I18" i="37"/>
  <c r="F18" i="37"/>
  <c r="X17" i="37"/>
  <c r="V17" i="37"/>
  <c r="U17" i="37"/>
  <c r="W17" i="37" s="1"/>
  <c r="S17" i="37"/>
  <c r="R17" i="37"/>
  <c r="T17" i="37" s="1"/>
  <c r="P17" i="37"/>
  <c r="M17" i="37"/>
  <c r="I17" i="37"/>
  <c r="F17" i="37"/>
  <c r="X16" i="37"/>
  <c r="V16" i="37"/>
  <c r="U16" i="37"/>
  <c r="S16" i="37"/>
  <c r="R16" i="37"/>
  <c r="P16" i="37"/>
  <c r="M16" i="37"/>
  <c r="I16" i="37"/>
  <c r="F16" i="37"/>
  <c r="X15" i="37"/>
  <c r="V15" i="37"/>
  <c r="U15" i="37"/>
  <c r="W15" i="37" s="1"/>
  <c r="S15" i="37"/>
  <c r="R15" i="37"/>
  <c r="T15" i="37" s="1"/>
  <c r="P15" i="37"/>
  <c r="M15" i="37"/>
  <c r="I15" i="37"/>
  <c r="F15" i="37"/>
  <c r="X14" i="37"/>
  <c r="V14" i="37"/>
  <c r="U14" i="37"/>
  <c r="S14" i="37"/>
  <c r="R14" i="37"/>
  <c r="P14" i="37"/>
  <c r="M14" i="37"/>
  <c r="I14" i="37"/>
  <c r="F14" i="37"/>
  <c r="X13" i="37"/>
  <c r="V13" i="37"/>
  <c r="U13" i="37"/>
  <c r="W13" i="37" s="1"/>
  <c r="S13" i="37"/>
  <c r="R13" i="37"/>
  <c r="T13" i="37" s="1"/>
  <c r="P13" i="37"/>
  <c r="M13" i="37"/>
  <c r="I13" i="37"/>
  <c r="F13" i="37"/>
  <c r="X12" i="37"/>
  <c r="V12" i="37"/>
  <c r="U12" i="37"/>
  <c r="S12" i="37"/>
  <c r="R12" i="37"/>
  <c r="P12" i="37"/>
  <c r="M12" i="37"/>
  <c r="I12" i="37"/>
  <c r="F12" i="37"/>
  <c r="X11" i="37"/>
  <c r="V11" i="37"/>
  <c r="U11" i="37"/>
  <c r="W11" i="37" s="1"/>
  <c r="S11" i="37"/>
  <c r="R11" i="37"/>
  <c r="T11" i="37" s="1"/>
  <c r="P11" i="37"/>
  <c r="M11" i="37"/>
  <c r="I11" i="37"/>
  <c r="F11" i="37"/>
  <c r="X10" i="37"/>
  <c r="V10" i="37"/>
  <c r="U10" i="37"/>
  <c r="S10" i="37"/>
  <c r="R10" i="37"/>
  <c r="P10" i="37"/>
  <c r="M10" i="37"/>
  <c r="I10" i="37"/>
  <c r="F10" i="37"/>
  <c r="X9" i="37"/>
  <c r="W9" i="37"/>
  <c r="T9" i="37"/>
  <c r="P9" i="37"/>
  <c r="M9" i="37"/>
  <c r="I9" i="37"/>
  <c r="F9" i="37"/>
  <c r="X8" i="37"/>
  <c r="V8" i="37"/>
  <c r="U8" i="37"/>
  <c r="S8" i="37"/>
  <c r="R8" i="37"/>
  <c r="P8" i="37"/>
  <c r="M8" i="37"/>
  <c r="I8" i="37"/>
  <c r="F8" i="37"/>
  <c r="X7" i="37"/>
  <c r="V7" i="37"/>
  <c r="U7" i="37"/>
  <c r="W7" i="37" s="1"/>
  <c r="S7" i="37"/>
  <c r="R7" i="37"/>
  <c r="T7" i="37" s="1"/>
  <c r="P7" i="37"/>
  <c r="M7" i="37"/>
  <c r="I7" i="37"/>
  <c r="F7" i="37"/>
  <c r="T8" i="37" l="1"/>
  <c r="W8" i="37"/>
  <c r="T10" i="37"/>
  <c r="W10" i="37"/>
  <c r="T12" i="37"/>
  <c r="W12" i="37"/>
  <c r="T14" i="37"/>
  <c r="W14" i="37"/>
  <c r="T16" i="37"/>
  <c r="W16" i="37"/>
  <c r="T18" i="37"/>
  <c r="W18" i="37"/>
  <c r="T20" i="37"/>
  <c r="W20" i="37"/>
  <c r="T22" i="37"/>
  <c r="W22" i="37"/>
  <c r="T24" i="37"/>
  <c r="W24" i="37"/>
</calcChain>
</file>

<file path=xl/sharedStrings.xml><?xml version="1.0" encoding="utf-8"?>
<sst xmlns="http://schemas.openxmlformats.org/spreadsheetml/2006/main" count="470" uniqueCount="160">
  <si>
    <t>HUESCA</t>
  </si>
  <si>
    <t>TERUEL</t>
  </si>
  <si>
    <t>ZARAGOZA</t>
  </si>
  <si>
    <t>ARAGON</t>
  </si>
  <si>
    <t>Huesca</t>
  </si>
  <si>
    <t>Teruel</t>
  </si>
  <si>
    <t>Zaragoza</t>
  </si>
  <si>
    <t>PROVINCIA</t>
  </si>
  <si>
    <t>TOTAL HUESCA</t>
  </si>
  <si>
    <t>TOTAL TERUEL</t>
  </si>
  <si>
    <t>TOTAL ZARAGOZA</t>
  </si>
  <si>
    <t>Lechones</t>
  </si>
  <si>
    <t>Reposición</t>
  </si>
  <si>
    <t>Verracos</t>
  </si>
  <si>
    <t>TOTAL ARAGON</t>
  </si>
  <si>
    <t>ESTRATO</t>
  </si>
  <si>
    <t>(Distribución provincial por estratos)</t>
  </si>
  <si>
    <t>EFECTIVOS Y PRODUCCION ANUAL DE GAZAPOS EN EXPLOTACIONES CUNÍCULAS INDUSTRIALES</t>
  </si>
  <si>
    <t xml:space="preserve"> % OCUPACION</t>
  </si>
  <si>
    <t>% FERTILIDAD</t>
  </si>
  <si>
    <t>PARTOS/ HEMBRA/ AÑO</t>
  </si>
  <si>
    <t>GAZAPOS/ CONEJA/ PARTO</t>
  </si>
  <si>
    <t>Nº GAZAPOS NACIDOS VIVOS</t>
  </si>
  <si>
    <t>Nº GAZAPOS VENDIDOS</t>
  </si>
  <si>
    <t>PESO GAZAPOS (KG)</t>
  </si>
  <si>
    <t>TOTAL PESO VIVO GAZAPOS (KG)</t>
  </si>
  <si>
    <t>3 (100-199)</t>
  </si>
  <si>
    <t>4 (200-499)</t>
  </si>
  <si>
    <r>
      <t>5 (</t>
    </r>
    <r>
      <rPr>
        <b/>
        <sz val="10"/>
        <rFont val="Calibri"/>
        <family val="2"/>
      </rPr>
      <t>≥500)</t>
    </r>
  </si>
  <si>
    <t>Machos</t>
  </si>
  <si>
    <t>Hembras</t>
  </si>
  <si>
    <t>Total</t>
  </si>
  <si>
    <t xml:space="preserve">   Animales menores de 12 meses</t>
  </si>
  <si>
    <t xml:space="preserve">Novillas </t>
  </si>
  <si>
    <t>Vacas</t>
  </si>
  <si>
    <t>Otros</t>
  </si>
  <si>
    <t>Sacrificio</t>
  </si>
  <si>
    <t>Frisonas</t>
  </si>
  <si>
    <t>Otras razas</t>
  </si>
  <si>
    <t xml:space="preserve"> ARAGON</t>
  </si>
  <si>
    <t xml:space="preserve"> Huesca</t>
  </si>
  <si>
    <t xml:space="preserve"> Teruel</t>
  </si>
  <si>
    <t xml:space="preserve"> Zaragoza</t>
  </si>
  <si>
    <t>Hembras para vida</t>
  </si>
  <si>
    <t>Corderos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</si>
  <si>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</si>
  <si>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</si>
  <si>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</si>
  <si>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</si>
  <si>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</si>
  <si>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</si>
  <si>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</si>
  <si>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 xml:space="preserve">   ARAGON</t>
  </si>
  <si>
    <t>Provincias</t>
  </si>
  <si>
    <t>Chivos</t>
  </si>
  <si>
    <t>Cubiertas</t>
  </si>
  <si>
    <t>1ª vez</t>
  </si>
  <si>
    <t>ordeño</t>
  </si>
  <si>
    <t>Total animales</t>
  </si>
  <si>
    <t>Cerdos de 20-49 kg (peso vivo)</t>
  </si>
  <si>
    <t>Cerdas Reproductoras</t>
  </si>
  <si>
    <t>De 50-79 kg</t>
  </si>
  <si>
    <t>De 80-109 kg</t>
  </si>
  <si>
    <t>&gt; 109 kg</t>
  </si>
  <si>
    <t>Total Cerdas Reproductoras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</si>
  <si>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</si>
  <si>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</si>
  <si>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</si>
  <si>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</si>
  <si>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</si>
  <si>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EFECTIVOS Y PRODUCCION DE POLLOS DE CARNE BROILERS</t>
  </si>
  <si>
    <t>ESTRATO (plazas)</t>
  </si>
  <si>
    <t>Nº EXPL.</t>
  </si>
  <si>
    <t>ESTRUCTURA CAPACIDAD</t>
  </si>
  <si>
    <t>ESTRUCTURA CENSO</t>
  </si>
  <si>
    <t>% OCUPACION</t>
  </si>
  <si>
    <t>Nº CICLOS/AÑO</t>
  </si>
  <si>
    <t>DURACION CRIANZA (días)</t>
  </si>
  <si>
    <t>INTERVALO ENTRE CRIANZAS (días)</t>
  </si>
  <si>
    <t xml:space="preserve"> % MORTALIDAD</t>
  </si>
  <si>
    <t>Nº BROILERS PARA SACRIFICIO</t>
  </si>
  <si>
    <t>PESO DE SACRIFICIO</t>
  </si>
  <si>
    <t>3 (5.000 - 9.999)</t>
  </si>
  <si>
    <t>4 (10.000-19.999)</t>
  </si>
  <si>
    <t>5 (20.000-39.999)</t>
  </si>
  <si>
    <r>
      <t>6 (</t>
    </r>
    <r>
      <rPr>
        <b/>
        <sz val="8.5"/>
        <rFont val="Calibri"/>
        <family val="2"/>
      </rPr>
      <t>≥</t>
    </r>
    <r>
      <rPr>
        <b/>
        <sz val="8.5"/>
        <rFont val="MS Sans Serif"/>
        <family val="2"/>
      </rPr>
      <t>40.0000)</t>
    </r>
  </si>
  <si>
    <t>RAZAS AUTÓCTONAS</t>
  </si>
  <si>
    <t>ESPECIE</t>
  </si>
  <si>
    <t xml:space="preserve">RAZA </t>
  </si>
  <si>
    <t>RESTO DE CC.AA</t>
  </si>
  <si>
    <t>total</t>
  </si>
  <si>
    <t>REPRODUCTORES</t>
  </si>
  <si>
    <t>TOTAL ANIMALES</t>
  </si>
  <si>
    <t>Nº  REBAÑOS</t>
  </si>
  <si>
    <t>Nº REBAÑOS</t>
  </si>
  <si>
    <t xml:space="preserve">HEMBRAS </t>
  </si>
  <si>
    <t>MACHOS</t>
  </si>
  <si>
    <t>TOTAL</t>
  </si>
  <si>
    <t>BOVINO</t>
  </si>
  <si>
    <t xml:space="preserve">PIRENAICA </t>
  </si>
  <si>
    <t xml:space="preserve">SERRANA </t>
  </si>
  <si>
    <t>OVINO</t>
  </si>
  <si>
    <t xml:space="preserve">ROYA BILBILITANA </t>
  </si>
  <si>
    <t xml:space="preserve">ANSOTANA </t>
  </si>
  <si>
    <t>CAPRINO</t>
  </si>
  <si>
    <t xml:space="preserve">MONCAINA </t>
  </si>
  <si>
    <t>AVIAR</t>
  </si>
  <si>
    <t xml:space="preserve">SOBRARBE </t>
  </si>
  <si>
    <t xml:space="preserve">PAVO OSCENSE </t>
  </si>
  <si>
    <t>SERRANA DE TERUEL</t>
  </si>
  <si>
    <t>CANINA</t>
  </si>
  <si>
    <t xml:space="preserve">CAN DE CHIRA </t>
  </si>
  <si>
    <t>CATEGORÍA</t>
  </si>
  <si>
    <t>NOMBRE</t>
  </si>
  <si>
    <t>Raza Autóctona de Fomento</t>
  </si>
  <si>
    <t xml:space="preserve"> PIRENAICA </t>
  </si>
  <si>
    <t>PARDA DE MONTAÑA</t>
  </si>
  <si>
    <t>Raza Autóctona en Peligro de Extinción</t>
  </si>
  <si>
    <t xml:space="preserve"> RASA ARAGONESA </t>
  </si>
  <si>
    <t xml:space="preserve"> OJINEGRA DE TERUEL</t>
  </si>
  <si>
    <t>CHURRA TENSINA</t>
  </si>
  <si>
    <t xml:space="preserve"> XISQUETA </t>
  </si>
  <si>
    <t xml:space="preserve"> MAELLANA </t>
  </si>
  <si>
    <t xml:space="preserve"> CARTERA </t>
  </si>
  <si>
    <t>MASTIN DEL PIRINEO</t>
  </si>
  <si>
    <t>Efectivos ganaderos</t>
  </si>
  <si>
    <t>PORCINO</t>
  </si>
  <si>
    <t>PRODUCCIÓN CUNÍCOLA</t>
  </si>
  <si>
    <t>PRODUCCIÓN BROILERS</t>
  </si>
  <si>
    <t>AÑO 2020</t>
  </si>
  <si>
    <t>Nº HEBRAS</t>
  </si>
  <si>
    <t>RAZAS DE GANADO AUTÓCTONAS ARAGONESAS. AÑO 2020</t>
  </si>
  <si>
    <t>Serrana de Teruel, Mastin del pirineo y can de chira mismos datos que el año pasado</t>
  </si>
  <si>
    <t>GANADO BOVINO</t>
  </si>
  <si>
    <t>Animales de dos o más años</t>
  </si>
  <si>
    <t>Análisis provincial del censo de animales por tipos, Diciembre  (número de animales)</t>
  </si>
  <si>
    <t>Provincias y Aragón</t>
  </si>
  <si>
    <t>Animales de 12 a menos de 24 meses</t>
  </si>
  <si>
    <t>Destinados a sacrificio</t>
  </si>
  <si>
    <t>Hembras para</t>
  </si>
  <si>
    <t xml:space="preserve"> Para       Sacrificio</t>
  </si>
  <si>
    <t>Para ordeño</t>
  </si>
  <si>
    <t>Para no ordeño/RESTO</t>
  </si>
  <si>
    <t>De ordeño</t>
  </si>
  <si>
    <t>De                       no ordeño</t>
  </si>
  <si>
    <t>Otras</t>
  </si>
  <si>
    <t>GANADO OVINO: Análisis provincial del número de animales según tipos (Diciembre)</t>
  </si>
  <si>
    <t>Provincias Y Aragón</t>
  </si>
  <si>
    <t xml:space="preserve">  Huesca</t>
  </si>
  <si>
    <t xml:space="preserve">  Teruel</t>
  </si>
  <si>
    <t xml:space="preserve">  Zaragoza</t>
  </si>
  <si>
    <t>EFECTIVOS GANADEROS (2005-2020)</t>
  </si>
  <si>
    <t xml:space="preserve"> GANADO CAPRINO: Análisis provincial del número de animales según tipos (Diciembre)</t>
  </si>
  <si>
    <t>EFECTIVOS GANADEROS  (2005-2020)</t>
  </si>
  <si>
    <t>GANADO PORCINO</t>
  </si>
  <si>
    <t>Análisis provincial del censo de animales por tipos, DICIEMBRE  (número de animales)</t>
  </si>
  <si>
    <t>Cerdos en cebo</t>
  </si>
  <si>
    <t>Total cerdos de cebo (peso vivo)</t>
  </si>
  <si>
    <t>ENCUESTAS GANADERAS (2005-2020)</t>
  </si>
  <si>
    <t>ENCUESTAS GANADERAS  BOVINO 2007-2020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</si>
</sst>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;\(0.0\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.5"/>
      <name val="MS Sans Serif"/>
      <family val="2"/>
    </font>
    <font>
      <b/>
      <sz val="8.5"/>
      <name val="Calibri"/>
      <family val="2"/>
    </font>
    <font>
      <b/>
      <sz val="10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u/>
      <sz val="12"/>
      <color theme="10"/>
      <name val="Calibri"/>
      <family val="2"/>
    </font>
    <font>
      <b/>
      <sz val="10"/>
      <color theme="0"/>
      <name val="MS Sans Serif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color theme="0"/>
      <name val="MS Sans Serif"/>
      <family val="2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sz val="9"/>
      <name val="Helv"/>
    </font>
    <font>
      <b/>
      <sz val="9"/>
      <name val="Helv"/>
    </font>
    <font>
      <b/>
      <sz val="14"/>
      <color theme="0"/>
      <name val="Arial"/>
      <family val="2"/>
    </font>
    <font>
      <b/>
      <sz val="11"/>
      <name val="Arial"/>
      <family val="2"/>
    </font>
    <font>
      <sz val="11"/>
      <name val="Helv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8"/>
      </bottom>
      <diagonal/>
    </border>
    <border>
      <left style="medium">
        <color theme="0"/>
      </left>
      <right style="medium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thin">
        <color indexed="8"/>
      </top>
      <bottom/>
      <diagonal/>
    </border>
    <border>
      <left style="medium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30" fillId="7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22" borderId="0" applyNumberFormat="0" applyBorder="0" applyAlignment="0" applyProtection="0"/>
    <xf numFmtId="0" fontId="3" fillId="0" borderId="0"/>
    <xf numFmtId="0" fontId="33" fillId="0" borderId="0"/>
    <xf numFmtId="0" fontId="33" fillId="0" borderId="0"/>
    <xf numFmtId="0" fontId="3" fillId="0" borderId="0"/>
    <xf numFmtId="0" fontId="5" fillId="0" borderId="0"/>
    <xf numFmtId="0" fontId="33" fillId="0" borderId="0"/>
    <xf numFmtId="0" fontId="33" fillId="0" borderId="0"/>
    <xf numFmtId="0" fontId="3" fillId="0" borderId="0"/>
    <xf numFmtId="0" fontId="21" fillId="0" borderId="0"/>
    <xf numFmtId="0" fontId="24" fillId="0" borderId="0"/>
    <xf numFmtId="0" fontId="3" fillId="0" borderId="0"/>
    <xf numFmtId="0" fontId="5" fillId="0" borderId="0"/>
    <xf numFmtId="0" fontId="3" fillId="0" borderId="0"/>
    <xf numFmtId="0" fontId="33" fillId="0" borderId="0"/>
    <xf numFmtId="0" fontId="6" fillId="0" borderId="0"/>
    <xf numFmtId="0" fontId="5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165" fontId="3" fillId="0" borderId="5">
      <alignment horizontal="right"/>
    </xf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164" fontId="28" fillId="0" borderId="0" applyFont="0" applyFill="0" applyBorder="0" applyAlignment="0" applyProtection="0">
      <alignment horizontal="right"/>
    </xf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3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33" fillId="0" borderId="0" xfId="98"/>
    <xf numFmtId="0" fontId="5" fillId="0" borderId="0" xfId="101"/>
    <xf numFmtId="0" fontId="33" fillId="0" borderId="0" xfId="98"/>
    <xf numFmtId="0" fontId="2" fillId="0" borderId="0" xfId="177"/>
    <xf numFmtId="0" fontId="0" fillId="0" borderId="0" xfId="0"/>
    <xf numFmtId="0" fontId="40" fillId="0" borderId="0" xfId="0" applyFont="1"/>
    <xf numFmtId="0" fontId="35" fillId="0" borderId="0" xfId="98" applyFont="1"/>
    <xf numFmtId="0" fontId="41" fillId="0" borderId="0" xfId="98" applyFont="1"/>
    <xf numFmtId="0" fontId="42" fillId="0" borderId="0" xfId="89" applyFont="1" applyAlignment="1" applyProtection="1"/>
    <xf numFmtId="0" fontId="23" fillId="30" borderId="73" xfId="97" applyFont="1" applyFill="1" applyBorder="1" applyAlignment="1">
      <alignment horizontal="center" vertical="center" wrapText="1"/>
    </xf>
    <xf numFmtId="0" fontId="23" fillId="30" borderId="74" xfId="97" applyFont="1" applyFill="1" applyBorder="1" applyAlignment="1">
      <alignment horizontal="center" vertical="center" wrapText="1"/>
    </xf>
    <xf numFmtId="0" fontId="44" fillId="26" borderId="26" xfId="97" applyFont="1" applyFill="1" applyBorder="1" applyAlignment="1">
      <alignment horizontal="center" vertical="center" wrapText="1"/>
    </xf>
    <xf numFmtId="0" fontId="23" fillId="30" borderId="63" xfId="97" applyFont="1" applyFill="1" applyBorder="1" applyAlignment="1">
      <alignment horizontal="center" vertical="center" wrapText="1"/>
    </xf>
    <xf numFmtId="0" fontId="23" fillId="30" borderId="32" xfId="97" applyFont="1" applyFill="1" applyBorder="1" applyAlignment="1">
      <alignment horizontal="center" vertical="center" wrapText="1"/>
    </xf>
    <xf numFmtId="0" fontId="46" fillId="30" borderId="74" xfId="97" applyFont="1" applyFill="1" applyBorder="1" applyAlignment="1">
      <alignment horizontal="center" vertical="center" wrapText="1"/>
    </xf>
    <xf numFmtId="0" fontId="23" fillId="30" borderId="33" xfId="97" applyFont="1" applyFill="1" applyBorder="1" applyAlignment="1">
      <alignment horizontal="center" vertical="center" wrapText="1"/>
    </xf>
    <xf numFmtId="0" fontId="47" fillId="26" borderId="36" xfId="97" applyFont="1" applyFill="1" applyBorder="1" applyAlignment="1">
      <alignment horizontal="center" vertical="center" wrapText="1"/>
    </xf>
    <xf numFmtId="0" fontId="41" fillId="0" borderId="0" xfId="0" applyFont="1"/>
    <xf numFmtId="0" fontId="39" fillId="0" borderId="0" xfId="0" applyFont="1"/>
    <xf numFmtId="0" fontId="48" fillId="0" borderId="0" xfId="89" applyFont="1" applyAlignment="1" applyProtection="1"/>
    <xf numFmtId="0" fontId="44" fillId="26" borderId="35" xfId="97" applyFont="1" applyFill="1" applyBorder="1" applyAlignment="1">
      <alignment horizontal="center" vertical="center" wrapText="1"/>
    </xf>
    <xf numFmtId="0" fontId="1" fillId="0" borderId="0" xfId="274"/>
    <xf numFmtId="0" fontId="50" fillId="32" borderId="76" xfId="159" applyFont="1" applyFill="1" applyBorder="1" applyAlignment="1">
      <alignment horizontal="center" vertical="center"/>
    </xf>
    <xf numFmtId="0" fontId="50" fillId="32" borderId="76" xfId="159" applyFont="1" applyFill="1" applyBorder="1" applyAlignment="1">
      <alignment horizontal="center" vertical="center" wrapText="1"/>
    </xf>
    <xf numFmtId="2" fontId="50" fillId="32" borderId="76" xfId="159" applyNumberFormat="1" applyFont="1" applyFill="1" applyBorder="1" applyAlignment="1">
      <alignment horizontal="center" vertical="center" wrapText="1"/>
    </xf>
    <xf numFmtId="0" fontId="51" fillId="30" borderId="77" xfId="159" applyFont="1" applyFill="1" applyBorder="1" applyAlignment="1">
      <alignment horizontal="center"/>
    </xf>
    <xf numFmtId="3" fontId="5" fillId="28" borderId="77" xfId="159" applyNumberFormat="1" applyFill="1" applyBorder="1" applyAlignment="1">
      <alignment horizontal="right" indent="1"/>
    </xf>
    <xf numFmtId="2" fontId="3" fillId="28" borderId="77" xfId="124" applyNumberFormat="1" applyFont="1" applyFill="1" applyBorder="1" applyAlignment="1">
      <alignment horizontal="right" indent="1"/>
    </xf>
    <xf numFmtId="9" fontId="3" fillId="28" borderId="77" xfId="124" applyFont="1" applyFill="1" applyBorder="1" applyAlignment="1">
      <alignment horizontal="right" indent="1"/>
    </xf>
    <xf numFmtId="4" fontId="5" fillId="28" borderId="77" xfId="159" applyNumberFormat="1" applyFill="1" applyBorder="1" applyAlignment="1">
      <alignment horizontal="right" indent="1"/>
    </xf>
    <xf numFmtId="0" fontId="51" fillId="30" borderId="78" xfId="159" applyFont="1" applyFill="1" applyBorder="1" applyAlignment="1">
      <alignment horizontal="center"/>
    </xf>
    <xf numFmtId="2" fontId="3" fillId="28" borderId="78" xfId="124" applyNumberFormat="1" applyFont="1" applyFill="1" applyBorder="1" applyAlignment="1">
      <alignment horizontal="right" indent="1"/>
    </xf>
    <xf numFmtId="9" fontId="3" fillId="28" borderId="78" xfId="124" applyFont="1" applyFill="1" applyBorder="1" applyAlignment="1">
      <alignment horizontal="right" indent="1"/>
    </xf>
    <xf numFmtId="4" fontId="5" fillId="28" borderId="78" xfId="159" applyNumberFormat="1" applyFill="1" applyBorder="1" applyAlignment="1">
      <alignment horizontal="right" indent="1"/>
    </xf>
    <xf numFmtId="2" fontId="3" fillId="28" borderId="79" xfId="124" applyNumberFormat="1" applyFont="1" applyFill="1" applyBorder="1" applyAlignment="1">
      <alignment horizontal="right" indent="1"/>
    </xf>
    <xf numFmtId="9" fontId="3" fillId="28" borderId="79" xfId="124" applyFont="1" applyFill="1" applyBorder="1" applyAlignment="1">
      <alignment horizontal="right" indent="1"/>
    </xf>
    <xf numFmtId="4" fontId="5" fillId="28" borderId="79" xfId="159" applyNumberFormat="1" applyFill="1" applyBorder="1" applyAlignment="1">
      <alignment horizontal="right" indent="1"/>
    </xf>
    <xf numFmtId="3" fontId="51" fillId="31" borderId="76" xfId="159" applyNumberFormat="1" applyFont="1" applyFill="1" applyBorder="1" applyAlignment="1">
      <alignment horizontal="right" indent="1"/>
    </xf>
    <xf numFmtId="2" fontId="51" fillId="31" borderId="76" xfId="124" applyNumberFormat="1" applyFont="1" applyFill="1" applyBorder="1" applyAlignment="1">
      <alignment horizontal="right" indent="1"/>
    </xf>
    <xf numFmtId="9" fontId="51" fillId="31" borderId="76" xfId="124" applyFont="1" applyFill="1" applyBorder="1" applyAlignment="1">
      <alignment horizontal="right" indent="1"/>
    </xf>
    <xf numFmtId="4" fontId="51" fillId="31" borderId="76" xfId="159" applyNumberFormat="1" applyFont="1" applyFill="1" applyBorder="1" applyAlignment="1">
      <alignment horizontal="right" indent="1"/>
    </xf>
    <xf numFmtId="0" fontId="51" fillId="30" borderId="79" xfId="159" applyFont="1" applyFill="1" applyBorder="1" applyAlignment="1">
      <alignment horizontal="center"/>
    </xf>
    <xf numFmtId="9" fontId="51" fillId="31" borderId="76" xfId="124" applyNumberFormat="1" applyFont="1" applyFill="1" applyBorder="1" applyAlignment="1">
      <alignment horizontal="right" indent="1"/>
    </xf>
    <xf numFmtId="0" fontId="52" fillId="30" borderId="20" xfId="0" applyFont="1" applyFill="1" applyBorder="1" applyAlignment="1">
      <alignment horizontal="left"/>
    </xf>
    <xf numFmtId="3" fontId="52" fillId="28" borderId="21" xfId="0" applyNumberFormat="1" applyFont="1" applyFill="1" applyBorder="1" applyAlignment="1"/>
    <xf numFmtId="3" fontId="52" fillId="28" borderId="43" xfId="0" applyNumberFormat="1" applyFont="1" applyFill="1" applyBorder="1" applyAlignment="1"/>
    <xf numFmtId="3" fontId="52" fillId="28" borderId="22" xfId="0" applyNumberFormat="1" applyFont="1" applyFill="1" applyBorder="1" applyAlignment="1"/>
    <xf numFmtId="3" fontId="53" fillId="28" borderId="44" xfId="0" applyNumberFormat="1" applyFont="1" applyFill="1" applyBorder="1" applyAlignment="1"/>
    <xf numFmtId="3" fontId="53" fillId="28" borderId="25" xfId="0" applyNumberFormat="1" applyFont="1" applyFill="1" applyBorder="1" applyAlignment="1"/>
    <xf numFmtId="3" fontId="53" fillId="28" borderId="45" xfId="0" applyNumberFormat="1" applyFont="1" applyFill="1" applyBorder="1" applyAlignment="1"/>
    <xf numFmtId="3" fontId="53" fillId="28" borderId="24" xfId="0" applyNumberFormat="1" applyFont="1" applyFill="1" applyBorder="1" applyAlignment="1"/>
    <xf numFmtId="3" fontId="53" fillId="28" borderId="46" xfId="0" applyNumberFormat="1" applyFont="1" applyFill="1" applyBorder="1" applyAlignment="1"/>
    <xf numFmtId="3" fontId="53" fillId="28" borderId="21" xfId="0" applyNumberFormat="1" applyFont="1" applyFill="1" applyBorder="1" applyAlignment="1"/>
    <xf numFmtId="3" fontId="53" fillId="28" borderId="22" xfId="0" applyNumberFormat="1" applyFont="1" applyFill="1" applyBorder="1" applyAlignment="1"/>
    <xf numFmtId="0" fontId="52" fillId="30" borderId="47" xfId="0" applyFont="1" applyFill="1" applyBorder="1" applyAlignment="1">
      <alignment horizontal="left"/>
    </xf>
    <xf numFmtId="3" fontId="52" fillId="28" borderId="5" xfId="0" applyNumberFormat="1" applyFont="1" applyFill="1" applyBorder="1" applyAlignment="1"/>
    <xf numFmtId="3" fontId="52" fillId="28" borderId="39" xfId="0" applyNumberFormat="1" applyFont="1" applyFill="1" applyBorder="1" applyAlignment="1"/>
    <xf numFmtId="3" fontId="52" fillId="28" borderId="48" xfId="0" applyNumberFormat="1" applyFont="1" applyFill="1" applyBorder="1" applyAlignment="1"/>
    <xf numFmtId="3" fontId="53" fillId="28" borderId="49" xfId="0" applyNumberFormat="1" applyFont="1" applyFill="1" applyBorder="1" applyAlignment="1"/>
    <xf numFmtId="3" fontId="53" fillId="28" borderId="50" xfId="0" applyNumberFormat="1" applyFont="1" applyFill="1" applyBorder="1" applyAlignment="1"/>
    <xf numFmtId="3" fontId="53" fillId="28" borderId="51" xfId="0" applyNumberFormat="1" applyFont="1" applyFill="1" applyBorder="1" applyAlignment="1"/>
    <xf numFmtId="3" fontId="53" fillId="28" borderId="52" xfId="0" applyNumberFormat="1" applyFont="1" applyFill="1" applyBorder="1" applyAlignment="1"/>
    <xf numFmtId="3" fontId="53" fillId="28" borderId="53" xfId="0" applyNumberFormat="1" applyFont="1" applyFill="1" applyBorder="1" applyAlignment="1"/>
    <xf numFmtId="3" fontId="53" fillId="28" borderId="5" xfId="0" applyNumberFormat="1" applyFont="1" applyFill="1" applyBorder="1" applyAlignment="1"/>
    <xf numFmtId="3" fontId="53" fillId="28" borderId="48" xfId="0" applyNumberFormat="1" applyFont="1" applyFill="1" applyBorder="1" applyAlignment="1"/>
    <xf numFmtId="0" fontId="23" fillId="30" borderId="28" xfId="0" applyFont="1" applyFill="1" applyBorder="1" applyAlignment="1">
      <alignment horizontal="left"/>
    </xf>
    <xf numFmtId="3" fontId="23" fillId="31" borderId="29" xfId="0" applyNumberFormat="1" applyFont="1" applyFill="1" applyBorder="1" applyAlignment="1"/>
    <xf numFmtId="0" fontId="3" fillId="30" borderId="20" xfId="0" applyFont="1" applyFill="1" applyBorder="1"/>
    <xf numFmtId="3" fontId="52" fillId="28" borderId="5" xfId="0" applyNumberFormat="1" applyFont="1" applyFill="1" applyBorder="1"/>
    <xf numFmtId="3" fontId="52" fillId="28" borderId="48" xfId="0" applyNumberFormat="1" applyFont="1" applyFill="1" applyBorder="1"/>
    <xf numFmtId="0" fontId="3" fillId="30" borderId="47" xfId="0" applyFont="1" applyFill="1" applyBorder="1"/>
    <xf numFmtId="0" fontId="4" fillId="30" borderId="28" xfId="0" applyFont="1" applyFill="1" applyBorder="1"/>
    <xf numFmtId="3" fontId="23" fillId="31" borderId="29" xfId="0" applyNumberFormat="1" applyFont="1" applyFill="1" applyBorder="1"/>
    <xf numFmtId="0" fontId="1" fillId="0" borderId="0" xfId="275"/>
    <xf numFmtId="0" fontId="54" fillId="33" borderId="76" xfId="108" applyFont="1" applyFill="1" applyBorder="1" applyAlignment="1">
      <alignment horizontal="center" vertical="center" wrapText="1"/>
    </xf>
    <xf numFmtId="0" fontId="25" fillId="30" borderId="77" xfId="108" applyFont="1" applyFill="1" applyBorder="1" applyAlignment="1">
      <alignment horizontal="center" vertical="center"/>
    </xf>
    <xf numFmtId="1" fontId="5" fillId="28" borderId="77" xfId="108" applyNumberFormat="1" applyFill="1" applyBorder="1"/>
    <xf numFmtId="3" fontId="5" fillId="28" borderId="77" xfId="108" applyNumberFormat="1" applyFill="1" applyBorder="1"/>
    <xf numFmtId="10" fontId="5" fillId="28" borderId="78" xfId="276" applyNumberFormat="1" applyFont="1" applyFill="1" applyBorder="1"/>
    <xf numFmtId="2" fontId="5" fillId="28" borderId="78" xfId="108" applyNumberFormat="1" applyFill="1" applyBorder="1"/>
    <xf numFmtId="0" fontId="25" fillId="30" borderId="78" xfId="108" applyFont="1" applyFill="1" applyBorder="1" applyAlignment="1">
      <alignment horizontal="center" vertical="center"/>
    </xf>
    <xf numFmtId="0" fontId="25" fillId="30" borderId="79" xfId="108" applyFont="1" applyFill="1" applyBorder="1" applyAlignment="1">
      <alignment horizontal="center" vertical="center"/>
    </xf>
    <xf numFmtId="2" fontId="5" fillId="28" borderId="79" xfId="108" applyNumberFormat="1" applyFill="1" applyBorder="1"/>
    <xf numFmtId="3" fontId="51" fillId="29" borderId="76" xfId="108" applyNumberFormat="1" applyFont="1" applyFill="1" applyBorder="1"/>
    <xf numFmtId="10" fontId="51" fillId="29" borderId="76" xfId="276" applyNumberFormat="1" applyFont="1" applyFill="1" applyBorder="1"/>
    <xf numFmtId="2" fontId="51" fillId="29" borderId="79" xfId="108" applyNumberFormat="1" applyFont="1" applyFill="1" applyBorder="1"/>
    <xf numFmtId="2" fontId="51" fillId="29" borderId="76" xfId="108" applyNumberFormat="1" applyFont="1" applyFill="1" applyBorder="1"/>
    <xf numFmtId="2" fontId="5" fillId="28" borderId="77" xfId="108" applyNumberFormat="1" applyFill="1" applyBorder="1"/>
    <xf numFmtId="10" fontId="5" fillId="34" borderId="85" xfId="108" applyNumberFormat="1" applyFont="1" applyFill="1" applyBorder="1" applyAlignment="1" applyProtection="1"/>
    <xf numFmtId="2" fontId="5" fillId="34" borderId="85" xfId="108" applyNumberFormat="1" applyFont="1" applyFill="1" applyBorder="1" applyAlignment="1" applyProtection="1"/>
    <xf numFmtId="3" fontId="51" fillId="29" borderId="81" xfId="108" applyNumberFormat="1" applyFont="1" applyFill="1" applyBorder="1"/>
    <xf numFmtId="2" fontId="51" fillId="29" borderId="81" xfId="108" applyNumberFormat="1" applyFont="1" applyFill="1" applyBorder="1"/>
    <xf numFmtId="10" fontId="51" fillId="29" borderId="81" xfId="276" applyNumberFormat="1" applyFont="1" applyFill="1" applyBorder="1"/>
    <xf numFmtId="0" fontId="35" fillId="25" borderId="26" xfId="0" applyFont="1" applyFill="1" applyBorder="1" applyAlignment="1">
      <alignment horizontal="center" vertical="center" wrapText="1"/>
    </xf>
    <xf numFmtId="0" fontId="35" fillId="25" borderId="27" xfId="0" applyFont="1" applyFill="1" applyBorder="1" applyAlignment="1">
      <alignment vertical="center" wrapText="1"/>
    </xf>
    <xf numFmtId="0" fontId="0" fillId="25" borderId="3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62" xfId="0" applyFont="1" applyFill="1" applyBorder="1" applyAlignment="1">
      <alignment horizontal="center" vertical="center"/>
    </xf>
    <xf numFmtId="3" fontId="0" fillId="28" borderId="11" xfId="0" applyNumberFormat="1" applyFont="1" applyFill="1" applyBorder="1" applyAlignment="1">
      <alignment horizontal="right" vertical="center" indent="1"/>
    </xf>
    <xf numFmtId="3" fontId="0" fillId="28" borderId="12" xfId="0" applyNumberFormat="1" applyFont="1" applyFill="1" applyBorder="1" applyAlignment="1">
      <alignment horizontal="right" vertical="center" indent="1"/>
    </xf>
    <xf numFmtId="3" fontId="0" fillId="28" borderId="86" xfId="0" applyNumberFormat="1" applyFont="1" applyFill="1" applyBorder="1" applyAlignment="1">
      <alignment horizontal="center" vertical="center"/>
    </xf>
    <xf numFmtId="3" fontId="0" fillId="28" borderId="65" xfId="0" applyNumberFormat="1" applyFont="1" applyFill="1" applyBorder="1" applyAlignment="1">
      <alignment horizontal="right" vertical="center" indent="1"/>
    </xf>
    <xf numFmtId="3" fontId="0" fillId="28" borderId="87" xfId="0" applyNumberFormat="1" applyFont="1" applyFill="1" applyBorder="1" applyAlignment="1">
      <alignment horizontal="right" vertical="center" indent="1"/>
    </xf>
    <xf numFmtId="3" fontId="0" fillId="28" borderId="29" xfId="0" applyNumberFormat="1" applyFont="1" applyFill="1" applyBorder="1" applyAlignment="1">
      <alignment horizontal="right" vertical="center" indent="1"/>
    </xf>
    <xf numFmtId="3" fontId="0" fillId="28" borderId="71" xfId="0" applyNumberFormat="1" applyFont="1" applyFill="1" applyBorder="1" applyAlignment="1">
      <alignment horizontal="right" vertical="center" indent="1"/>
    </xf>
    <xf numFmtId="3" fontId="0" fillId="28" borderId="88" xfId="0" applyNumberFormat="1" applyFont="1" applyFill="1" applyBorder="1" applyAlignment="1">
      <alignment horizontal="right" vertical="center" indent="1"/>
    </xf>
    <xf numFmtId="3" fontId="0" fillId="28" borderId="89" xfId="0" applyNumberFormat="1" applyFont="1" applyFill="1" applyBorder="1" applyAlignment="1">
      <alignment horizontal="right" vertical="center" indent="1"/>
    </xf>
    <xf numFmtId="3" fontId="0" fillId="28" borderId="90" xfId="0" applyNumberFormat="1" applyFont="1" applyFill="1" applyBorder="1" applyAlignment="1">
      <alignment horizontal="center" vertical="center"/>
    </xf>
    <xf numFmtId="3" fontId="0" fillId="28" borderId="70" xfId="0" applyNumberFormat="1" applyFont="1" applyFill="1" applyBorder="1" applyAlignment="1">
      <alignment horizontal="right" vertical="center" indent="1"/>
    </xf>
    <xf numFmtId="3" fontId="0" fillId="28" borderId="30" xfId="0" applyNumberFormat="1" applyFont="1" applyFill="1" applyBorder="1" applyAlignment="1">
      <alignment horizontal="right" vertical="center" indent="1"/>
    </xf>
    <xf numFmtId="3" fontId="0" fillId="28" borderId="91" xfId="0" applyNumberFormat="1" applyFont="1" applyFill="1" applyBorder="1" applyAlignment="1">
      <alignment horizontal="right" vertical="center" indent="1"/>
    </xf>
    <xf numFmtId="3" fontId="0" fillId="28" borderId="92" xfId="0" applyNumberFormat="1" applyFont="1" applyFill="1" applyBorder="1" applyAlignment="1">
      <alignment horizontal="right" vertical="center" indent="1"/>
    </xf>
    <xf numFmtId="3" fontId="0" fillId="28" borderId="93" xfId="0" applyNumberFormat="1" applyFont="1" applyFill="1" applyBorder="1" applyAlignment="1">
      <alignment horizontal="right" vertical="center" indent="1"/>
    </xf>
    <xf numFmtId="3" fontId="0" fillId="28" borderId="94" xfId="0" applyNumberFormat="1" applyFont="1" applyFill="1" applyBorder="1" applyAlignment="1">
      <alignment horizontal="right" vertical="center" indent="1"/>
    </xf>
    <xf numFmtId="3" fontId="0" fillId="28" borderId="31" xfId="0" applyNumberFormat="1" applyFont="1" applyFill="1" applyBorder="1" applyAlignment="1">
      <alignment horizontal="center" vertical="center"/>
    </xf>
    <xf numFmtId="3" fontId="0" fillId="28" borderId="95" xfId="0" applyNumberFormat="1" applyFont="1" applyFill="1" applyBorder="1" applyAlignment="1">
      <alignment horizontal="center" vertical="center"/>
    </xf>
    <xf numFmtId="3" fontId="0" fillId="28" borderId="67" xfId="0" applyNumberFormat="1" applyFont="1" applyFill="1" applyBorder="1" applyAlignment="1">
      <alignment horizontal="right" vertical="center" indent="1"/>
    </xf>
    <xf numFmtId="3" fontId="0" fillId="28" borderId="13" xfId="0" applyNumberFormat="1" applyFont="1" applyFill="1" applyBorder="1" applyAlignment="1">
      <alignment horizontal="right" vertical="center" indent="1"/>
    </xf>
    <xf numFmtId="3" fontId="0" fillId="28" borderId="16" xfId="0" applyNumberFormat="1" applyFont="1" applyFill="1" applyBorder="1" applyAlignment="1">
      <alignment horizontal="right" vertical="center" indent="1"/>
    </xf>
    <xf numFmtId="3" fontId="0" fillId="28" borderId="96" xfId="0" applyNumberFormat="1" applyFont="1" applyFill="1" applyBorder="1" applyAlignment="1">
      <alignment horizontal="center" vertical="center"/>
    </xf>
    <xf numFmtId="3" fontId="0" fillId="28" borderId="97" xfId="0" applyNumberFormat="1" applyFont="1" applyFill="1" applyBorder="1" applyAlignment="1">
      <alignment horizontal="right" vertical="center" indent="1"/>
    </xf>
    <xf numFmtId="3" fontId="0" fillId="28" borderId="15" xfId="0" applyNumberFormat="1" applyFont="1" applyFill="1" applyBorder="1" applyAlignment="1">
      <alignment horizontal="right" vertical="center" indent="1"/>
    </xf>
    <xf numFmtId="3" fontId="0" fillId="28" borderId="98" xfId="0" applyNumberFormat="1" applyFont="1" applyFill="1" applyBorder="1" applyAlignment="1">
      <alignment horizontal="right" vertical="center" indent="1"/>
    </xf>
    <xf numFmtId="3" fontId="0" fillId="28" borderId="48" xfId="0" applyNumberFormat="1" applyFont="1" applyFill="1" applyBorder="1" applyAlignment="1">
      <alignment horizontal="right" vertical="center" indent="1"/>
    </xf>
    <xf numFmtId="3" fontId="0" fillId="28" borderId="99" xfId="0" applyNumberFormat="1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horizontal="right" vertical="center" indent="1"/>
    </xf>
    <xf numFmtId="3" fontId="0" fillId="28" borderId="72" xfId="0" applyNumberFormat="1" applyFont="1" applyFill="1" applyBorder="1" applyAlignment="1">
      <alignment horizontal="right" vertical="center" indent="1"/>
    </xf>
    <xf numFmtId="0" fontId="56" fillId="34" borderId="65" xfId="0" applyFont="1" applyFill="1" applyBorder="1" applyAlignment="1">
      <alignment horizontal="right" vertical="center" indent="1"/>
    </xf>
    <xf numFmtId="0" fontId="56" fillId="34" borderId="11" xfId="0" applyFont="1" applyFill="1" applyBorder="1" applyAlignment="1">
      <alignment horizontal="right" vertical="center" indent="1"/>
    </xf>
    <xf numFmtId="0" fontId="56" fillId="34" borderId="95" xfId="0" applyFont="1" applyFill="1" applyBorder="1" applyAlignment="1">
      <alignment horizontal="center" vertical="center"/>
    </xf>
    <xf numFmtId="0" fontId="0" fillId="0" borderId="37" xfId="0" applyBorder="1"/>
    <xf numFmtId="0" fontId="0" fillId="0" borderId="35" xfId="0" applyBorder="1"/>
    <xf numFmtId="0" fontId="23" fillId="26" borderId="71" xfId="0" applyFont="1" applyFill="1" applyBorder="1" applyAlignment="1">
      <alignment horizontal="center"/>
    </xf>
    <xf numFmtId="0" fontId="23" fillId="26" borderId="71" xfId="0" applyFont="1" applyFill="1" applyBorder="1" applyAlignment="1">
      <alignment horizontal="center" vertical="center" wrapText="1"/>
    </xf>
    <xf numFmtId="0" fontId="23" fillId="26" borderId="103" xfId="0" applyFont="1" applyFill="1" applyBorder="1" applyAlignment="1">
      <alignment horizontal="center"/>
    </xf>
    <xf numFmtId="0" fontId="23" fillId="26" borderId="88" xfId="0" applyFont="1" applyFill="1" applyBorder="1" applyAlignment="1">
      <alignment horizontal="center"/>
    </xf>
    <xf numFmtId="0" fontId="4" fillId="32" borderId="21" xfId="0" applyFont="1" applyFill="1" applyBorder="1"/>
    <xf numFmtId="0" fontId="22" fillId="32" borderId="5" xfId="0" applyFont="1" applyFill="1" applyBorder="1" applyAlignment="1">
      <alignment horizontal="center"/>
    </xf>
    <xf numFmtId="0" fontId="4" fillId="32" borderId="5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15" xfId="0" applyFont="1" applyFill="1" applyBorder="1"/>
    <xf numFmtId="0" fontId="22" fillId="32" borderId="5" xfId="0" applyFont="1" applyFill="1" applyBorder="1"/>
    <xf numFmtId="0" fontId="4" fillId="32" borderId="5" xfId="0" applyFont="1" applyFill="1" applyBorder="1"/>
    <xf numFmtId="0" fontId="4" fillId="32" borderId="39" xfId="0" applyFont="1" applyFill="1" applyBorder="1"/>
    <xf numFmtId="0" fontId="4" fillId="32" borderId="54" xfId="0" applyFont="1" applyFill="1" applyBorder="1" applyAlignment="1">
      <alignment horizontal="center"/>
    </xf>
    <xf numFmtId="0" fontId="4" fillId="32" borderId="54" xfId="0" applyFont="1" applyFill="1" applyBorder="1"/>
    <xf numFmtId="0" fontId="4" fillId="32" borderId="48" xfId="0" applyFont="1" applyFill="1" applyBorder="1" applyAlignment="1">
      <alignment horizontal="center"/>
    </xf>
    <xf numFmtId="0" fontId="22" fillId="32" borderId="29" xfId="0" applyFont="1" applyFill="1" applyBorder="1"/>
    <xf numFmtId="0" fontId="4" fillId="32" borderId="29" xfId="0" applyFont="1" applyFill="1" applyBorder="1"/>
    <xf numFmtId="0" fontId="4" fillId="32" borderId="55" xfId="0" applyFont="1" applyFill="1" applyBorder="1"/>
    <xf numFmtId="0" fontId="4" fillId="32" borderId="40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3" fontId="23" fillId="31" borderId="30" xfId="0" applyNumberFormat="1" applyFont="1" applyFill="1" applyBorder="1"/>
    <xf numFmtId="0" fontId="4" fillId="32" borderId="17" xfId="0" applyFont="1" applyFill="1" applyBorder="1" applyAlignment="1">
      <alignment horizontal="center"/>
    </xf>
    <xf numFmtId="0" fontId="4" fillId="32" borderId="43" xfId="0" applyFont="1" applyFill="1" applyBorder="1"/>
    <xf numFmtId="0" fontId="4" fillId="32" borderId="0" xfId="0" applyFont="1" applyFill="1" applyBorder="1"/>
    <xf numFmtId="0" fontId="4" fillId="32" borderId="55" xfId="0" applyFont="1" applyFill="1" applyBorder="1" applyAlignment="1">
      <alignment horizontal="center"/>
    </xf>
    <xf numFmtId="3" fontId="52" fillId="28" borderId="21" xfId="0" applyNumberFormat="1" applyFont="1" applyFill="1" applyBorder="1"/>
    <xf numFmtId="3" fontId="52" fillId="28" borderId="43" xfId="0" applyNumberFormat="1" applyFont="1" applyFill="1" applyBorder="1"/>
    <xf numFmtId="3" fontId="52" fillId="28" borderId="22" xfId="0" applyNumberFormat="1" applyFont="1" applyFill="1" applyBorder="1"/>
    <xf numFmtId="3" fontId="52" fillId="28" borderId="39" xfId="0" applyNumberFormat="1" applyFont="1" applyFill="1" applyBorder="1"/>
    <xf numFmtId="3" fontId="23" fillId="31" borderId="55" xfId="0" applyNumberFormat="1" applyFont="1" applyFill="1" applyBorder="1"/>
    <xf numFmtId="0" fontId="3" fillId="30" borderId="17" xfId="0" applyFont="1" applyFill="1" applyBorder="1"/>
    <xf numFmtId="0" fontId="3" fillId="30" borderId="56" xfId="0" applyFont="1" applyFill="1" applyBorder="1"/>
    <xf numFmtId="0" fontId="4" fillId="30" borderId="68" xfId="0" applyFont="1" applyFill="1" applyBorder="1"/>
    <xf numFmtId="1" fontId="4" fillId="27" borderId="37" xfId="0" applyNumberFormat="1" applyFont="1" applyFill="1" applyBorder="1" applyAlignment="1">
      <alignment horizontal="center" vertical="center" textRotation="90" wrapText="1"/>
    </xf>
    <xf numFmtId="1" fontId="4" fillId="27" borderId="35" xfId="0" applyNumberFormat="1" applyFont="1" applyFill="1" applyBorder="1" applyAlignment="1">
      <alignment horizontal="center" vertical="center" textRotation="90" wrapText="1"/>
    </xf>
    <xf numFmtId="1" fontId="4" fillId="27" borderId="34" xfId="0" applyNumberFormat="1" applyFont="1" applyFill="1" applyBorder="1" applyAlignment="1">
      <alignment horizontal="center" vertical="center" textRotation="90" wrapText="1"/>
    </xf>
    <xf numFmtId="0" fontId="23" fillId="26" borderId="97" xfId="0" applyFont="1" applyFill="1" applyBorder="1" applyAlignment="1">
      <alignment horizontal="center" wrapText="1"/>
    </xf>
    <xf numFmtId="0" fontId="23" fillId="26" borderId="28" xfId="0" applyFont="1" applyFill="1" applyBorder="1" applyAlignment="1">
      <alignment horizontal="center" wrapText="1"/>
    </xf>
    <xf numFmtId="0" fontId="23" fillId="26" borderId="41" xfId="0" applyFont="1" applyFill="1" applyBorder="1" applyAlignment="1">
      <alignment horizontal="center"/>
    </xf>
    <xf numFmtId="0" fontId="23" fillId="26" borderId="16" xfId="0" applyFont="1" applyFill="1" applyBorder="1" applyAlignment="1">
      <alignment horizontal="center"/>
    </xf>
    <xf numFmtId="0" fontId="23" fillId="26" borderId="102" xfId="0" applyFont="1" applyFill="1" applyBorder="1" applyAlignment="1">
      <alignment horizontal="center" wrapText="1"/>
    </xf>
    <xf numFmtId="0" fontId="23" fillId="26" borderId="30" xfId="0" applyFont="1" applyFill="1" applyBorder="1" applyAlignment="1">
      <alignment horizontal="center" wrapText="1"/>
    </xf>
    <xf numFmtId="0" fontId="23" fillId="26" borderId="66" xfId="0" applyFont="1" applyFill="1" applyBorder="1" applyAlignment="1">
      <alignment horizontal="center"/>
    </xf>
    <xf numFmtId="17" fontId="57" fillId="35" borderId="62" xfId="0" quotePrefix="1" applyNumberFormat="1" applyFont="1" applyFill="1" applyBorder="1" applyAlignment="1">
      <alignment horizontal="center" wrapText="1"/>
    </xf>
    <xf numFmtId="17" fontId="57" fillId="35" borderId="27" xfId="0" quotePrefix="1" applyNumberFormat="1" applyFont="1" applyFill="1" applyBorder="1" applyAlignment="1">
      <alignment horizontal="center" wrapText="1"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6" borderId="57" xfId="0" applyFont="1" applyFill="1" applyBorder="1" applyAlignment="1">
      <alignment horizontal="center"/>
    </xf>
    <xf numFmtId="0" fontId="4" fillId="26" borderId="69" xfId="0" quotePrefix="1" applyFont="1" applyFill="1" applyBorder="1" applyAlignment="1">
      <alignment horizontal="center"/>
    </xf>
    <xf numFmtId="0" fontId="4" fillId="26" borderId="74" xfId="0" applyFont="1" applyFill="1" applyBorder="1" applyAlignment="1">
      <alignment horizontal="center"/>
    </xf>
    <xf numFmtId="0" fontId="23" fillId="26" borderId="100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33" xfId="0" applyFont="1" applyFill="1" applyBorder="1" applyAlignment="1">
      <alignment horizontal="center"/>
    </xf>
    <xf numFmtId="0" fontId="23" fillId="26" borderId="96" xfId="0" applyFont="1" applyFill="1" applyBorder="1" applyAlignment="1">
      <alignment horizontal="center"/>
    </xf>
    <xf numFmtId="0" fontId="23" fillId="26" borderId="47" xfId="0" quotePrefix="1" applyFont="1" applyFill="1" applyBorder="1" applyAlignment="1">
      <alignment horizontal="center" vertical="center" wrapText="1"/>
    </xf>
    <xf numFmtId="0" fontId="0" fillId="26" borderId="47" xfId="0" applyFill="1" applyBorder="1"/>
    <xf numFmtId="0" fontId="0" fillId="26" borderId="28" xfId="0" applyFill="1" applyBorder="1"/>
    <xf numFmtId="0" fontId="23" fillId="26" borderId="23" xfId="0" applyFont="1" applyFill="1" applyBorder="1" applyAlignment="1">
      <alignment horizontal="center" vertical="center" wrapText="1"/>
    </xf>
    <xf numFmtId="0" fontId="58" fillId="26" borderId="13" xfId="0" applyFont="1" applyFill="1" applyBorder="1" applyAlignment="1">
      <alignment horizontal="center" vertical="center" wrapText="1"/>
    </xf>
    <xf numFmtId="0" fontId="58" fillId="26" borderId="7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/>
    </xf>
    <xf numFmtId="0" fontId="58" fillId="26" borderId="23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 wrapText="1"/>
    </xf>
    <xf numFmtId="0" fontId="23" fillId="26" borderId="101" xfId="0" applyFont="1" applyFill="1" applyBorder="1" applyAlignment="1">
      <alignment horizontal="center" wrapText="1"/>
    </xf>
    <xf numFmtId="0" fontId="23" fillId="26" borderId="75" xfId="0" applyFont="1" applyFill="1" applyBorder="1" applyAlignment="1">
      <alignment horizontal="center"/>
    </xf>
    <xf numFmtId="0" fontId="23" fillId="26" borderId="73" xfId="0" applyFont="1" applyFill="1" applyBorder="1" applyAlignment="1">
      <alignment horizontal="center"/>
    </xf>
    <xf numFmtId="0" fontId="23" fillId="26" borderId="86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 wrapText="1"/>
    </xf>
    <xf numFmtId="0" fontId="59" fillId="26" borderId="29" xfId="0" applyFont="1" applyFill="1" applyBorder="1" applyAlignment="1">
      <alignment horizontal="center" wrapText="1"/>
    </xf>
    <xf numFmtId="0" fontId="23" fillId="26" borderId="13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 vertical="center"/>
    </xf>
    <xf numFmtId="0" fontId="59" fillId="26" borderId="2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60" fillId="24" borderId="17" xfId="0" applyFont="1" applyFill="1" applyBorder="1" applyAlignment="1">
      <alignment horizontal="center"/>
    </xf>
    <xf numFmtId="0" fontId="60" fillId="24" borderId="18" xfId="0" applyFont="1" applyFill="1" applyBorder="1" applyAlignment="1">
      <alignment horizontal="center"/>
    </xf>
    <xf numFmtId="0" fontId="60" fillId="24" borderId="19" xfId="0" applyFont="1" applyFill="1" applyBorder="1" applyAlignment="1">
      <alignment horizontal="center"/>
    </xf>
    <xf numFmtId="0" fontId="38" fillId="24" borderId="68" xfId="0" applyFont="1" applyFill="1" applyBorder="1" applyAlignment="1">
      <alignment horizontal="center"/>
    </xf>
    <xf numFmtId="0" fontId="38" fillId="24" borderId="63" xfId="0" applyFont="1" applyFill="1" applyBorder="1" applyAlignment="1">
      <alignment horizontal="center"/>
    </xf>
    <xf numFmtId="0" fontId="36" fillId="24" borderId="63" xfId="0" applyFont="1" applyFill="1" applyBorder="1" applyAlignment="1">
      <alignment horizontal="center"/>
    </xf>
    <xf numFmtId="0" fontId="36" fillId="24" borderId="31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8" fillId="24" borderId="61" xfId="0" applyFont="1" applyFill="1" applyBorder="1" applyAlignment="1">
      <alignment horizontal="center" wrapText="1"/>
    </xf>
    <xf numFmtId="0" fontId="38" fillId="24" borderId="62" xfId="0" applyFont="1" applyFill="1" applyBorder="1" applyAlignment="1">
      <alignment horizontal="center" wrapText="1"/>
    </xf>
    <xf numFmtId="0" fontId="38" fillId="24" borderId="27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95" xfId="0" applyFont="1" applyFill="1" applyBorder="1" applyAlignment="1">
      <alignment horizontal="center"/>
    </xf>
    <xf numFmtId="0" fontId="22" fillId="32" borderId="5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4" fillId="32" borderId="5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/>
    </xf>
    <xf numFmtId="0" fontId="4" fillId="32" borderId="96" xfId="0" applyFont="1" applyFill="1" applyBorder="1" applyAlignment="1">
      <alignment horizontal="center"/>
    </xf>
    <xf numFmtId="0" fontId="23" fillId="32" borderId="41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41" xfId="0" quotePrefix="1" applyFont="1" applyFill="1" applyBorder="1" applyAlignment="1">
      <alignment horizontal="center" vertical="center" wrapText="1"/>
    </xf>
    <xf numFmtId="0" fontId="23" fillId="32" borderId="96" xfId="0" quotePrefix="1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5" xfId="0" applyFont="1" applyFill="1" applyBorder="1" applyAlignment="1">
      <alignment horizontal="center" vertical="center" wrapText="1"/>
    </xf>
    <xf numFmtId="0" fontId="23" fillId="32" borderId="48" xfId="0" applyFont="1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/>
    </xf>
    <xf numFmtId="17" fontId="57" fillId="24" borderId="17" xfId="0" quotePrefix="1" applyNumberFormat="1" applyFont="1" applyFill="1" applyBorder="1" applyAlignment="1">
      <alignment horizontal="center"/>
    </xf>
    <xf numFmtId="17" fontId="57" fillId="24" borderId="18" xfId="0" quotePrefix="1" applyNumberFormat="1" applyFont="1" applyFill="1" applyBorder="1" applyAlignment="1">
      <alignment horizontal="center"/>
    </xf>
    <xf numFmtId="17" fontId="57" fillId="24" borderId="19" xfId="0" quotePrefix="1" applyNumberFormat="1" applyFont="1" applyFill="1" applyBorder="1" applyAlignment="1">
      <alignment horizontal="center"/>
    </xf>
    <xf numFmtId="0" fontId="36" fillId="24" borderId="56" xfId="0" quotePrefix="1" applyFont="1" applyFill="1" applyBorder="1" applyAlignment="1">
      <alignment horizontal="center"/>
    </xf>
    <xf numFmtId="0" fontId="36" fillId="24" borderId="0" xfId="0" quotePrefix="1" applyFont="1" applyFill="1" applyBorder="1" applyAlignment="1">
      <alignment horizontal="center"/>
    </xf>
    <xf numFmtId="0" fontId="36" fillId="24" borderId="57" xfId="0" quotePrefix="1" applyFont="1" applyFill="1" applyBorder="1" applyAlignment="1">
      <alignment horizontal="center"/>
    </xf>
    <xf numFmtId="0" fontId="36" fillId="24" borderId="68" xfId="0" quotePrefix="1" applyFont="1" applyFill="1" applyBorder="1" applyAlignment="1">
      <alignment horizontal="center"/>
    </xf>
    <xf numFmtId="0" fontId="36" fillId="24" borderId="63" xfId="0" quotePrefix="1" applyFont="1" applyFill="1" applyBorder="1" applyAlignment="1">
      <alignment horizontal="center"/>
    </xf>
    <xf numFmtId="0" fontId="36" fillId="24" borderId="31" xfId="0" quotePrefix="1" applyFont="1" applyFill="1" applyBorder="1" applyAlignment="1">
      <alignment horizontal="center"/>
    </xf>
    <xf numFmtId="0" fontId="23" fillId="32" borderId="47" xfId="0" quotePrefix="1" applyFont="1" applyFill="1" applyBorder="1" applyAlignment="1">
      <alignment horizontal="center" vertical="center" wrapText="1"/>
    </xf>
    <xf numFmtId="0" fontId="0" fillId="32" borderId="47" xfId="0" applyFill="1" applyBorder="1"/>
    <xf numFmtId="0" fontId="61" fillId="32" borderId="23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center" vertical="center" wrapText="1"/>
    </xf>
    <xf numFmtId="0" fontId="61" fillId="32" borderId="13" xfId="0" quotePrefix="1" applyFont="1" applyFill="1" applyBorder="1" applyAlignment="1">
      <alignment horizontal="center" vertical="center" wrapText="1"/>
    </xf>
    <xf numFmtId="0" fontId="62" fillId="32" borderId="13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center" vertical="center" wrapText="1"/>
    </xf>
    <xf numFmtId="0" fontId="23" fillId="32" borderId="39" xfId="0" applyFont="1" applyFill="1" applyBorder="1" applyAlignment="1">
      <alignment horizontal="center" vertical="center" wrapText="1"/>
    </xf>
    <xf numFmtId="0" fontId="4" fillId="32" borderId="101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23" fillId="32" borderId="23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3" xfId="0" quotePrefix="1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23" fillId="32" borderId="38" xfId="0" applyFont="1" applyFill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 vertical="center" wrapText="1"/>
    </xf>
    <xf numFmtId="0" fontId="23" fillId="32" borderId="95" xfId="0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center" vertical="center" wrapText="1"/>
    </xf>
    <xf numFmtId="0" fontId="23" fillId="32" borderId="39" xfId="0" quotePrefix="1" applyFont="1" applyFill="1" applyBorder="1" applyAlignment="1">
      <alignment horizontal="center" vertical="center" wrapText="1"/>
    </xf>
    <xf numFmtId="0" fontId="23" fillId="32" borderId="102" xfId="0" applyFont="1" applyFill="1" applyBorder="1" applyAlignment="1">
      <alignment horizontal="center" vertical="center" wrapText="1"/>
    </xf>
    <xf numFmtId="0" fontId="49" fillId="24" borderId="58" xfId="159" applyFont="1" applyFill="1" applyBorder="1" applyAlignment="1">
      <alignment horizontal="center"/>
    </xf>
    <xf numFmtId="0" fontId="49" fillId="24" borderId="59" xfId="159" applyFont="1" applyFill="1" applyBorder="1" applyAlignment="1">
      <alignment horizontal="center"/>
    </xf>
    <xf numFmtId="0" fontId="49" fillId="24" borderId="60" xfId="159" applyFont="1" applyFill="1" applyBorder="1" applyAlignment="1">
      <alignment horizontal="center"/>
    </xf>
    <xf numFmtId="0" fontId="51" fillId="27" borderId="76" xfId="159" applyFont="1" applyFill="1" applyBorder="1" applyAlignment="1">
      <alignment horizontal="center"/>
    </xf>
    <xf numFmtId="0" fontId="51" fillId="27" borderId="77" xfId="159" applyFont="1" applyFill="1" applyBorder="1" applyAlignment="1">
      <alignment horizontal="center" vertical="center"/>
    </xf>
    <xf numFmtId="0" fontId="51" fillId="27" borderId="78" xfId="159" applyFont="1" applyFill="1" applyBorder="1" applyAlignment="1">
      <alignment horizontal="center" vertical="center"/>
    </xf>
    <xf numFmtId="0" fontId="51" fillId="27" borderId="79" xfId="159" applyFont="1" applyFill="1" applyBorder="1" applyAlignment="1">
      <alignment horizontal="center" vertical="center"/>
    </xf>
    <xf numFmtId="0" fontId="51" fillId="27" borderId="80" xfId="159" applyFont="1" applyFill="1" applyBorder="1" applyAlignment="1">
      <alignment horizontal="center" vertical="center"/>
    </xf>
    <xf numFmtId="0" fontId="51" fillId="27" borderId="81" xfId="159" applyFont="1" applyFill="1" applyBorder="1" applyAlignment="1">
      <alignment horizontal="center" vertical="center"/>
    </xf>
    <xf numFmtId="0" fontId="49" fillId="24" borderId="0" xfId="108" applyFont="1" applyFill="1" applyAlignment="1">
      <alignment horizontal="center" vertical="center"/>
    </xf>
    <xf numFmtId="0" fontId="51" fillId="26" borderId="81" xfId="108" applyFont="1" applyFill="1" applyBorder="1" applyAlignment="1">
      <alignment horizontal="center"/>
    </xf>
    <xf numFmtId="0" fontId="51" fillId="26" borderId="82" xfId="108" applyFont="1" applyFill="1" applyBorder="1" applyAlignment="1">
      <alignment horizontal="center" vertical="center"/>
    </xf>
    <xf numFmtId="0" fontId="51" fillId="26" borderId="83" xfId="108" applyFont="1" applyFill="1" applyBorder="1" applyAlignment="1">
      <alignment horizontal="center" vertical="center"/>
    </xf>
    <xf numFmtId="0" fontId="51" fillId="26" borderId="84" xfId="108" applyFont="1" applyFill="1" applyBorder="1" applyAlignment="1">
      <alignment horizontal="center" vertical="center"/>
    </xf>
    <xf numFmtId="0" fontId="51" fillId="26" borderId="76" xfId="108" applyFont="1" applyFill="1" applyBorder="1" applyAlignment="1">
      <alignment horizontal="center" vertical="center"/>
    </xf>
    <xf numFmtId="0" fontId="51" fillId="26" borderId="77" xfId="108" applyFont="1" applyFill="1" applyBorder="1" applyAlignment="1">
      <alignment horizontal="center" vertical="center"/>
    </xf>
    <xf numFmtId="0" fontId="51" fillId="26" borderId="78" xfId="108" applyFont="1" applyFill="1" applyBorder="1" applyAlignment="1">
      <alignment horizontal="center" vertical="center"/>
    </xf>
    <xf numFmtId="0" fontId="51" fillId="26" borderId="79" xfId="108" applyFont="1" applyFill="1" applyBorder="1" applyAlignment="1">
      <alignment horizontal="center" vertical="center"/>
    </xf>
    <xf numFmtId="0" fontId="43" fillId="26" borderId="64" xfId="97" applyFont="1" applyFill="1" applyBorder="1" applyAlignment="1">
      <alignment horizontal="center" vertical="center" textRotation="91"/>
    </xf>
    <xf numFmtId="0" fontId="43" fillId="26" borderId="69" xfId="97" applyFont="1" applyFill="1" applyBorder="1" applyAlignment="1">
      <alignment horizontal="center" vertical="center" textRotation="91"/>
    </xf>
    <xf numFmtId="0" fontId="44" fillId="26" borderId="37" xfId="97" applyFont="1" applyFill="1" applyBorder="1" applyAlignment="1">
      <alignment horizontal="center" vertical="center" wrapText="1"/>
    </xf>
    <xf numFmtId="0" fontId="44" fillId="26" borderId="34" xfId="97" applyFont="1" applyFill="1" applyBorder="1" applyAlignment="1">
      <alignment horizontal="center" vertical="center" wrapText="1"/>
    </xf>
    <xf numFmtId="0" fontId="43" fillId="26" borderId="56" xfId="97" applyFont="1" applyFill="1" applyBorder="1" applyAlignment="1">
      <alignment horizontal="center" vertical="center" textRotation="9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3" fillId="26" borderId="75" xfId="97" applyFont="1" applyFill="1" applyBorder="1" applyAlignment="1">
      <alignment horizontal="center" vertical="center" textRotation="91"/>
    </xf>
    <xf numFmtId="0" fontId="43" fillId="26" borderId="17" xfId="97" applyFont="1" applyFill="1" applyBorder="1" applyAlignment="1">
      <alignment horizontal="center" vertical="center" textRotation="91"/>
    </xf>
    <xf numFmtId="0" fontId="45" fillId="26" borderId="56" xfId="97" applyFont="1" applyFill="1" applyBorder="1" applyAlignment="1">
      <alignment textRotation="91"/>
    </xf>
    <xf numFmtId="0" fontId="45" fillId="26" borderId="68" xfId="97" applyFont="1" applyFill="1" applyBorder="1" applyAlignment="1">
      <alignment textRotation="91"/>
    </xf>
    <xf numFmtId="0" fontId="44" fillId="26" borderId="35" xfId="97" applyFont="1" applyFill="1" applyBorder="1" applyAlignment="1">
      <alignment horizontal="center" vertical="center" wrapText="1"/>
    </xf>
    <xf numFmtId="0" fontId="43" fillId="26" borderId="66" xfId="97" applyFont="1" applyFill="1" applyBorder="1" applyAlignment="1">
      <alignment horizontal="center" vertical="center" textRotation="91"/>
    </xf>
    <xf numFmtId="0" fontId="55" fillId="24" borderId="63" xfId="0" applyFont="1" applyFill="1" applyBorder="1" applyAlignment="1">
      <alignment horizontal="center"/>
    </xf>
    <xf numFmtId="0" fontId="35" fillId="25" borderId="37" xfId="0" applyFont="1" applyFill="1" applyBorder="1" applyAlignment="1">
      <alignment horizontal="center" vertical="center" wrapText="1"/>
    </xf>
    <xf numFmtId="0" fontId="35" fillId="25" borderId="35" xfId="0" applyFont="1" applyFill="1" applyBorder="1" applyAlignment="1">
      <alignment horizontal="center" vertical="center" wrapText="1"/>
    </xf>
    <xf numFmtId="0" fontId="35" fillId="25" borderId="34" xfId="0" applyFont="1" applyFill="1" applyBorder="1" applyAlignment="1">
      <alignment horizontal="center" vertical="center" wrapText="1"/>
    </xf>
    <xf numFmtId="0" fontId="35" fillId="25" borderId="17" xfId="0" applyFont="1" applyFill="1" applyBorder="1" applyAlignment="1">
      <alignment horizontal="center" vertical="center" wrapText="1"/>
    </xf>
    <xf numFmtId="0" fontId="35" fillId="25" borderId="19" xfId="0" applyFont="1" applyFill="1" applyBorder="1" applyAlignment="1">
      <alignment horizontal="center" vertical="center" wrapText="1"/>
    </xf>
    <xf numFmtId="0" fontId="35" fillId="25" borderId="68" xfId="0" applyFont="1" applyFill="1" applyBorder="1" applyAlignment="1">
      <alignment horizontal="center" vertical="center" wrapText="1"/>
    </xf>
    <xf numFmtId="0" fontId="35" fillId="25" borderId="31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/>
    </xf>
    <xf numFmtId="0" fontId="0" fillId="25" borderId="62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61" xfId="0" applyFill="1" applyBorder="1" applyAlignment="1">
      <alignment horizontal="center"/>
    </xf>
    <xf numFmtId="0" fontId="0" fillId="25" borderId="56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57" xfId="0" applyFont="1" applyFill="1" applyBorder="1" applyAlignment="1">
      <alignment horizontal="center"/>
    </xf>
    <xf numFmtId="0" fontId="0" fillId="25" borderId="37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wrapText="1"/>
    </xf>
    <xf numFmtId="0" fontId="0" fillId="25" borderId="34" xfId="0" applyFont="1" applyFill="1" applyBorder="1" applyAlignment="1">
      <alignment horizontal="center" wrapText="1"/>
    </xf>
  </cellXfs>
  <cellStyles count="281">
    <cellStyle name="20% - Èmfasi1" xfId="1"/>
    <cellStyle name="20% - Èmfasi1 2" xfId="2"/>
    <cellStyle name="20% - Èmfasi2" xfId="3"/>
    <cellStyle name="20% - Èmfasi2 2" xfId="4"/>
    <cellStyle name="20% - Èmfasi3" xfId="5"/>
    <cellStyle name="20% - Èmfasi3 2" xfId="6"/>
    <cellStyle name="20% - Èmfasi4" xfId="7"/>
    <cellStyle name="20% - Èmfasi4 2" xfId="8"/>
    <cellStyle name="20% - Èmfasi5" xfId="9"/>
    <cellStyle name="20% - Èmfasi5 2" xfId="10"/>
    <cellStyle name="20% - Èmfasi6" xfId="11"/>
    <cellStyle name="20% - Èmfasi6 2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Èmfasi1" xfId="19"/>
    <cellStyle name="40% - Èmfasi1 2" xfId="20"/>
    <cellStyle name="40% - Èmfasi2" xfId="21"/>
    <cellStyle name="40% - Èmfasi2 2" xfId="22"/>
    <cellStyle name="40% - Èmfasi3" xfId="23"/>
    <cellStyle name="40% - Èmfasi3 2" xfId="24"/>
    <cellStyle name="40% - Èmfasi4" xfId="25"/>
    <cellStyle name="40% - Èmfasi4 2" xfId="26"/>
    <cellStyle name="40% - Èmfasi5" xfId="27"/>
    <cellStyle name="40% - Èmfasi5 2" xfId="28"/>
    <cellStyle name="40% - Èmfasi6" xfId="29"/>
    <cellStyle name="40% - Èmfasi6 2" xfId="30"/>
    <cellStyle name="40% - Énfasis1 2" xfId="31"/>
    <cellStyle name="40% - Énfasis2 2" xfId="32"/>
    <cellStyle name="40% - Énfasis3 2" xfId="33"/>
    <cellStyle name="40% - Énfasis4 2" xfId="34"/>
    <cellStyle name="40% - Énfasis5 2" xfId="35"/>
    <cellStyle name="40% - Énfasis6 2" xfId="36"/>
    <cellStyle name="60% - Èmfasi1" xfId="37"/>
    <cellStyle name="60% - Èmfasi1 2" xfId="38"/>
    <cellStyle name="60% - Èmfasi2" xfId="39"/>
    <cellStyle name="60% - Èmfasi2 2" xfId="40"/>
    <cellStyle name="60% - Èmfasi3" xfId="41"/>
    <cellStyle name="60% - Èmfasi3 2" xfId="42"/>
    <cellStyle name="60% - Èmfasi4" xfId="43"/>
    <cellStyle name="60% - Èmfasi4 2" xfId="44"/>
    <cellStyle name="60% - Èmfasi5" xfId="45"/>
    <cellStyle name="60% - Èmfasi5 2" xfId="46"/>
    <cellStyle name="60% - Èmfasi6" xfId="47"/>
    <cellStyle name="60% - Èmfasi6 2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é" xfId="55"/>
    <cellStyle name="Bé 2" xfId="56"/>
    <cellStyle name="Buena 2" xfId="57"/>
    <cellStyle name="Càlcul" xfId="58"/>
    <cellStyle name="Càlcul 2" xfId="59"/>
    <cellStyle name="Cálculo 2" xfId="60"/>
    <cellStyle name="Cel·la de comprovació" xfId="61"/>
    <cellStyle name="Cel·la de comprovació 2" xfId="62"/>
    <cellStyle name="Cel·la enllaçada" xfId="63"/>
    <cellStyle name="Cel·la enllaçada 2" xfId="64"/>
    <cellStyle name="Celda de comprobación 2" xfId="65"/>
    <cellStyle name="Celda vinculada 2" xfId="66"/>
    <cellStyle name="Èmfasi1" xfId="67"/>
    <cellStyle name="Èmfasi1 2" xfId="68"/>
    <cellStyle name="Èmfasi2" xfId="69"/>
    <cellStyle name="Èmfasi2 2" xfId="70"/>
    <cellStyle name="Èmfasi3" xfId="71"/>
    <cellStyle name="Èmfasi3 2" xfId="72"/>
    <cellStyle name="Èmfasi4" xfId="73"/>
    <cellStyle name="Èmfasi4 2" xfId="74"/>
    <cellStyle name="Èmfasi5" xfId="75"/>
    <cellStyle name="Èmfasi5 2" xfId="76"/>
    <cellStyle name="Èmfasi6" xfId="77"/>
    <cellStyle name="Èmfasi6 2" xfId="78"/>
    <cellStyle name="Encabezado 4 2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uro" xfId="87"/>
    <cellStyle name="Euro 2" xfId="88"/>
    <cellStyle name="Hipervínculo" xfId="89" builtinId="8"/>
    <cellStyle name="Incorrecte" xfId="90"/>
    <cellStyle name="Incorrecte 2" xfId="91"/>
    <cellStyle name="Incorrecto 2" xfId="92"/>
    <cellStyle name="Millares 2" xfId="93"/>
    <cellStyle name="Millares 2 2" xfId="94"/>
    <cellStyle name="Millares 3" xfId="95"/>
    <cellStyle name="Neutral 2" xfId="96"/>
    <cellStyle name="Normal" xfId="0" builtinId="0"/>
    <cellStyle name="Normal 10" xfId="160"/>
    <cellStyle name="Normal 11" xfId="272"/>
    <cellStyle name="Normal 12" xfId="274"/>
    <cellStyle name="Normal 2" xfId="97"/>
    <cellStyle name="Normal 2 10" xfId="273"/>
    <cellStyle name="Normal 2 11" xfId="275"/>
    <cellStyle name="Normal 2 2" xfId="98"/>
    <cellStyle name="Normal 2 2 2" xfId="99"/>
    <cellStyle name="Normal 2 2 2 2" xfId="177"/>
    <cellStyle name="Normal 2 2 2 2 2" xfId="200"/>
    <cellStyle name="Normal 2 2 2 2 2 2" xfId="212"/>
    <cellStyle name="Normal 2 2 2 2 3" xfId="213"/>
    <cellStyle name="Normal 2 2 2 2 4" xfId="211"/>
    <cellStyle name="Normal 2 2 2 3" xfId="185"/>
    <cellStyle name="Normal 2 2 2 3 2" xfId="207"/>
    <cellStyle name="Normal 2 2 2 3 2 2" xfId="215"/>
    <cellStyle name="Normal 2 2 2 3 3" xfId="216"/>
    <cellStyle name="Normal 2 2 2 3 4" xfId="214"/>
    <cellStyle name="Normal 2 2 2 4" xfId="193"/>
    <cellStyle name="Normal 2 2 2 4 2" xfId="217"/>
    <cellStyle name="Normal 2 2 2 5" xfId="218"/>
    <cellStyle name="Normal 2 2 2 6" xfId="210"/>
    <cellStyle name="Normal 2 2 2 7" xfId="168"/>
    <cellStyle name="Normal 2 2 3" xfId="100"/>
    <cellStyle name="Normal 2 2 3 2" xfId="202"/>
    <cellStyle name="Normal 2 2 3 2 2" xfId="220"/>
    <cellStyle name="Normal 2 2 3 3" xfId="221"/>
    <cellStyle name="Normal 2 2 3 4" xfId="219"/>
    <cellStyle name="Normal 2 2 3 5" xfId="179"/>
    <cellStyle name="Normal 2 2 4" xfId="159"/>
    <cellStyle name="Normal 2 2 4 2" xfId="199"/>
    <cellStyle name="Normal 2 2 4 2 2" xfId="223"/>
    <cellStyle name="Normal 2 2 4 3" xfId="224"/>
    <cellStyle name="Normal 2 2 4 4" xfId="222"/>
    <cellStyle name="Normal 2 2 4 5" xfId="174"/>
    <cellStyle name="Normal 2 2 5" xfId="190"/>
    <cellStyle name="Normal 2 2 5 2" xfId="225"/>
    <cellStyle name="Normal 2 2 6" xfId="226"/>
    <cellStyle name="Normal 2 2 7" xfId="209"/>
    <cellStyle name="Normal 2 2 8" xfId="165"/>
    <cellStyle name="Normal 2 2 9" xfId="277"/>
    <cellStyle name="Normal 2 3" xfId="101"/>
    <cellStyle name="Normal 2 3 2" xfId="102"/>
    <cellStyle name="Normal 2 3 2 2" xfId="195"/>
    <cellStyle name="Normal 2 3 2 2 2" xfId="229"/>
    <cellStyle name="Normal 2 3 2 3" xfId="103"/>
    <cellStyle name="Normal 2 3 2 3 2" xfId="230"/>
    <cellStyle name="Normal 2 3 2 4" xfId="228"/>
    <cellStyle name="Normal 2 3 2 5" xfId="170"/>
    <cellStyle name="Normal 2 3 3" xfId="104"/>
    <cellStyle name="Normal 2 3 3 2" xfId="205"/>
    <cellStyle name="Normal 2 3 3 2 2" xfId="232"/>
    <cellStyle name="Normal 2 3 3 3" xfId="233"/>
    <cellStyle name="Normal 2 3 3 4" xfId="231"/>
    <cellStyle name="Normal 2 3 3 5" xfId="183"/>
    <cellStyle name="Normal 2 3 4" xfId="191"/>
    <cellStyle name="Normal 2 3 4 2" xfId="234"/>
    <cellStyle name="Normal 2 3 5" xfId="235"/>
    <cellStyle name="Normal 2 3 6" xfId="227"/>
    <cellStyle name="Normal 2 3 7" xfId="166"/>
    <cellStyle name="Normal 2 4" xfId="105"/>
    <cellStyle name="Normal 2 4 2" xfId="201"/>
    <cellStyle name="Normal 2 4 2 2" xfId="237"/>
    <cellStyle name="Normal 2 4 3" xfId="238"/>
    <cellStyle name="Normal 2 4 4" xfId="236"/>
    <cellStyle name="Normal 2 4 5" xfId="178"/>
    <cellStyle name="Normal 2 5" xfId="106"/>
    <cellStyle name="Normal 2 5 2" xfId="196"/>
    <cellStyle name="Normal 2 5 2 2" xfId="240"/>
    <cellStyle name="Normal 2 5 3" xfId="241"/>
    <cellStyle name="Normal 2 5 4" xfId="239"/>
    <cellStyle name="Normal 2 5 5" xfId="171"/>
    <cellStyle name="Normal 2 6" xfId="187"/>
    <cellStyle name="Normal 2 6 2" xfId="242"/>
    <cellStyle name="Normal 2 7" xfId="243"/>
    <cellStyle name="Normal 2 8" xfId="208"/>
    <cellStyle name="Normal 2 9" xfId="162"/>
    <cellStyle name="Normal 2_Bovino_Cataluña_2011-11-15- enviat MARM Definitiu" xfId="107"/>
    <cellStyle name="Normal 3" xfId="108"/>
    <cellStyle name="Normal 3 2" xfId="109"/>
    <cellStyle name="Normal 3 2 2" xfId="110"/>
    <cellStyle name="Normal 3 2 2 2" xfId="169"/>
    <cellStyle name="Normal 3 2 2 2 2" xfId="194"/>
    <cellStyle name="Normal 3 2 2 2 2 2" xfId="248"/>
    <cellStyle name="Normal 3 2 2 2 3" xfId="249"/>
    <cellStyle name="Normal 3 2 2 2 4" xfId="247"/>
    <cellStyle name="Normal 3 2 2 3" xfId="184"/>
    <cellStyle name="Normal 3 2 2 3 2" xfId="206"/>
    <cellStyle name="Normal 3 2 2 3 2 2" xfId="251"/>
    <cellStyle name="Normal 3 2 2 3 3" xfId="252"/>
    <cellStyle name="Normal 3 2 2 3 4" xfId="250"/>
    <cellStyle name="Normal 3 2 2 4" xfId="192"/>
    <cellStyle name="Normal 3 2 2 4 2" xfId="253"/>
    <cellStyle name="Normal 3 2 2 5" xfId="254"/>
    <cellStyle name="Normal 3 2 2 6" xfId="246"/>
    <cellStyle name="Normal 3 2 2 7" xfId="167"/>
    <cellStyle name="Normal 3 2 3" xfId="153"/>
    <cellStyle name="Normal 3 2 3 2" xfId="204"/>
    <cellStyle name="Normal 3 2 3 2 2" xfId="256"/>
    <cellStyle name="Normal 3 2 3 3" xfId="257"/>
    <cellStyle name="Normal 3 2 3 4" xfId="255"/>
    <cellStyle name="Normal 3 2 3 5" xfId="181"/>
    <cellStyle name="Normal 3 2 4" xfId="173"/>
    <cellStyle name="Normal 3 2 4 2" xfId="198"/>
    <cellStyle name="Normal 3 2 4 2 2" xfId="259"/>
    <cellStyle name="Normal 3 2 4 3" xfId="260"/>
    <cellStyle name="Normal 3 2 4 4" xfId="258"/>
    <cellStyle name="Normal 3 2 5" xfId="189"/>
    <cellStyle name="Normal 3 2 5 2" xfId="261"/>
    <cellStyle name="Normal 3 2 6" xfId="262"/>
    <cellStyle name="Normal 3 2 7" xfId="245"/>
    <cellStyle name="Normal 3 2 8" xfId="164"/>
    <cellStyle name="Normal 3 3" xfId="180"/>
    <cellStyle name="Normal 3 3 2" xfId="203"/>
    <cellStyle name="Normal 3 3 2 2" xfId="264"/>
    <cellStyle name="Normal 3 3 3" xfId="265"/>
    <cellStyle name="Normal 3 3 4" xfId="263"/>
    <cellStyle name="Normal 3 4" xfId="172"/>
    <cellStyle name="Normal 3 4 2" xfId="197"/>
    <cellStyle name="Normal 3 4 2 2" xfId="267"/>
    <cellStyle name="Normal 3 4 3" xfId="268"/>
    <cellStyle name="Normal 3 4 4" xfId="266"/>
    <cellStyle name="Normal 3 5" xfId="188"/>
    <cellStyle name="Normal 3 5 2" xfId="269"/>
    <cellStyle name="Normal 3 6" xfId="270"/>
    <cellStyle name="Normal 3 7" xfId="244"/>
    <cellStyle name="Normal 3 8" xfId="163"/>
    <cellStyle name="Normal 4" xfId="111"/>
    <cellStyle name="Normal 4 2" xfId="112"/>
    <cellStyle name="Normal 4 2 2" xfId="113"/>
    <cellStyle name="Normal 4 2 2 2" xfId="176"/>
    <cellStyle name="Normal 4 3" xfId="114"/>
    <cellStyle name="Normal 4 3 2" xfId="186"/>
    <cellStyle name="Normal 4 3 3" xfId="182"/>
    <cellStyle name="Normal 5" xfId="115"/>
    <cellStyle name="Normal 5 2" xfId="154"/>
    <cellStyle name="Normal 5 2 2" xfId="279"/>
    <cellStyle name="Normal 5 3" xfId="161"/>
    <cellStyle name="Normal 5 4" xfId="278"/>
    <cellStyle name="Normal 6" xfId="116"/>
    <cellStyle name="Normal 6 2" xfId="156"/>
    <cellStyle name="Normal 6 3" xfId="155"/>
    <cellStyle name="Normal 7" xfId="117"/>
    <cellStyle name="Normal 7 2" xfId="158"/>
    <cellStyle name="Normal 7 3" xfId="157"/>
    <cellStyle name="Normal 7 4" xfId="271"/>
    <cellStyle name="Normal 8" xfId="152"/>
    <cellStyle name="Normal 9" xfId="151"/>
    <cellStyle name="Nota" xfId="118"/>
    <cellStyle name="Notas 2" xfId="119"/>
    <cellStyle name="pepe" xfId="120"/>
    <cellStyle name="Percentatge 2" xfId="121"/>
    <cellStyle name="Percentual_CATALUNYA_bovi1110" xfId="122"/>
    <cellStyle name="Porcentaje 2" xfId="123"/>
    <cellStyle name="Porcentual 2" xfId="124"/>
    <cellStyle name="Porcentual 2 2" xfId="125"/>
    <cellStyle name="Porcentual 2 2 2" xfId="280"/>
    <cellStyle name="Porcentual 2 3" xfId="276"/>
    <cellStyle name="Porcentual 3" xfId="126"/>
    <cellStyle name="Porcentual 3 2" xfId="175"/>
    <cellStyle name="Publication1" xfId="127"/>
    <cellStyle name="Resultat" xfId="128"/>
    <cellStyle name="Resultat 2" xfId="129"/>
    <cellStyle name="Salida 2" xfId="130"/>
    <cellStyle name="Text d'advertiment" xfId="131"/>
    <cellStyle name="Text d'advertiment 2" xfId="132"/>
    <cellStyle name="Text explicatiu" xfId="133"/>
    <cellStyle name="Text explicatiu 2" xfId="134"/>
    <cellStyle name="Texto de advertencia 2" xfId="135"/>
    <cellStyle name="Texto explicativo 2" xfId="136"/>
    <cellStyle name="Títol" xfId="137"/>
    <cellStyle name="Títol 1" xfId="138"/>
    <cellStyle name="Títol 1 2" xfId="139"/>
    <cellStyle name="Títol 2" xfId="140"/>
    <cellStyle name="Títol 2 2" xfId="141"/>
    <cellStyle name="Títol 3" xfId="142"/>
    <cellStyle name="Títol 3 2" xfId="143"/>
    <cellStyle name="Títol 4" xfId="144"/>
    <cellStyle name="Títol 4 2" xfId="145"/>
    <cellStyle name="Títol 5" xfId="146"/>
    <cellStyle name="Título 2 2" xfId="147"/>
    <cellStyle name="Título 3 2" xfId="148"/>
    <cellStyle name="Título 4" xfId="149"/>
    <cellStyle name="Total 2" xfId="1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SEGUR\1996\PREPER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ENVIOS%20Y%20MODELOS\2006\ENVIOS%20CENSOS\MEAT_PROVISIONALLivestock1_New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Ganaderas09/Eurostat/Livestock%20Regional%20Statistic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4\DICIEMBRE\DONN&#201;ES%20PROVISOIRES%20CHEPTEL%20BOVIN.%20DECEMBRE%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DOCUMENTOS\ENCUESTAS%20GANADERAS\ENVIOS%20A%20EUROSTAT\BOVINO\2006\diciembre\Provisional%20livestock%20statistics%20Spain%20Dec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roldan/CONFIG~1/Temp/Documents%20and%20Settings/jlopezperez/Escritorio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 refreshError="1">
        <row r="18">
          <cell r="H18">
            <v>2006</v>
          </cell>
        </row>
      </sheetData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 xml:space="preserve"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 xml:space="preserve"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 xml:space="preserve"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 xml:space="preserve"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βα) αρσενικά-</v>
          </cell>
          <cell r="K22" t="str">
            <v xml:space="preserve"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 xml:space="preserve"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α) αρσενικά-</v>
          </cell>
          <cell r="K25" t="str">
            <v xml:space="preserve"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 xml:space="preserve"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 xml:space="preserve"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α) αρσενικά-</v>
          </cell>
          <cell r="K30" t="str">
            <v xml:space="preserve"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 xml:space="preserve"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 xml:space="preserve"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άλλα-</v>
          </cell>
          <cell r="K34" t="str">
            <v xml:space="preserve"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 xml:space="preserve"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 xml:space="preserve"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 xml:space="preserve"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 xml:space="preserve"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 xml:space="preserve"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Β.1.2. αίγες μετά την πρώτη οχεία τους-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 xml:space="preserve"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α) αρσενικοί-</v>
          </cell>
          <cell r="K54" t="str">
            <v xml:space="preserve">a) karjut; </v>
          </cell>
          <cell r="L54" t="str">
            <v>a) Galtar.</v>
          </cell>
          <cell r="M54" t="str">
            <v xml:space="preserve"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 xml:space="preserve"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 xml:space="preserve"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gedeckte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 xml:space="preserve"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 xml:space="preserve"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 xml:space="preserve"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  <cell r="M63" t="str">
            <v xml:space="preserve"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 xml:space="preserve">Aprile </v>
          </cell>
          <cell r="F113" t="str">
            <v xml:space="preserve">Abril </v>
          </cell>
          <cell r="G113" t="str">
            <v xml:space="preserve">Abril </v>
          </cell>
          <cell r="H113" t="str">
            <v xml:space="preserve"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 xml:space="preserve">maggio/giugno </v>
          </cell>
          <cell r="F114" t="str">
            <v>Mayo /Junio</v>
          </cell>
          <cell r="G114" t="str">
            <v xml:space="preserve">Maio/Junho </v>
          </cell>
          <cell r="H114" t="str">
            <v xml:space="preserve"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 xml:space="preserve"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 xml:space="preserve">agosto </v>
          </cell>
          <cell r="F115" t="str">
            <v xml:space="preserve">Agosto </v>
          </cell>
          <cell r="G115" t="str">
            <v xml:space="preserve">Agosto </v>
          </cell>
          <cell r="H115" t="str">
            <v xml:space="preserve"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 xml:space="preserve"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 xml:space="preserve">Novembre / dicembre </v>
          </cell>
          <cell r="F116" t="str">
            <v xml:space="preserve">Noviembre / Diciembre </v>
          </cell>
          <cell r="G116" t="str">
            <v xml:space="preserve">Novembro / Dezembro </v>
          </cell>
          <cell r="H116" t="str">
            <v xml:space="preserve"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0"/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 xml:space="preserve"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 xml:space="preserve"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 xml:space="preserve"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 xml:space="preserve"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 xml:space="preserve"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 xml:space="preserve">NORTH EAST (ENGLAND) </v>
          </cell>
        </row>
        <row r="355">
          <cell r="A355" t="str">
            <v>UKC1</v>
          </cell>
          <cell r="B355" t="str">
            <v xml:space="preserve">Tees Valley and Durham </v>
          </cell>
        </row>
        <row r="356">
          <cell r="A356" t="str">
            <v>UKC2</v>
          </cell>
          <cell r="B356" t="str">
            <v xml:space="preserve">Northumberland, Tyne and Wear </v>
          </cell>
        </row>
        <row r="357">
          <cell r="A357" t="str">
            <v>UKD</v>
          </cell>
          <cell r="B357" t="str">
            <v xml:space="preserve">North West (including Merseyside) </v>
          </cell>
        </row>
        <row r="358">
          <cell r="A358" t="str">
            <v>UKD1</v>
          </cell>
          <cell r="B358" t="str">
            <v xml:space="preserve">Cumbria </v>
          </cell>
        </row>
        <row r="359">
          <cell r="A359" t="str">
            <v>UKD2</v>
          </cell>
          <cell r="B359" t="str">
            <v xml:space="preserve">Cheshire </v>
          </cell>
        </row>
        <row r="360">
          <cell r="A360" t="str">
            <v>UKD3</v>
          </cell>
          <cell r="B360" t="str">
            <v xml:space="preserve">Greater Manchester </v>
          </cell>
        </row>
        <row r="361">
          <cell r="A361" t="str">
            <v>UKD4</v>
          </cell>
          <cell r="B361" t="str">
            <v xml:space="preserve">Lancashire </v>
          </cell>
        </row>
        <row r="362">
          <cell r="A362" t="str">
            <v>UKD5</v>
          </cell>
          <cell r="B362" t="str">
            <v xml:space="preserve">Merseyside </v>
          </cell>
        </row>
        <row r="363">
          <cell r="A363" t="str">
            <v>UKE</v>
          </cell>
          <cell r="B363" t="str">
            <v xml:space="preserve">YORKSHIRE AND THE HUMBER </v>
          </cell>
        </row>
        <row r="364">
          <cell r="A364" t="str">
            <v>UKE1</v>
          </cell>
          <cell r="B364" t="str">
            <v xml:space="preserve">East Riding and North Lincolnshire </v>
          </cell>
        </row>
        <row r="365">
          <cell r="A365" t="str">
            <v>UKE2</v>
          </cell>
          <cell r="B365" t="str">
            <v xml:space="preserve">North Yorkshire </v>
          </cell>
        </row>
        <row r="366">
          <cell r="A366" t="str">
            <v>UKE3</v>
          </cell>
          <cell r="B366" t="str">
            <v xml:space="preserve">South Yorkshire </v>
          </cell>
        </row>
        <row r="367">
          <cell r="A367" t="str">
            <v>UKE4</v>
          </cell>
          <cell r="B367" t="str">
            <v xml:space="preserve">West Yorkshire </v>
          </cell>
        </row>
        <row r="368">
          <cell r="A368" t="str">
            <v>UKF</v>
          </cell>
          <cell r="B368" t="str">
            <v xml:space="preserve">EAST MIDLANDS (ENGLAND) </v>
          </cell>
        </row>
        <row r="369">
          <cell r="A369" t="str">
            <v>UKF1</v>
          </cell>
          <cell r="B369" t="str">
            <v xml:space="preserve">Derbyshire and Nottinghamshire </v>
          </cell>
        </row>
        <row r="370">
          <cell r="A370" t="str">
            <v>UKF2</v>
          </cell>
          <cell r="B370" t="str">
            <v xml:space="preserve">Leicestershire, Rutland and Northants </v>
          </cell>
        </row>
        <row r="371">
          <cell r="A371" t="str">
            <v>UKF3</v>
          </cell>
          <cell r="B371" t="str">
            <v xml:space="preserve">Lincolnshire </v>
          </cell>
        </row>
        <row r="372">
          <cell r="A372" t="str">
            <v>UKG</v>
          </cell>
          <cell r="B372" t="str">
            <v xml:space="preserve">WEST MIDLANDS (ENGLAND) </v>
          </cell>
        </row>
        <row r="373">
          <cell r="A373" t="str">
            <v>UKG1</v>
          </cell>
          <cell r="B373" t="str">
            <v xml:space="preserve">Herefordshire, Worcestershire and Warks </v>
          </cell>
        </row>
        <row r="374">
          <cell r="A374" t="str">
            <v>UKG2</v>
          </cell>
          <cell r="B374" t="str">
            <v xml:space="preserve">Shropshire and Staffordshire </v>
          </cell>
        </row>
        <row r="375">
          <cell r="A375" t="str">
            <v>UKG3</v>
          </cell>
          <cell r="B375" t="str">
            <v xml:space="preserve">West Midlands </v>
          </cell>
        </row>
        <row r="376">
          <cell r="A376" t="str">
            <v>UKH</v>
          </cell>
          <cell r="B376" t="str">
            <v xml:space="preserve">EAST OF ENGLAND </v>
          </cell>
        </row>
        <row r="377">
          <cell r="A377" t="str">
            <v>UKH1</v>
          </cell>
          <cell r="B377" t="str">
            <v xml:space="preserve">East Anglia </v>
          </cell>
        </row>
        <row r="378">
          <cell r="A378" t="str">
            <v>UKH2</v>
          </cell>
          <cell r="B378" t="str">
            <v xml:space="preserve">Bedfordshire, Hertfordshire </v>
          </cell>
        </row>
        <row r="379">
          <cell r="A379" t="str">
            <v>UKH3</v>
          </cell>
          <cell r="B379" t="str">
            <v xml:space="preserve">Essex </v>
          </cell>
        </row>
        <row r="380">
          <cell r="A380" t="str">
            <v>UKI</v>
          </cell>
          <cell r="B380" t="str">
            <v xml:space="preserve">LONDON </v>
          </cell>
        </row>
        <row r="381">
          <cell r="A381" t="str">
            <v>UKI1</v>
          </cell>
          <cell r="B381" t="str">
            <v xml:space="preserve">Inner London </v>
          </cell>
        </row>
        <row r="382">
          <cell r="A382" t="str">
            <v>UKI2</v>
          </cell>
          <cell r="B382" t="str">
            <v xml:space="preserve">Outer London </v>
          </cell>
        </row>
        <row r="383">
          <cell r="A383" t="str">
            <v>UKJ</v>
          </cell>
          <cell r="B383" t="str">
            <v xml:space="preserve">SOUTH EAST (ENGLAND) </v>
          </cell>
        </row>
        <row r="384">
          <cell r="A384" t="str">
            <v>UKJ1</v>
          </cell>
          <cell r="B384" t="str">
            <v xml:space="preserve">Berkshire, Bucks and Oxfordshire </v>
          </cell>
        </row>
        <row r="385">
          <cell r="A385" t="str">
            <v>UKJ2</v>
          </cell>
          <cell r="B385" t="str">
            <v xml:space="preserve">Surrey, East and West Sussex </v>
          </cell>
        </row>
        <row r="386">
          <cell r="A386" t="str">
            <v>UKJ3</v>
          </cell>
          <cell r="B386" t="str">
            <v xml:space="preserve">Hampshire and Isle of Wight </v>
          </cell>
        </row>
        <row r="387">
          <cell r="A387" t="str">
            <v>UKJ4</v>
          </cell>
          <cell r="B387" t="str">
            <v xml:space="preserve">Kent </v>
          </cell>
        </row>
        <row r="388">
          <cell r="A388" t="str">
            <v>UKK</v>
          </cell>
          <cell r="B388" t="str">
            <v xml:space="preserve">SOUTH WEST (ENGLAND) </v>
          </cell>
        </row>
        <row r="389">
          <cell r="A389" t="str">
            <v>UKK1</v>
          </cell>
          <cell r="B389" t="str">
            <v xml:space="preserve">Gloucestershire, Wiltshire and North Somerset </v>
          </cell>
        </row>
        <row r="390">
          <cell r="A390" t="str">
            <v>UKK2</v>
          </cell>
          <cell r="B390" t="str">
            <v xml:space="preserve">Dorset and Somerset </v>
          </cell>
        </row>
        <row r="391">
          <cell r="A391" t="str">
            <v>UKK3</v>
          </cell>
          <cell r="B391" t="str">
            <v xml:space="preserve">Cornwall and Isles of Scilly </v>
          </cell>
        </row>
        <row r="392">
          <cell r="A392" t="str">
            <v>UKK4</v>
          </cell>
          <cell r="B392" t="str">
            <v xml:space="preserve">Devon </v>
          </cell>
        </row>
        <row r="393">
          <cell r="A393" t="str">
            <v>UKL</v>
          </cell>
          <cell r="B393" t="str">
            <v xml:space="preserve">WALES </v>
          </cell>
        </row>
        <row r="394">
          <cell r="A394" t="str">
            <v>UKL1</v>
          </cell>
          <cell r="B394" t="str">
            <v xml:space="preserve">West Wales and The Valleys </v>
          </cell>
        </row>
        <row r="395">
          <cell r="A395" t="str">
            <v>UKL2</v>
          </cell>
          <cell r="B395" t="str">
            <v xml:space="preserve">East Wales </v>
          </cell>
        </row>
        <row r="396">
          <cell r="A396" t="str">
            <v>UKM</v>
          </cell>
          <cell r="B396" t="str">
            <v xml:space="preserve">SCOTLAND </v>
          </cell>
        </row>
        <row r="397">
          <cell r="A397" t="str">
            <v>UKM1</v>
          </cell>
          <cell r="B397" t="str">
            <v xml:space="preserve">North Eastern Scotland </v>
          </cell>
        </row>
        <row r="398">
          <cell r="A398" t="str">
            <v>UKM2</v>
          </cell>
          <cell r="B398" t="str">
            <v xml:space="preserve">Eastern Scotland </v>
          </cell>
        </row>
        <row r="399">
          <cell r="A399" t="str">
            <v>UKM3</v>
          </cell>
          <cell r="B399" t="str">
            <v xml:space="preserve">South Western Scotland </v>
          </cell>
        </row>
        <row r="400">
          <cell r="A400" t="str">
            <v>UKM4</v>
          </cell>
          <cell r="B400" t="str">
            <v xml:space="preserve">Highlands and Islands </v>
          </cell>
        </row>
        <row r="401">
          <cell r="A401" t="str">
            <v>UKN</v>
          </cell>
          <cell r="B401" t="str">
            <v xml:space="preserve">NORTHERN IRELAND </v>
          </cell>
        </row>
        <row r="402">
          <cell r="A402" t="str">
            <v>UKN0</v>
          </cell>
          <cell r="B402" t="str">
            <v xml:space="preserve">NORTHERN IRELAND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 xml:space="preserve">A. Bovini di meno di un anno: </v>
          </cell>
          <cell r="F19" t="str">
            <v xml:space="preserve">A. Bovinos de menos de un año: </v>
          </cell>
          <cell r="G19" t="str">
            <v>A. Bovinos de menos de 1 ano</v>
          </cell>
          <cell r="H19" t="str">
            <v xml:space="preserve">A. Runderen jonger dan een jaar: </v>
          </cell>
          <cell r="I19" t="str">
            <v xml:space="preserve">A. Hornkvaeg paa under 1 aar: </v>
          </cell>
          <cell r="J19" t="str">
            <v xml:space="preserve"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 xml:space="preserve"> Kälber zum Schlachten</v>
          </cell>
          <cell r="E20" t="str">
            <v xml:space="preserve">a) vitelli destinati alla macellazione; </v>
          </cell>
          <cell r="F20" t="str">
            <v xml:space="preserve">a) terneros de abasto; </v>
          </cell>
          <cell r="G20" t="str">
            <v>a) vitelos de carne</v>
          </cell>
          <cell r="H20" t="str">
            <v xml:space="preserve"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 xml:space="preserve"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 xml:space="preserve"> andere Kälber</v>
          </cell>
          <cell r="E21" t="str">
            <v xml:space="preserve">b) altri; </v>
          </cell>
          <cell r="F21" t="str">
            <v xml:space="preserve">b) los demás: </v>
          </cell>
          <cell r="G21" t="str">
            <v xml:space="preserve">b) outros: </v>
          </cell>
          <cell r="H21" t="str">
            <v xml:space="preserve">b) andere: </v>
          </cell>
          <cell r="I21" t="str">
            <v xml:space="preserve">b) andre: </v>
          </cell>
          <cell r="J21" t="str">
            <v xml:space="preserve"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 xml:space="preserve"> männlich</v>
          </cell>
          <cell r="E22" t="str">
            <v xml:space="preserve">ba) maschi; </v>
          </cell>
          <cell r="F22" t="str">
            <v xml:space="preserve">ba) machos; </v>
          </cell>
          <cell r="G22" t="str">
            <v>ba) machos</v>
          </cell>
          <cell r="H22" t="str">
            <v xml:space="preserve">ba)mannelijke; </v>
          </cell>
          <cell r="I22" t="str">
            <v>ba) handyr</v>
          </cell>
          <cell r="J22" t="str">
            <v>âá) áñóåíéêÜ-</v>
          </cell>
          <cell r="K22" t="str">
            <v xml:space="preserve"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 xml:space="preserve"> weiblich</v>
          </cell>
          <cell r="E23" t="str">
            <v xml:space="preserve">bb) femmine. </v>
          </cell>
          <cell r="F23" t="str">
            <v xml:space="preserve">bb) hembras. </v>
          </cell>
          <cell r="G23" t="str">
            <v>bb) fêmeas</v>
          </cell>
          <cell r="H23" t="str">
            <v xml:space="preserve">bb)vrouwelijke; </v>
          </cell>
          <cell r="I23" t="str">
            <v xml:space="preserve"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 xml:space="preserve">B. Bovini di età compresa tra 1 e 2 anni: </v>
          </cell>
          <cell r="F24" t="str">
            <v xml:space="preserve">B. Bovinos de un año a menos de dos años: </v>
          </cell>
          <cell r="G24" t="str">
            <v>B. Bovinos de 1 a menos de 2 anos</v>
          </cell>
          <cell r="H24" t="str">
            <v xml:space="preserve">B. Runderen van een tot twee jaar: </v>
          </cell>
          <cell r="I24" t="str">
            <v xml:space="preserve">B. Hornkvaeg paa 1, men under 2 aar: </v>
          </cell>
          <cell r="J24" t="str">
            <v xml:space="preserve"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 xml:space="preserve">a) maschi; </v>
          </cell>
          <cell r="F25" t="str">
            <v xml:space="preserve">a) machos, </v>
          </cell>
          <cell r="G25" t="str">
            <v>a) machos</v>
          </cell>
          <cell r="H25" t="str">
            <v xml:space="preserve">a) mannelijke; </v>
          </cell>
          <cell r="I25" t="str">
            <v>a) handyr</v>
          </cell>
          <cell r="J25" t="str">
            <v>á) áñóåíéêÜ-</v>
          </cell>
          <cell r="K25" t="str">
            <v xml:space="preserve"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 xml:space="preserve">b) femmine: </v>
          </cell>
          <cell r="F26" t="str">
            <v xml:space="preserve">b) hembras: </v>
          </cell>
          <cell r="G26" t="str">
            <v xml:space="preserve">b) fêmeas: </v>
          </cell>
          <cell r="H26" t="str">
            <v xml:space="preserve">b) vrouwelijke: </v>
          </cell>
          <cell r="I26" t="str">
            <v xml:space="preserve">b) hundyr: </v>
          </cell>
          <cell r="J26" t="str">
            <v xml:space="preserve"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 xml:space="preserve"> zum Schlachten</v>
          </cell>
          <cell r="E27" t="str">
            <v xml:space="preserve">ba) animali destinati alla macellazione; </v>
          </cell>
          <cell r="F27" t="str">
            <v xml:space="preserve">ba) animales de abasto; </v>
          </cell>
          <cell r="G27" t="str">
            <v>ba) animais para abate</v>
          </cell>
          <cell r="H27" t="str">
            <v xml:space="preserve"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 xml:space="preserve"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 xml:space="preserve"> andere</v>
          </cell>
          <cell r="E28" t="str">
            <v xml:space="preserve">bb) altri. </v>
          </cell>
          <cell r="F28" t="str">
            <v xml:space="preserve">bb) los demás. </v>
          </cell>
          <cell r="G28" t="str">
            <v>bb) outras</v>
          </cell>
          <cell r="H28" t="str">
            <v xml:space="preserve">bb) andere; </v>
          </cell>
          <cell r="I28" t="str">
            <v xml:space="preserve"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 xml:space="preserve">C. Bovini di 2 anni e oltre: </v>
          </cell>
          <cell r="F29" t="str">
            <v xml:space="preserve">C. Bovinos de dos años o más: </v>
          </cell>
          <cell r="G29" t="str">
            <v>C. Bovinos de 2 anos e mais</v>
          </cell>
          <cell r="H29" t="str">
            <v xml:space="preserve">C. Runderen van twee jaar en ouder: </v>
          </cell>
          <cell r="I29" t="str">
            <v xml:space="preserve">C. Hornkvaeg paa 2 aar og derover: </v>
          </cell>
          <cell r="J29" t="str">
            <v xml:space="preserve"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 xml:space="preserve">a) maschi; </v>
          </cell>
          <cell r="F30" t="str">
            <v xml:space="preserve">a) machos; </v>
          </cell>
          <cell r="G30" t="str">
            <v>a) machos</v>
          </cell>
          <cell r="H30" t="str">
            <v xml:space="preserve">a) mannelijke; </v>
          </cell>
          <cell r="I30" t="str">
            <v>a) handyr</v>
          </cell>
          <cell r="J30" t="str">
            <v>á) áñóåíéêÜ-</v>
          </cell>
          <cell r="K30" t="str">
            <v xml:space="preserve"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 xml:space="preserve">b) femmine: </v>
          </cell>
          <cell r="F31" t="str">
            <v xml:space="preserve">b) hembras: </v>
          </cell>
          <cell r="G31" t="str">
            <v xml:space="preserve">b) fêmeas: </v>
          </cell>
          <cell r="H31" t="str">
            <v xml:space="preserve">b) vrouwelijke: </v>
          </cell>
          <cell r="I31" t="str">
            <v xml:space="preserve">b) hundyr: </v>
          </cell>
          <cell r="J31" t="str">
            <v xml:space="preserve"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 xml:space="preserve"> Färsen</v>
          </cell>
          <cell r="E32" t="str">
            <v xml:space="preserve">ba) giovenche: </v>
          </cell>
          <cell r="F32" t="str">
            <v xml:space="preserve">ba) novillas: </v>
          </cell>
          <cell r="G32" t="str">
            <v>ba) novilhas</v>
          </cell>
          <cell r="H32" t="str">
            <v xml:space="preserve">ba) vaarzen: </v>
          </cell>
          <cell r="I32" t="str">
            <v>ba) kvier</v>
          </cell>
          <cell r="J32" t="str">
            <v xml:space="preserve"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 xml:space="preserve"> zum Schlachten</v>
          </cell>
          <cell r="E33" t="str">
            <v xml:space="preserve">1) animali destinati alla macellazione; </v>
          </cell>
          <cell r="F33" t="str">
            <v xml:space="preserve">1) animales de abasto; </v>
          </cell>
          <cell r="G33" t="str">
            <v>1. animais para abate</v>
          </cell>
          <cell r="H33" t="str">
            <v xml:space="preserve"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 xml:space="preserve"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 xml:space="preserve"> andere</v>
          </cell>
          <cell r="E34" t="str">
            <v xml:space="preserve">2) altri; </v>
          </cell>
          <cell r="F34" t="str">
            <v xml:space="preserve">2) los demás; </v>
          </cell>
          <cell r="G34" t="str">
            <v>2. outras</v>
          </cell>
          <cell r="H34" t="str">
            <v xml:space="preserve">2. andere; </v>
          </cell>
          <cell r="I34" t="str">
            <v>2) andre</v>
          </cell>
          <cell r="J34" t="str">
            <v>2. Üëëá-</v>
          </cell>
          <cell r="K34" t="str">
            <v xml:space="preserve"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 xml:space="preserve"> Kühe</v>
          </cell>
          <cell r="E35" t="str">
            <v xml:space="preserve">bb) vacche: </v>
          </cell>
          <cell r="F35" t="str">
            <v xml:space="preserve">bb) vacas: </v>
          </cell>
          <cell r="G35" t="str">
            <v xml:space="preserve">bb) vacas: </v>
          </cell>
          <cell r="H35" t="str">
            <v xml:space="preserve">bb) koeien: </v>
          </cell>
          <cell r="I35" t="str">
            <v xml:space="preserve">bb) koeer: </v>
          </cell>
          <cell r="J35" t="str">
            <v xml:space="preserve"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 xml:space="preserve"> Milchkühe</v>
          </cell>
          <cell r="E36" t="str">
            <v xml:space="preserve">1) vacche da latte; </v>
          </cell>
          <cell r="F36" t="str">
            <v xml:space="preserve">1) vacas lecheras; </v>
          </cell>
          <cell r="G36" t="str">
            <v>1. vacas leiteiras</v>
          </cell>
          <cell r="H36" t="str">
            <v xml:space="preserve"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 xml:space="preserve"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 xml:space="preserve"> andere</v>
          </cell>
          <cell r="E37" t="str">
            <v xml:space="preserve">2) altre. </v>
          </cell>
          <cell r="F37" t="str">
            <v xml:space="preserve">2) las demás. </v>
          </cell>
          <cell r="G37" t="str">
            <v>2. outras</v>
          </cell>
          <cell r="H37" t="str">
            <v xml:space="preserve">2. andere; </v>
          </cell>
          <cell r="I37" t="str">
            <v xml:space="preserve"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 xml:space="preserve">D. Bufali: </v>
          </cell>
          <cell r="F38" t="str">
            <v xml:space="preserve">D. Búfalos: </v>
          </cell>
          <cell r="G38" t="str">
            <v>D. Búfalos</v>
          </cell>
          <cell r="H38" t="str">
            <v xml:space="preserve">D. Buffels: </v>
          </cell>
          <cell r="I38" t="str">
            <v xml:space="preserve">D. Boefler: </v>
          </cell>
          <cell r="J38" t="str">
            <v xml:space="preserve"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 xml:space="preserve">a) bufale da riproduzione; </v>
          </cell>
          <cell r="F39" t="str">
            <v xml:space="preserve">a) hembras reproductoras; </v>
          </cell>
          <cell r="G39" t="str">
            <v>a) fêmeas reprodutoras</v>
          </cell>
          <cell r="H39" t="str">
            <v xml:space="preserve"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 xml:space="preserve"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 xml:space="preserve">b) altri. </v>
          </cell>
          <cell r="F40" t="str">
            <v xml:space="preserve">b) los demás. </v>
          </cell>
          <cell r="G40" t="str">
            <v xml:space="preserve">b) outros búfalos. </v>
          </cell>
          <cell r="H40" t="str">
            <v xml:space="preserve">b) andere buffels. </v>
          </cell>
          <cell r="I40" t="str">
            <v xml:space="preserve">b) andre boefler. </v>
          </cell>
          <cell r="J40" t="str">
            <v xml:space="preserve"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 xml:space="preserve">B. Caprini, totale: </v>
          </cell>
          <cell r="F41" t="str">
            <v xml:space="preserve">B. Caprinos, total: </v>
          </cell>
          <cell r="G41" t="str">
            <v>B. Caprinos, total</v>
          </cell>
          <cell r="H41" t="str">
            <v xml:space="preserve">B. Geiten, totaal: </v>
          </cell>
          <cell r="I41" t="str">
            <v xml:space="preserve">B. Geder i alt: </v>
          </cell>
          <cell r="J41" t="str">
            <v xml:space="preserve"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 xml:space="preserve"> Ziegen, die bereits gezickelt haben, und gedeckte Ziegen</v>
          </cell>
          <cell r="E42" t="str">
            <v xml:space="preserve"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 xml:space="preserve">B.1. Geiten die al hebben gelammerd en gedekte geiten: </v>
          </cell>
          <cell r="I42" t="str">
            <v xml:space="preserve">B.1. Geder, som har faaet kid, og bedaekkede geder: </v>
          </cell>
          <cell r="J42" t="str">
            <v xml:space="preserve"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 xml:space="preserve"> Chèvres ayant déjà mis bas</v>
          </cell>
          <cell r="C43" t="str">
            <v xml:space="preserve"> Goats which have already kidded</v>
          </cell>
          <cell r="D43" t="str">
            <v>Ziegen, die bereits gezickelt haben</v>
          </cell>
          <cell r="E43" t="str">
            <v xml:space="preserve">B.1.1. capre aventi già figliato; </v>
          </cell>
          <cell r="F43" t="str">
            <v>B.1.1 Cabras</v>
          </cell>
          <cell r="G43" t="str">
            <v>B.1.1. cabras</v>
          </cell>
          <cell r="H43" t="str">
            <v xml:space="preserve"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 xml:space="preserve"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 xml:space="preserve"> Chèvres saillies pour la première fois</v>
          </cell>
          <cell r="C44" t="str">
            <v xml:space="preserve"> Goats mated for the first time</v>
          </cell>
          <cell r="D44" t="str">
            <v>Ziegen die zum ersten Mal gedeckt wurden</v>
          </cell>
          <cell r="E44" t="str">
            <v xml:space="preserve"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 xml:space="preserve">B.1.2. geiten die voor de eerste maal zijn gedekt; </v>
          </cell>
          <cell r="I44" t="str">
            <v xml:space="preserve">B.1.2. geder, der er foerstegangsbedaekkede. </v>
          </cell>
          <cell r="J44" t="str">
            <v>Â.1.2. áßãåò ìåôÜ ôçí ðñþôç ï÷åßá ôïõò-</v>
          </cell>
          <cell r="K44" t="str">
            <v xml:space="preserve"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 xml:space="preserve"> Andere Ziegen</v>
          </cell>
          <cell r="E45" t="str">
            <v xml:space="preserve">B.2. altri caprini. </v>
          </cell>
          <cell r="F45" t="str">
            <v xml:space="preserve">B. 2 Otros caprinos. </v>
          </cell>
          <cell r="G45" t="str">
            <v>B.2. Outros caprinos</v>
          </cell>
          <cell r="H45" t="str">
            <v xml:space="preserve">B.2. Andere geiten. </v>
          </cell>
          <cell r="I45" t="str">
            <v xml:space="preserve">B.2. Andre geder. </v>
          </cell>
          <cell r="J45" t="str">
            <v xml:space="preserve"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 xml:space="preserve">A. Lechones con un peso vivo inferior a 20 kilogramos. </v>
          </cell>
          <cell r="G47" t="str">
            <v xml:space="preserve">A. Leitões com peso vivo inferior a 20 kg; </v>
          </cell>
          <cell r="H47" t="str">
            <v xml:space="preserve">A. Biggen met een levend gewicht van minder dan 20 kg; </v>
          </cell>
          <cell r="I47" t="str">
            <v xml:space="preserve"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 xml:space="preserve">B. Cerdos con un peso vivo de 20 kilogramos hasta menos de 50 kilogramos. </v>
          </cell>
          <cell r="G48" t="str">
            <v xml:space="preserve">B. Porcos com peso vivo igual ou superior a 20 kg e inferior a 50 kg; </v>
          </cell>
          <cell r="H48" t="str">
            <v xml:space="preserve">B. Varkens met een levend gewicht van ten minste 20 kg, doch minder dan 50 kg; </v>
          </cell>
          <cell r="I48" t="str">
            <v xml:space="preserve"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 xml:space="preserve">C. Cerdos de engorde, incluidos los verracos de desecho y las cerdas de desecho, con un peso en vivo: </v>
          </cell>
          <cell r="G49" t="str">
            <v xml:space="preserve">C. Porcos de engorda, incluindo os varrascos de reforma e as porcas de reforma, com peso vivo: </v>
          </cell>
          <cell r="H49" t="str">
            <v xml:space="preserve">C. Vleesvarkens, uitstootberen en uitstootzeugen daaronder begrepen, met een levend gewicht: </v>
          </cell>
          <cell r="I49" t="str">
            <v xml:space="preserve">C. Fedesvin, herunder udsaetterorner og udsaettersoeer, med en levende vaegt paa: </v>
          </cell>
          <cell r="J49" t="str">
            <v xml:space="preserve"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 xml:space="preserve"> Porcs à l'engrais de 50 à moins de 80 kg</v>
          </cell>
          <cell r="C50" t="str">
            <v xml:space="preserve"> Pigs for fattening (50-&lt;80KG)</v>
          </cell>
          <cell r="D50" t="str">
            <v xml:space="preserve"> Mastschweine (50-&lt;80 kg)</v>
          </cell>
          <cell r="E50" t="str">
            <v>Suini da ingrasso,,compreso tra 50 e 80 chilogrammi,</v>
          </cell>
          <cell r="F50" t="str">
            <v xml:space="preserve">a) de 50 kilogramos a menos de 80 kilogramos; </v>
          </cell>
          <cell r="G50" t="str">
            <v xml:space="preserve">a) igual ou superior a 50 kg e inferior a 80 kg, </v>
          </cell>
          <cell r="H50" t="str">
            <v xml:space="preserve"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 xml:space="preserve"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 xml:space="preserve"> Porcs à l'engrais de 80 à moins de 110 kg</v>
          </cell>
          <cell r="C51" t="str">
            <v xml:space="preserve"> Pigs for fattening (80-&lt;110KG)</v>
          </cell>
          <cell r="D51" t="str">
            <v xml:space="preserve"> Mastschweine (80-&lt;110 kg)</v>
          </cell>
          <cell r="E51" t="str">
            <v>Suini da ingrasso,, compreso tra 80 e 110 chilogrammi,</v>
          </cell>
          <cell r="F51" t="str">
            <v xml:space="preserve">b) de 80 kilogramos a menos de 110 kilogramos; </v>
          </cell>
          <cell r="G51" t="str">
            <v xml:space="preserve">b) igual ou superior a 80 kg e inferior a 110 kg, </v>
          </cell>
          <cell r="H51" t="str">
            <v xml:space="preserve"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 xml:space="preserve"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 xml:space="preserve"> Porcs à l'engrais de110 kg et plus</v>
          </cell>
          <cell r="C52" t="str">
            <v xml:space="preserve"> Pigs for fattening (&gt;=110KG)</v>
          </cell>
          <cell r="D52" t="str">
            <v xml:space="preserve"> Mastschweine (&gt;=110 kg)</v>
          </cell>
          <cell r="E52" t="str">
            <v xml:space="preserve"> Suini da ingrasso,,pari o superiore a 110 chilogrammi.</v>
          </cell>
          <cell r="F52" t="str">
            <v xml:space="preserve">c) de 110 kilogramos o más. </v>
          </cell>
          <cell r="G52" t="str">
            <v xml:space="preserve">c) igual ou superior a 110 kg; </v>
          </cell>
          <cell r="H52" t="str">
            <v xml:space="preserve">c) van 110 kg of meer; </v>
          </cell>
          <cell r="I52" t="str">
            <v xml:space="preserve"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 xml:space="preserve">D. Cerdos reproductores con un peso vivo de 50 kilogramos o más: </v>
          </cell>
          <cell r="G53" t="str">
            <v xml:space="preserve">D. Porcos reprodutores com peso vivo igual ou superior a 50 kg: </v>
          </cell>
          <cell r="H53" t="str">
            <v xml:space="preserve">D. Fokvarkens met een levend gewicht van 50 kg of meer: </v>
          </cell>
          <cell r="I53" t="str">
            <v xml:space="preserve">D. Avlssvin med en levende vaegt paa 50 kg og derover: </v>
          </cell>
          <cell r="J53" t="str">
            <v xml:space="preserve"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 xml:space="preserve"> Verrats</v>
          </cell>
          <cell r="C54" t="str">
            <v>Boars</v>
          </cell>
          <cell r="D54" t="str">
            <v xml:space="preserve"> Eber</v>
          </cell>
          <cell r="E54" t="str">
            <v>Verri</v>
          </cell>
          <cell r="F54" t="str">
            <v xml:space="preserve">a) verracos; </v>
          </cell>
          <cell r="G54" t="str">
            <v xml:space="preserve">a) varrascos, </v>
          </cell>
          <cell r="H54" t="str">
            <v xml:space="preserve">a) beren; </v>
          </cell>
          <cell r="I54" t="str">
            <v>a) orner</v>
          </cell>
          <cell r="J54" t="str">
            <v>á) áñóåíéêïß-</v>
          </cell>
          <cell r="K54" t="str">
            <v xml:space="preserve"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 xml:space="preserve"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 xml:space="preserve"> Truies saillies</v>
          </cell>
          <cell r="C56" t="str">
            <v xml:space="preserve"> Mated Sows</v>
          </cell>
          <cell r="D56" t="str">
            <v xml:space="preserve"> gedeckte Sauen</v>
          </cell>
          <cell r="E56" t="str">
            <v>Scrofe montate, di cui:</v>
          </cell>
          <cell r="F56" t="str">
            <v xml:space="preserve">b) cerdas cubiertas, de las cuales: </v>
          </cell>
          <cell r="G56" t="str">
            <v xml:space="preserve">b) porcas cobertas, das quais: </v>
          </cell>
          <cell r="H56" t="str">
            <v xml:space="preserve">b) gedekte zeugen, waarvan: </v>
          </cell>
          <cell r="I56" t="str">
            <v>b) bedaekkede soeer, heraf</v>
          </cell>
          <cell r="J56" t="str">
            <v xml:space="preserve"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 xml:space="preserve"> of which: Sows mated for the first time</v>
          </cell>
          <cell r="D57" t="str">
            <v xml:space="preserve"> davon erstmal gedekte</v>
          </cell>
          <cell r="E57" t="str">
            <v>Scrofe montate per la prima volta,</v>
          </cell>
          <cell r="F57" t="str">
            <v xml:space="preserve">b 1) cerdas cubiertas por primera vez; </v>
          </cell>
          <cell r="G57" t="str">
            <v xml:space="preserve">b)1) porcas cobertas pela primeira vez, </v>
          </cell>
          <cell r="H57" t="str">
            <v xml:space="preserve"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 xml:space="preserve"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 xml:space="preserve"> Autres truies</v>
          </cell>
          <cell r="C58" t="str">
            <v xml:space="preserve"> Breeding Sows not mated</v>
          </cell>
          <cell r="D58" t="str">
            <v>andere Sauen</v>
          </cell>
          <cell r="E58" t="str">
            <v>Altre scrofe, di cui:</v>
          </cell>
          <cell r="F58" t="str">
            <v xml:space="preserve">c) otras cerdas, de las cuales: </v>
          </cell>
          <cell r="G58" t="str">
            <v xml:space="preserve">c) outras porcas, das quais: </v>
          </cell>
          <cell r="H58" t="str">
            <v xml:space="preserve">c) andere zeugen, waarvan: </v>
          </cell>
          <cell r="I58" t="str">
            <v>c) andre soeer, heraf</v>
          </cell>
          <cell r="J58" t="str">
            <v xml:space="preserve"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 xml:space="preserve"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 xml:space="preserve">c 1) cerdas jóvenes que aún no hayan sido cubiertas. </v>
          </cell>
          <cell r="G59" t="str">
            <v xml:space="preserve">c)1) porcas novas ainda não cobertas. </v>
          </cell>
          <cell r="H59" t="str">
            <v xml:space="preserve">c) 1. jonge, nog niet gedekte zeugen. </v>
          </cell>
          <cell r="I59" t="str">
            <v xml:space="preserve">c 1) endnu ikke bedaekkede ungsoeer. </v>
          </cell>
          <cell r="J59" t="str">
            <v xml:space="preserve"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 xml:space="preserve">A. Ovini, totale: </v>
          </cell>
          <cell r="F60" t="str">
            <v xml:space="preserve">A. Ovinos, total: </v>
          </cell>
          <cell r="G60" t="str">
            <v>A. Ovinos, total</v>
          </cell>
          <cell r="H60" t="str">
            <v xml:space="preserve">A. Schapen, totaal: </v>
          </cell>
          <cell r="I60" t="str">
            <v xml:space="preserve">A. Faar i alt: </v>
          </cell>
          <cell r="J60" t="str">
            <v xml:space="preserve"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 xml:space="preserve"> Brebis et agnelles saillies</v>
          </cell>
          <cell r="C61" t="str">
            <v xml:space="preserve"> Ewes and ewe-lambs put to the ram</v>
          </cell>
          <cell r="D61" t="str">
            <v xml:space="preserve"> Mutterschafe und gedeckte Lämmer</v>
          </cell>
          <cell r="E61" t="str">
            <v xml:space="preserve"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 xml:space="preserve">A.1. Ooien en gedekte ooilammeren: </v>
          </cell>
          <cell r="I61" t="str">
            <v xml:space="preserve">A.1. Moderfaar og bedaekkede faar: </v>
          </cell>
          <cell r="J61" t="str">
            <v xml:space="preserve"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 xml:space="preserve"> Milk ewes and milk ewe-lamb put to the ram</v>
          </cell>
          <cell r="D62" t="str">
            <v>Milchschafe und gedeckte Lämmer zur Erzeugung von Milch</v>
          </cell>
          <cell r="E62" t="str">
            <v xml:space="preserve"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 xml:space="preserve"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 xml:space="preserve"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 xml:space="preserve"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 xml:space="preserve"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 xml:space="preserve"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 xml:space="preserve"> Autres ovins</v>
          </cell>
          <cell r="C64" t="str">
            <v xml:space="preserve"> Other sheep</v>
          </cell>
          <cell r="D64" t="str">
            <v xml:space="preserve"> Andere Schafe</v>
          </cell>
          <cell r="E64" t="str">
            <v xml:space="preserve">A.2. altri ovini. </v>
          </cell>
          <cell r="F64" t="str">
            <v xml:space="preserve">A.2 Otros ovinos. </v>
          </cell>
          <cell r="G64" t="str">
            <v>A2. Outros ovinos</v>
          </cell>
          <cell r="H64" t="str">
            <v xml:space="preserve">A.2. Andere schapen; </v>
          </cell>
          <cell r="I64" t="str">
            <v xml:space="preserve">A.2. Andre faar. </v>
          </cell>
          <cell r="J64" t="str">
            <v xml:space="preserve"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 xml:space="preserve"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 xml:space="preserve"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 xml:space="preserve"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 xml:space="preserve"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 xml:space="preserve">Austria </v>
          </cell>
          <cell r="F68" t="str">
            <v xml:space="preserve">Austria </v>
          </cell>
          <cell r="G68" t="str">
            <v xml:space="preserve">Áustria </v>
          </cell>
          <cell r="H68" t="str">
            <v xml:space="preserve"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 xml:space="preserve">Belgio </v>
          </cell>
          <cell r="F69" t="str">
            <v xml:space="preserve">Bélgica </v>
          </cell>
          <cell r="G69" t="str">
            <v xml:space="preserve">Bélgica </v>
          </cell>
          <cell r="H69" t="str">
            <v xml:space="preserve"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 xml:space="preserve">Bulgaria </v>
          </cell>
          <cell r="F70" t="str">
            <v xml:space="preserve">Bulgaria </v>
          </cell>
          <cell r="G70" t="str">
            <v xml:space="preserve">Bulgária </v>
          </cell>
          <cell r="H70" t="str">
            <v xml:space="preserve"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 xml:space="preserve">Cipro </v>
          </cell>
          <cell r="F71" t="str">
            <v xml:space="preserve">Chipre </v>
          </cell>
          <cell r="G71" t="str">
            <v xml:space="preserve">Chipre </v>
          </cell>
          <cell r="H71" t="str">
            <v xml:space="preserve"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 xml:space="preserve">Repubblica Ceca </v>
          </cell>
          <cell r="F72" t="str">
            <v xml:space="preserve">República Checa </v>
          </cell>
          <cell r="G72" t="str">
            <v xml:space="preserve">Chéquia </v>
          </cell>
          <cell r="H72" t="str">
            <v xml:space="preserve"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 xml:space="preserve">Germania </v>
          </cell>
          <cell r="F73" t="str">
            <v xml:space="preserve">Alemania </v>
          </cell>
          <cell r="G73" t="str">
            <v xml:space="preserve">Alemanha </v>
          </cell>
          <cell r="H73" t="str">
            <v xml:space="preserve"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 xml:space="preserve">Danimarca </v>
          </cell>
          <cell r="F74" t="str">
            <v xml:space="preserve">Dinamarca </v>
          </cell>
          <cell r="G74" t="str">
            <v xml:space="preserve">Dinamarca </v>
          </cell>
          <cell r="H74" t="str">
            <v xml:space="preserve"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 xml:space="preserve">Spagna </v>
          </cell>
          <cell r="F75" t="str">
            <v xml:space="preserve">España </v>
          </cell>
          <cell r="G75" t="str">
            <v xml:space="preserve">Espanha </v>
          </cell>
          <cell r="H75" t="str">
            <v xml:space="preserve"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 xml:space="preserve">Estonia </v>
          </cell>
          <cell r="F76" t="str">
            <v xml:space="preserve">Estonia </v>
          </cell>
          <cell r="G76" t="str">
            <v xml:space="preserve">Estónia </v>
          </cell>
          <cell r="H76" t="str">
            <v xml:space="preserve"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 xml:space="preserve">Francia </v>
          </cell>
          <cell r="F77" t="str">
            <v xml:space="preserve">Francia </v>
          </cell>
          <cell r="G77" t="str">
            <v xml:space="preserve">França </v>
          </cell>
          <cell r="H77" t="str">
            <v xml:space="preserve"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 xml:space="preserve">Finlandia </v>
          </cell>
          <cell r="F78" t="str">
            <v xml:space="preserve">Finlandia </v>
          </cell>
          <cell r="G78" t="str">
            <v xml:space="preserve">Finlândia </v>
          </cell>
          <cell r="H78" t="str">
            <v xml:space="preserve"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 xml:space="preserve">Grecia </v>
          </cell>
          <cell r="F79" t="str">
            <v xml:space="preserve">Grecia </v>
          </cell>
          <cell r="G79" t="str">
            <v xml:space="preserve">Grécia </v>
          </cell>
          <cell r="H79" t="str">
            <v xml:space="preserve"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 xml:space="preserve">Ungheria </v>
          </cell>
          <cell r="F80" t="str">
            <v xml:space="preserve">Hungría </v>
          </cell>
          <cell r="G80" t="str">
            <v xml:space="preserve">Hungria </v>
          </cell>
          <cell r="H80" t="str">
            <v xml:space="preserve"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 xml:space="preserve">Italia </v>
          </cell>
          <cell r="F81" t="str">
            <v xml:space="preserve">Italia </v>
          </cell>
          <cell r="G81" t="str">
            <v xml:space="preserve">Itália </v>
          </cell>
          <cell r="H81" t="str">
            <v xml:space="preserve"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 xml:space="preserve">Irlanda </v>
          </cell>
          <cell r="F82" t="str">
            <v xml:space="preserve">Irlanda </v>
          </cell>
          <cell r="G82" t="str">
            <v xml:space="preserve">Irlanda </v>
          </cell>
          <cell r="H82" t="str">
            <v xml:space="preserve"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 xml:space="preserve">Lussemburgo </v>
          </cell>
          <cell r="F83" t="str">
            <v xml:space="preserve">Luxemburgo </v>
          </cell>
          <cell r="G83" t="str">
            <v xml:space="preserve">Luxemburgo </v>
          </cell>
          <cell r="H83" t="str">
            <v xml:space="preserve"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 xml:space="preserve">Lituania </v>
          </cell>
          <cell r="F84" t="str">
            <v xml:space="preserve">Lituania </v>
          </cell>
          <cell r="G84" t="str">
            <v xml:space="preserve">Lituânia </v>
          </cell>
          <cell r="H84" t="str">
            <v xml:space="preserve"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 xml:space="preserve">Lettonia </v>
          </cell>
          <cell r="F85" t="str">
            <v xml:space="preserve">Letonia </v>
          </cell>
          <cell r="G85" t="str">
            <v xml:space="preserve">Letónia </v>
          </cell>
          <cell r="H85" t="str">
            <v xml:space="preserve"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 xml:space="preserve">Malta </v>
          </cell>
          <cell r="F86" t="str">
            <v xml:space="preserve">Malta </v>
          </cell>
          <cell r="G86" t="str">
            <v xml:space="preserve">Malta </v>
          </cell>
          <cell r="H86" t="str">
            <v xml:space="preserve"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 xml:space="preserve">Paesi Bassi </v>
          </cell>
          <cell r="F87" t="str">
            <v xml:space="preserve">los Países Bajos </v>
          </cell>
          <cell r="G87" t="str">
            <v xml:space="preserve">Países Baixos </v>
          </cell>
          <cell r="H87" t="str">
            <v xml:space="preserve"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 xml:space="preserve">Portogallo </v>
          </cell>
          <cell r="F88" t="str">
            <v xml:space="preserve">Portugal </v>
          </cell>
          <cell r="G88" t="str">
            <v xml:space="preserve">Portugal </v>
          </cell>
          <cell r="H88" t="str">
            <v xml:space="preserve"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 xml:space="preserve">Polonia </v>
          </cell>
          <cell r="F89" t="str">
            <v xml:space="preserve">Polonia </v>
          </cell>
          <cell r="G89" t="str">
            <v xml:space="preserve">Polónia </v>
          </cell>
          <cell r="H89" t="str">
            <v xml:space="preserve"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 xml:space="preserve">Romania </v>
          </cell>
          <cell r="F90" t="str">
            <v xml:space="preserve">Rumania </v>
          </cell>
          <cell r="G90" t="str">
            <v xml:space="preserve">Roménia </v>
          </cell>
          <cell r="H90" t="str">
            <v xml:space="preserve"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 xml:space="preserve">Svezia </v>
          </cell>
          <cell r="F91" t="str">
            <v xml:space="preserve">Suecia </v>
          </cell>
          <cell r="G91" t="str">
            <v xml:space="preserve">Suécia </v>
          </cell>
          <cell r="H91" t="str">
            <v xml:space="preserve"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 xml:space="preserve">Slovenia </v>
          </cell>
          <cell r="F92" t="str">
            <v xml:space="preserve">Eslovenia </v>
          </cell>
          <cell r="G92" t="str">
            <v xml:space="preserve">Eslovénia </v>
          </cell>
          <cell r="H92" t="str">
            <v xml:space="preserve"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 xml:space="preserve">Slovacchia </v>
          </cell>
          <cell r="F93" t="str">
            <v xml:space="preserve">Eslovaquia </v>
          </cell>
          <cell r="G93" t="str">
            <v xml:space="preserve">Eslováquia </v>
          </cell>
          <cell r="H93" t="str">
            <v xml:space="preserve"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 xml:space="preserve">Turchia </v>
          </cell>
          <cell r="F94" t="str">
            <v xml:space="preserve">Turquía </v>
          </cell>
          <cell r="G94" t="str">
            <v xml:space="preserve">Turquia </v>
          </cell>
          <cell r="H94" t="str">
            <v xml:space="preserve"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 xml:space="preserve">Regno Unito </v>
          </cell>
          <cell r="F95" t="str">
            <v xml:space="preserve">el Reino Unido </v>
          </cell>
          <cell r="G95" t="str">
            <v xml:space="preserve">Reino Unido </v>
          </cell>
          <cell r="H95" t="str">
            <v xml:space="preserve"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9"/>
  <sheetViews>
    <sheetView tabSelected="1" workbookViewId="0"/>
  </sheetViews>
  <sheetFormatPr baseColWidth="10" defaultRowHeight="15" x14ac:dyDescent="0.25"/>
  <cols>
    <col min="1" max="1" width="11.42578125" style="1"/>
    <col min="2" max="2" width="45.28515625" style="1" bestFit="1" customWidth="1"/>
    <col min="3" max="16384" width="11.42578125" style="1"/>
  </cols>
  <sheetData>
    <row r="1" spans="1:2" ht="18.75" x14ac:dyDescent="0.3">
      <c r="A1" s="8">
        <v>2020</v>
      </c>
      <c r="B1" s="18" t="s">
        <v>125</v>
      </c>
    </row>
    <row r="2" spans="1:2" ht="15.75" x14ac:dyDescent="0.25">
      <c r="B2" s="19"/>
    </row>
    <row r="3" spans="1:2" ht="15.75" x14ac:dyDescent="0.25">
      <c r="A3" s="7">
        <v>1</v>
      </c>
      <c r="B3" s="9" t="s">
        <v>98</v>
      </c>
    </row>
    <row r="4" spans="1:2" ht="15.75" x14ac:dyDescent="0.25">
      <c r="A4" s="7">
        <v>2</v>
      </c>
      <c r="B4" s="9" t="s">
        <v>101</v>
      </c>
    </row>
    <row r="5" spans="1:2" ht="15.75" x14ac:dyDescent="0.25">
      <c r="A5" s="7">
        <v>3</v>
      </c>
      <c r="B5" s="9" t="s">
        <v>104</v>
      </c>
    </row>
    <row r="6" spans="1:2" ht="15.75" x14ac:dyDescent="0.25">
      <c r="A6" s="7">
        <v>4</v>
      </c>
      <c r="B6" s="9" t="s">
        <v>126</v>
      </c>
    </row>
    <row r="7" spans="1:2" ht="15.75" x14ac:dyDescent="0.25">
      <c r="A7" s="7">
        <v>5</v>
      </c>
      <c r="B7" s="9" t="s">
        <v>127</v>
      </c>
    </row>
    <row r="8" spans="1:2" ht="15.75" x14ac:dyDescent="0.25">
      <c r="A8" s="7">
        <v>6</v>
      </c>
      <c r="B8" s="9" t="s">
        <v>128</v>
      </c>
    </row>
    <row r="9" spans="1:2" ht="15.75" x14ac:dyDescent="0.25">
      <c r="A9" s="7">
        <v>7</v>
      </c>
      <c r="B9" s="20" t="s">
        <v>86</v>
      </c>
    </row>
  </sheetData>
  <hyperlinks>
    <hyperlink ref="B9" location="'Razas autóctonas'!A1" display="RAZAS AUTÓCTONAS"/>
    <hyperlink ref="B3" location="Bovino!A1" display="EFECTIVOS  GANADERAS DE BOVINO DICIEMBRE"/>
    <hyperlink ref="B4" location="Ovino!A1" display="EFECTIVOS  GANADERAS DE OVINO DICIEMBRE"/>
    <hyperlink ref="B5" location="Caprino!A1" display="EFECTIVOS  GANADERAS DE CAPRINO DICIEMBRE"/>
    <hyperlink ref="B7" location="Conejos!A1" display="EFECTIVOS Y PRODUCCIÓN CUNÍCOLA"/>
    <hyperlink ref="B8" location="Aves!A1" display="EFECTIVOS Y PRODUCCIÓN BROILERS"/>
    <hyperlink ref="B6" location="Porcino!A1" display="EFECTIVOS  GANADERAS DE PORCINO DICIEMBRE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62"/>
  <sheetViews>
    <sheetView zoomScaleNormal="100" workbookViewId="0"/>
  </sheetViews>
  <sheetFormatPr baseColWidth="10" defaultRowHeight="12.75" x14ac:dyDescent="0.2"/>
  <cols>
    <col min="1" max="16384" width="11.42578125" style="6"/>
  </cols>
  <sheetData>
    <row r="1" spans="1:17" ht="19.5" customHeight="1" thickBot="1" x14ac:dyDescent="0.3">
      <c r="A1" s="132"/>
      <c r="B1" s="178" t="s">
        <v>159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/>
    </row>
    <row r="2" spans="1:17" ht="16.5" customHeight="1" x14ac:dyDescent="0.2">
      <c r="A2" s="133"/>
      <c r="B2" s="180" t="s">
        <v>133</v>
      </c>
      <c r="C2" s="180"/>
      <c r="D2" s="180"/>
      <c r="E2" s="180"/>
      <c r="F2" s="180"/>
      <c r="G2" s="180"/>
      <c r="H2" s="180"/>
      <c r="I2" s="181"/>
      <c r="J2" s="182" t="s">
        <v>134</v>
      </c>
      <c r="K2" s="182"/>
      <c r="L2" s="182"/>
      <c r="M2" s="182"/>
      <c r="N2" s="182"/>
      <c r="O2" s="182"/>
      <c r="P2" s="182"/>
      <c r="Q2" s="183"/>
    </row>
    <row r="3" spans="1:17" ht="16.5" customHeight="1" thickBot="1" x14ac:dyDescent="0.25">
      <c r="A3" s="133"/>
      <c r="B3" s="184" t="s">
        <v>135</v>
      </c>
      <c r="C3" s="185"/>
      <c r="D3" s="185"/>
      <c r="E3" s="185"/>
      <c r="F3" s="185"/>
      <c r="G3" s="185"/>
      <c r="H3" s="185"/>
      <c r="I3" s="185"/>
      <c r="J3" s="186" t="s">
        <v>29</v>
      </c>
      <c r="K3" s="177" t="s">
        <v>30</v>
      </c>
      <c r="L3" s="189"/>
      <c r="M3" s="189"/>
      <c r="N3" s="189"/>
      <c r="O3" s="189"/>
      <c r="P3" s="189"/>
      <c r="Q3" s="190"/>
    </row>
    <row r="4" spans="1:17" x14ac:dyDescent="0.2">
      <c r="A4" s="133"/>
      <c r="B4" s="191" t="s">
        <v>136</v>
      </c>
      <c r="C4" s="194" t="s">
        <v>31</v>
      </c>
      <c r="D4" s="197" t="s">
        <v>32</v>
      </c>
      <c r="E4" s="198"/>
      <c r="F4" s="198"/>
      <c r="G4" s="199" t="s">
        <v>137</v>
      </c>
      <c r="H4" s="199"/>
      <c r="I4" s="200"/>
      <c r="J4" s="187"/>
      <c r="K4" s="201" t="s">
        <v>33</v>
      </c>
      <c r="L4" s="202"/>
      <c r="M4" s="202"/>
      <c r="N4" s="203"/>
      <c r="O4" s="202" t="s">
        <v>34</v>
      </c>
      <c r="P4" s="202"/>
      <c r="Q4" s="203"/>
    </row>
    <row r="5" spans="1:17" ht="12.75" customHeight="1" x14ac:dyDescent="0.2">
      <c r="A5" s="133"/>
      <c r="B5" s="192"/>
      <c r="C5" s="195"/>
      <c r="D5" s="204" t="s">
        <v>138</v>
      </c>
      <c r="E5" s="206" t="s">
        <v>35</v>
      </c>
      <c r="F5" s="206"/>
      <c r="G5" s="207" t="s">
        <v>29</v>
      </c>
      <c r="H5" s="206" t="s">
        <v>139</v>
      </c>
      <c r="I5" s="173"/>
      <c r="J5" s="187"/>
      <c r="K5" s="171" t="s">
        <v>140</v>
      </c>
      <c r="L5" s="173" t="s">
        <v>141</v>
      </c>
      <c r="M5" s="174"/>
      <c r="N5" s="175" t="s">
        <v>142</v>
      </c>
      <c r="O5" s="177" t="s">
        <v>143</v>
      </c>
      <c r="P5" s="174"/>
      <c r="Q5" s="175" t="s">
        <v>144</v>
      </c>
    </row>
    <row r="6" spans="1:17" ht="12.75" customHeight="1" thickBot="1" x14ac:dyDescent="0.25">
      <c r="A6" s="133"/>
      <c r="B6" s="193"/>
      <c r="C6" s="196"/>
      <c r="D6" s="205"/>
      <c r="E6" s="134" t="s">
        <v>29</v>
      </c>
      <c r="F6" s="135" t="s">
        <v>30</v>
      </c>
      <c r="G6" s="208"/>
      <c r="H6" s="134" t="s">
        <v>36</v>
      </c>
      <c r="I6" s="136" t="s">
        <v>12</v>
      </c>
      <c r="J6" s="188"/>
      <c r="K6" s="172"/>
      <c r="L6" s="134" t="s">
        <v>37</v>
      </c>
      <c r="M6" s="134" t="s">
        <v>38</v>
      </c>
      <c r="N6" s="176"/>
      <c r="O6" s="137" t="s">
        <v>37</v>
      </c>
      <c r="P6" s="134" t="s">
        <v>145</v>
      </c>
      <c r="Q6" s="176"/>
    </row>
    <row r="7" spans="1:17" x14ac:dyDescent="0.2">
      <c r="A7" s="168">
        <v>2020</v>
      </c>
      <c r="B7" s="44" t="s">
        <v>4</v>
      </c>
      <c r="C7" s="45">
        <f>D7+E7+F7+G7+H7+I7+J7+K7+N7+O7+Q7</f>
        <v>279896</v>
      </c>
      <c r="D7" s="45">
        <v>203582</v>
      </c>
      <c r="E7" s="45">
        <v>235</v>
      </c>
      <c r="F7" s="45">
        <v>3339</v>
      </c>
      <c r="G7" s="45">
        <v>21227</v>
      </c>
      <c r="H7" s="46">
        <v>5681</v>
      </c>
      <c r="I7" s="47">
        <v>4779</v>
      </c>
      <c r="J7" s="48">
        <v>1188</v>
      </c>
      <c r="K7" s="49">
        <v>132</v>
      </c>
      <c r="L7" s="50"/>
      <c r="M7" s="50"/>
      <c r="N7" s="51">
        <v>1382</v>
      </c>
      <c r="O7" s="52">
        <v>12712</v>
      </c>
      <c r="P7" s="53"/>
      <c r="Q7" s="54">
        <v>25639</v>
      </c>
    </row>
    <row r="8" spans="1:17" ht="12.75" customHeight="1" x14ac:dyDescent="0.2">
      <c r="A8" s="169"/>
      <c r="B8" s="55" t="s">
        <v>5</v>
      </c>
      <c r="C8" s="56">
        <f>D8+E8+F8+G8+H8+I8+J8+K8+N8+O8+Q8</f>
        <v>46547</v>
      </c>
      <c r="D8" s="56">
        <v>23808</v>
      </c>
      <c r="E8" s="56">
        <v>125</v>
      </c>
      <c r="F8" s="56">
        <v>1079</v>
      </c>
      <c r="G8" s="56">
        <v>2958</v>
      </c>
      <c r="H8" s="57">
        <v>1253</v>
      </c>
      <c r="I8" s="58">
        <v>1046</v>
      </c>
      <c r="J8" s="59">
        <v>1054</v>
      </c>
      <c r="K8" s="60">
        <v>96</v>
      </c>
      <c r="L8" s="61"/>
      <c r="M8" s="61"/>
      <c r="N8" s="62">
        <v>865</v>
      </c>
      <c r="O8" s="63">
        <v>162</v>
      </c>
      <c r="P8" s="64"/>
      <c r="Q8" s="65">
        <v>14101</v>
      </c>
    </row>
    <row r="9" spans="1:17" x14ac:dyDescent="0.2">
      <c r="A9" s="169"/>
      <c r="B9" s="55" t="s">
        <v>6</v>
      </c>
      <c r="C9" s="56">
        <f>D9+E9+F9+G9+H9+I9+J9+K9+N9+O9+Q9</f>
        <v>70825</v>
      </c>
      <c r="D9" s="56">
        <v>39619</v>
      </c>
      <c r="E9" s="56">
        <v>82</v>
      </c>
      <c r="F9" s="56">
        <v>5535</v>
      </c>
      <c r="G9" s="56">
        <v>5059</v>
      </c>
      <c r="H9" s="57">
        <v>2160</v>
      </c>
      <c r="I9" s="58">
        <v>5513</v>
      </c>
      <c r="J9" s="59">
        <v>1095</v>
      </c>
      <c r="K9" s="60">
        <v>53</v>
      </c>
      <c r="L9" s="61"/>
      <c r="M9" s="61"/>
      <c r="N9" s="62">
        <v>593</v>
      </c>
      <c r="O9" s="63">
        <v>4483</v>
      </c>
      <c r="P9" s="64"/>
      <c r="Q9" s="65">
        <v>6633</v>
      </c>
    </row>
    <row r="10" spans="1:17" ht="13.5" thickBot="1" x14ac:dyDescent="0.25">
      <c r="A10" s="170"/>
      <c r="B10" s="66" t="s">
        <v>3</v>
      </c>
      <c r="C10" s="67">
        <f>C7+C8+C9</f>
        <v>397268</v>
      </c>
      <c r="D10" s="67">
        <f t="shared" ref="D10:Q10" si="0">D7+D8+D9</f>
        <v>267009</v>
      </c>
      <c r="E10" s="67">
        <f t="shared" si="0"/>
        <v>442</v>
      </c>
      <c r="F10" s="67">
        <f t="shared" si="0"/>
        <v>9953</v>
      </c>
      <c r="G10" s="67">
        <f t="shared" si="0"/>
        <v>29244</v>
      </c>
      <c r="H10" s="67">
        <f t="shared" si="0"/>
        <v>9094</v>
      </c>
      <c r="I10" s="67">
        <f t="shared" si="0"/>
        <v>11338</v>
      </c>
      <c r="J10" s="67">
        <f t="shared" si="0"/>
        <v>3337</v>
      </c>
      <c r="K10" s="67">
        <f t="shared" si="0"/>
        <v>281</v>
      </c>
      <c r="L10" s="67">
        <f t="shared" si="0"/>
        <v>0</v>
      </c>
      <c r="M10" s="67">
        <f t="shared" si="0"/>
        <v>0</v>
      </c>
      <c r="N10" s="67">
        <f t="shared" si="0"/>
        <v>2840</v>
      </c>
      <c r="O10" s="67">
        <f t="shared" si="0"/>
        <v>17357</v>
      </c>
      <c r="P10" s="67">
        <f t="shared" si="0"/>
        <v>0</v>
      </c>
      <c r="Q10" s="67">
        <f t="shared" si="0"/>
        <v>46373</v>
      </c>
    </row>
    <row r="11" spans="1:17" x14ac:dyDescent="0.2">
      <c r="A11" s="168">
        <v>2019</v>
      </c>
      <c r="B11" s="44" t="s">
        <v>4</v>
      </c>
      <c r="C11" s="45">
        <f>D11+E11+F11+G11+H11+I11+J11+K11+N11+O11+Q11</f>
        <v>279654</v>
      </c>
      <c r="D11" s="45">
        <v>201722</v>
      </c>
      <c r="E11" s="45">
        <v>233</v>
      </c>
      <c r="F11" s="45">
        <v>3254</v>
      </c>
      <c r="G11" s="45">
        <v>22996</v>
      </c>
      <c r="H11" s="46">
        <v>5072</v>
      </c>
      <c r="I11" s="47">
        <v>4826</v>
      </c>
      <c r="J11" s="48">
        <v>1305</v>
      </c>
      <c r="K11" s="49">
        <v>160</v>
      </c>
      <c r="L11" s="50"/>
      <c r="M11" s="50"/>
      <c r="N11" s="51">
        <v>1652</v>
      </c>
      <c r="O11" s="52">
        <v>12088</v>
      </c>
      <c r="P11" s="53"/>
      <c r="Q11" s="54">
        <v>26346</v>
      </c>
    </row>
    <row r="12" spans="1:17" ht="12.75" customHeight="1" x14ac:dyDescent="0.2">
      <c r="A12" s="169"/>
      <c r="B12" s="55" t="s">
        <v>5</v>
      </c>
      <c r="C12" s="56">
        <f>D12+E12+F12+G12+H12+I12+J12+K12+N12+O12+Q12</f>
        <v>49420</v>
      </c>
      <c r="D12" s="56">
        <v>24198</v>
      </c>
      <c r="E12" s="56">
        <v>133</v>
      </c>
      <c r="F12" s="56">
        <v>1083</v>
      </c>
      <c r="G12" s="56">
        <v>4451</v>
      </c>
      <c r="H12" s="57">
        <v>1530</v>
      </c>
      <c r="I12" s="58">
        <v>1055</v>
      </c>
      <c r="J12" s="59">
        <v>1129</v>
      </c>
      <c r="K12" s="60">
        <v>93</v>
      </c>
      <c r="L12" s="61"/>
      <c r="M12" s="61"/>
      <c r="N12" s="62">
        <v>840</v>
      </c>
      <c r="O12" s="63">
        <v>206</v>
      </c>
      <c r="P12" s="64"/>
      <c r="Q12" s="65">
        <v>14702</v>
      </c>
    </row>
    <row r="13" spans="1:17" x14ac:dyDescent="0.2">
      <c r="A13" s="169"/>
      <c r="B13" s="55" t="s">
        <v>6</v>
      </c>
      <c r="C13" s="56">
        <f>D13+E13+F13+G13+H13+I13+J13+K13+N13+O13+Q13</f>
        <v>74745</v>
      </c>
      <c r="D13" s="56">
        <v>40029</v>
      </c>
      <c r="E13" s="56">
        <v>84</v>
      </c>
      <c r="F13" s="56">
        <v>5428</v>
      </c>
      <c r="G13" s="56">
        <v>7486</v>
      </c>
      <c r="H13" s="57">
        <v>3276</v>
      </c>
      <c r="I13" s="58">
        <v>5766</v>
      </c>
      <c r="J13" s="59">
        <v>1062</v>
      </c>
      <c r="K13" s="60">
        <v>63</v>
      </c>
      <c r="L13" s="61"/>
      <c r="M13" s="61"/>
      <c r="N13" s="62">
        <v>749</v>
      </c>
      <c r="O13" s="63">
        <v>4450</v>
      </c>
      <c r="P13" s="64"/>
      <c r="Q13" s="65">
        <v>6352</v>
      </c>
    </row>
    <row r="14" spans="1:17" ht="13.5" thickBot="1" x14ac:dyDescent="0.25">
      <c r="A14" s="170"/>
      <c r="B14" s="66" t="s">
        <v>3</v>
      </c>
      <c r="C14" s="67">
        <f>C11+C12+C13</f>
        <v>403819</v>
      </c>
      <c r="D14" s="67">
        <f t="shared" ref="D14:Q14" si="1">D11+D12+D13</f>
        <v>265949</v>
      </c>
      <c r="E14" s="67">
        <f t="shared" si="1"/>
        <v>450</v>
      </c>
      <c r="F14" s="67">
        <f t="shared" si="1"/>
        <v>9765</v>
      </c>
      <c r="G14" s="67">
        <f t="shared" si="1"/>
        <v>34933</v>
      </c>
      <c r="H14" s="67">
        <f t="shared" si="1"/>
        <v>9878</v>
      </c>
      <c r="I14" s="67">
        <f t="shared" si="1"/>
        <v>11647</v>
      </c>
      <c r="J14" s="67">
        <f t="shared" si="1"/>
        <v>3496</v>
      </c>
      <c r="K14" s="67">
        <f t="shared" si="1"/>
        <v>316</v>
      </c>
      <c r="L14" s="67">
        <f t="shared" si="1"/>
        <v>0</v>
      </c>
      <c r="M14" s="67">
        <f t="shared" si="1"/>
        <v>0</v>
      </c>
      <c r="N14" s="67">
        <f t="shared" si="1"/>
        <v>3241</v>
      </c>
      <c r="O14" s="67">
        <f t="shared" si="1"/>
        <v>16744</v>
      </c>
      <c r="P14" s="67">
        <f t="shared" si="1"/>
        <v>0</v>
      </c>
      <c r="Q14" s="67">
        <f t="shared" si="1"/>
        <v>47400</v>
      </c>
    </row>
    <row r="15" spans="1:17" x14ac:dyDescent="0.2">
      <c r="A15" s="168">
        <v>2018</v>
      </c>
      <c r="B15" s="44" t="s">
        <v>4</v>
      </c>
      <c r="C15" s="45">
        <f>D15+E15+F15+G15+H15+I15+J15+K15+N15+O15+Q15</f>
        <v>260076.79999999999</v>
      </c>
      <c r="D15" s="45">
        <v>192847.1</v>
      </c>
      <c r="E15" s="45">
        <v>239.8</v>
      </c>
      <c r="F15" s="45">
        <v>3245.1</v>
      </c>
      <c r="G15" s="45">
        <v>14287</v>
      </c>
      <c r="H15" s="46">
        <v>4203</v>
      </c>
      <c r="I15" s="47">
        <v>4873.8</v>
      </c>
      <c r="J15" s="48">
        <v>1190</v>
      </c>
      <c r="K15" s="49">
        <v>148.6</v>
      </c>
      <c r="L15" s="50"/>
      <c r="M15" s="50"/>
      <c r="N15" s="51">
        <v>1554.4</v>
      </c>
      <c r="O15" s="52">
        <v>11401</v>
      </c>
      <c r="P15" s="53"/>
      <c r="Q15" s="54">
        <v>26087</v>
      </c>
    </row>
    <row r="16" spans="1:17" ht="12.75" customHeight="1" x14ac:dyDescent="0.2">
      <c r="A16" s="169"/>
      <c r="B16" s="55" t="s">
        <v>5</v>
      </c>
      <c r="C16" s="56">
        <f>D16+E16+F16+G16+H16+I16+J16+K16+N16+O16+Q16</f>
        <v>49078.7</v>
      </c>
      <c r="D16" s="56">
        <v>26174</v>
      </c>
      <c r="E16" s="56">
        <v>114.1</v>
      </c>
      <c r="F16" s="56">
        <v>969.9</v>
      </c>
      <c r="G16" s="56">
        <v>2796</v>
      </c>
      <c r="H16" s="57">
        <v>1399</v>
      </c>
      <c r="I16" s="58">
        <v>1117.7</v>
      </c>
      <c r="J16" s="59">
        <v>1136</v>
      </c>
      <c r="K16" s="60">
        <v>96.7</v>
      </c>
      <c r="L16" s="61"/>
      <c r="M16" s="61"/>
      <c r="N16" s="62">
        <v>873.3</v>
      </c>
      <c r="O16" s="63">
        <v>214</v>
      </c>
      <c r="P16" s="64"/>
      <c r="Q16" s="65">
        <v>14188</v>
      </c>
    </row>
    <row r="17" spans="1:17" x14ac:dyDescent="0.2">
      <c r="A17" s="169"/>
      <c r="B17" s="55" t="s">
        <v>6</v>
      </c>
      <c r="C17" s="56">
        <f>D17+E17+F17+G17+H17+I17+J17+K17+N17+O17+Q17</f>
        <v>75156</v>
      </c>
      <c r="D17" s="56">
        <v>44351.6</v>
      </c>
      <c r="E17" s="56">
        <v>86.2</v>
      </c>
      <c r="F17" s="56">
        <v>5437.3</v>
      </c>
      <c r="G17" s="56">
        <v>5313</v>
      </c>
      <c r="H17" s="57">
        <v>2519</v>
      </c>
      <c r="I17" s="58">
        <v>5195.8999999999996</v>
      </c>
      <c r="J17" s="59">
        <v>990</v>
      </c>
      <c r="K17" s="60">
        <v>63.2</v>
      </c>
      <c r="L17" s="61"/>
      <c r="M17" s="61"/>
      <c r="N17" s="62">
        <v>685.8</v>
      </c>
      <c r="O17" s="63">
        <v>4558</v>
      </c>
      <c r="P17" s="64"/>
      <c r="Q17" s="65">
        <v>5956</v>
      </c>
    </row>
    <row r="18" spans="1:17" ht="13.5" thickBot="1" x14ac:dyDescent="0.25">
      <c r="A18" s="170"/>
      <c r="B18" s="66" t="s">
        <v>3</v>
      </c>
      <c r="C18" s="67">
        <f>C15+C16+C17</f>
        <v>384311.5</v>
      </c>
      <c r="D18" s="67">
        <f t="shared" ref="D18:Q18" si="2">D15+D16+D17</f>
        <v>263372.7</v>
      </c>
      <c r="E18" s="67">
        <f t="shared" si="2"/>
        <v>440.09999999999997</v>
      </c>
      <c r="F18" s="67">
        <f t="shared" si="2"/>
        <v>9652.2999999999993</v>
      </c>
      <c r="G18" s="67">
        <f t="shared" si="2"/>
        <v>22396</v>
      </c>
      <c r="H18" s="67">
        <f t="shared" si="2"/>
        <v>8121</v>
      </c>
      <c r="I18" s="67">
        <f t="shared" si="2"/>
        <v>11187.4</v>
      </c>
      <c r="J18" s="67">
        <f t="shared" si="2"/>
        <v>3316</v>
      </c>
      <c r="K18" s="67">
        <f t="shared" si="2"/>
        <v>308.5</v>
      </c>
      <c r="L18" s="67">
        <f t="shared" si="2"/>
        <v>0</v>
      </c>
      <c r="M18" s="67">
        <f t="shared" si="2"/>
        <v>0</v>
      </c>
      <c r="N18" s="67">
        <f t="shared" si="2"/>
        <v>3113.5</v>
      </c>
      <c r="O18" s="67">
        <f t="shared" si="2"/>
        <v>16173</v>
      </c>
      <c r="P18" s="67">
        <f t="shared" si="2"/>
        <v>0</v>
      </c>
      <c r="Q18" s="67">
        <f t="shared" si="2"/>
        <v>46231</v>
      </c>
    </row>
    <row r="19" spans="1:17" x14ac:dyDescent="0.2">
      <c r="A19" s="168">
        <v>2017</v>
      </c>
      <c r="B19" s="44" t="s">
        <v>4</v>
      </c>
      <c r="C19" s="45">
        <f>D19+E19+F19+G19+H19+I19+J19+K19+N19+O19+Q19</f>
        <v>251679</v>
      </c>
      <c r="D19" s="45">
        <v>185001</v>
      </c>
      <c r="E19" s="45">
        <v>241</v>
      </c>
      <c r="F19" s="45">
        <v>3303</v>
      </c>
      <c r="G19" s="45">
        <v>13995</v>
      </c>
      <c r="H19" s="46">
        <v>3984</v>
      </c>
      <c r="I19" s="47">
        <v>4682</v>
      </c>
      <c r="J19" s="48">
        <v>1143</v>
      </c>
      <c r="K19" s="49">
        <v>152</v>
      </c>
      <c r="L19" s="50"/>
      <c r="M19" s="50"/>
      <c r="N19" s="51">
        <v>1555</v>
      </c>
      <c r="O19" s="52">
        <v>10976</v>
      </c>
      <c r="P19" s="53"/>
      <c r="Q19" s="54">
        <v>26647</v>
      </c>
    </row>
    <row r="20" spans="1:17" ht="12.75" customHeight="1" x14ac:dyDescent="0.2">
      <c r="A20" s="169"/>
      <c r="B20" s="55" t="s">
        <v>5</v>
      </c>
      <c r="C20" s="56">
        <f>D20+E20+F20+G20+H20+I20+J20+K20+N20+O20+Q20</f>
        <v>45438</v>
      </c>
      <c r="D20" s="56">
        <v>24538</v>
      </c>
      <c r="E20" s="56">
        <v>108</v>
      </c>
      <c r="F20" s="56">
        <v>946</v>
      </c>
      <c r="G20" s="56">
        <v>1991</v>
      </c>
      <c r="H20" s="57">
        <v>1210</v>
      </c>
      <c r="I20" s="58">
        <v>1075</v>
      </c>
      <c r="J20" s="59">
        <v>941</v>
      </c>
      <c r="K20" s="60">
        <v>99</v>
      </c>
      <c r="L20" s="61"/>
      <c r="M20" s="61"/>
      <c r="N20" s="62">
        <v>894</v>
      </c>
      <c r="O20" s="63">
        <v>266</v>
      </c>
      <c r="P20" s="64"/>
      <c r="Q20" s="65">
        <v>13370</v>
      </c>
    </row>
    <row r="21" spans="1:17" x14ac:dyDescent="0.2">
      <c r="A21" s="169"/>
      <c r="B21" s="55" t="s">
        <v>6</v>
      </c>
      <c r="C21" s="56">
        <f>D21+E21+F21+G21+H21+I21+J21+K21+N21+O21+Q21</f>
        <v>74264</v>
      </c>
      <c r="D21" s="56">
        <v>44731</v>
      </c>
      <c r="E21" s="56">
        <v>92</v>
      </c>
      <c r="F21" s="56">
        <v>5180</v>
      </c>
      <c r="G21" s="56">
        <v>4999</v>
      </c>
      <c r="H21" s="57">
        <v>2286</v>
      </c>
      <c r="I21" s="58">
        <v>5303</v>
      </c>
      <c r="J21" s="59">
        <v>902</v>
      </c>
      <c r="K21" s="60">
        <v>53</v>
      </c>
      <c r="L21" s="61"/>
      <c r="M21" s="61"/>
      <c r="N21" s="62">
        <v>598</v>
      </c>
      <c r="O21" s="63">
        <v>4180</v>
      </c>
      <c r="P21" s="64"/>
      <c r="Q21" s="65">
        <v>5940</v>
      </c>
    </row>
    <row r="22" spans="1:17" ht="13.5" thickBot="1" x14ac:dyDescent="0.25">
      <c r="A22" s="170"/>
      <c r="B22" s="66" t="s">
        <v>3</v>
      </c>
      <c r="C22" s="67">
        <f>C19+C20+C21</f>
        <v>371381</v>
      </c>
      <c r="D22" s="67">
        <f t="shared" ref="D22:Q22" si="3">D19+D20+D21</f>
        <v>254270</v>
      </c>
      <c r="E22" s="67">
        <f t="shared" si="3"/>
        <v>441</v>
      </c>
      <c r="F22" s="67">
        <f t="shared" si="3"/>
        <v>9429</v>
      </c>
      <c r="G22" s="67">
        <f t="shared" si="3"/>
        <v>20985</v>
      </c>
      <c r="H22" s="67">
        <f t="shared" si="3"/>
        <v>7480</v>
      </c>
      <c r="I22" s="67">
        <f t="shared" si="3"/>
        <v>11060</v>
      </c>
      <c r="J22" s="67">
        <f t="shared" si="3"/>
        <v>2986</v>
      </c>
      <c r="K22" s="67">
        <f t="shared" si="3"/>
        <v>304</v>
      </c>
      <c r="L22" s="67">
        <f t="shared" si="3"/>
        <v>0</v>
      </c>
      <c r="M22" s="67">
        <f t="shared" si="3"/>
        <v>0</v>
      </c>
      <c r="N22" s="67">
        <f t="shared" si="3"/>
        <v>3047</v>
      </c>
      <c r="O22" s="67">
        <f t="shared" si="3"/>
        <v>15422</v>
      </c>
      <c r="P22" s="67">
        <f t="shared" si="3"/>
        <v>0</v>
      </c>
      <c r="Q22" s="67">
        <f t="shared" si="3"/>
        <v>45957</v>
      </c>
    </row>
    <row r="23" spans="1:17" x14ac:dyDescent="0.2">
      <c r="A23" s="168">
        <v>2016</v>
      </c>
      <c r="B23" s="44" t="s">
        <v>4</v>
      </c>
      <c r="C23" s="45">
        <v>233600.9</v>
      </c>
      <c r="D23" s="45">
        <v>171589</v>
      </c>
      <c r="E23" s="45">
        <v>334</v>
      </c>
      <c r="F23" s="45">
        <v>3199</v>
      </c>
      <c r="G23" s="45">
        <v>10513</v>
      </c>
      <c r="H23" s="46">
        <v>3666</v>
      </c>
      <c r="I23" s="47">
        <v>4535.8999999999996</v>
      </c>
      <c r="J23" s="48">
        <v>1099</v>
      </c>
      <c r="K23" s="49">
        <v>139.1</v>
      </c>
      <c r="L23" s="50"/>
      <c r="M23" s="50"/>
      <c r="N23" s="51">
        <v>1410.9</v>
      </c>
      <c r="O23" s="52">
        <v>10855</v>
      </c>
      <c r="P23" s="53"/>
      <c r="Q23" s="54">
        <v>26260</v>
      </c>
    </row>
    <row r="24" spans="1:17" ht="12.75" customHeight="1" x14ac:dyDescent="0.2">
      <c r="A24" s="169"/>
      <c r="B24" s="55" t="s">
        <v>5</v>
      </c>
      <c r="C24" s="56">
        <v>43889.599999999999</v>
      </c>
      <c r="D24" s="56">
        <v>23624.6</v>
      </c>
      <c r="E24" s="56">
        <v>130.80000000000001</v>
      </c>
      <c r="F24" s="56">
        <v>989.7</v>
      </c>
      <c r="G24" s="56">
        <v>1367</v>
      </c>
      <c r="H24" s="57">
        <v>1042</v>
      </c>
      <c r="I24" s="58">
        <v>1121.5</v>
      </c>
      <c r="J24" s="59">
        <v>942</v>
      </c>
      <c r="K24" s="60">
        <v>89</v>
      </c>
      <c r="L24" s="61"/>
      <c r="M24" s="61"/>
      <c r="N24" s="62">
        <v>816</v>
      </c>
      <c r="O24" s="63">
        <v>392</v>
      </c>
      <c r="P24" s="64"/>
      <c r="Q24" s="65">
        <v>13375</v>
      </c>
    </row>
    <row r="25" spans="1:17" x14ac:dyDescent="0.2">
      <c r="A25" s="169"/>
      <c r="B25" s="55" t="s">
        <v>6</v>
      </c>
      <c r="C25" s="56">
        <v>68335</v>
      </c>
      <c r="D25" s="56">
        <v>40463.599999999999</v>
      </c>
      <c r="E25" s="56">
        <v>103.8</v>
      </c>
      <c r="F25" s="56">
        <v>5068.6000000000004</v>
      </c>
      <c r="G25" s="56">
        <v>4478</v>
      </c>
      <c r="H25" s="57">
        <v>1669</v>
      </c>
      <c r="I25" s="58">
        <v>4878</v>
      </c>
      <c r="J25" s="59">
        <v>956</v>
      </c>
      <c r="K25" s="60">
        <v>60.7</v>
      </c>
      <c r="L25" s="61"/>
      <c r="M25" s="61"/>
      <c r="N25" s="62">
        <v>631.29999999999995</v>
      </c>
      <c r="O25" s="63">
        <v>4238</v>
      </c>
      <c r="P25" s="64"/>
      <c r="Q25" s="65">
        <v>5788</v>
      </c>
    </row>
    <row r="26" spans="1:17" ht="13.5" thickBot="1" x14ac:dyDescent="0.25">
      <c r="A26" s="170"/>
      <c r="B26" s="66" t="s">
        <v>3</v>
      </c>
      <c r="C26" s="67">
        <v>345825.5</v>
      </c>
      <c r="D26" s="67">
        <v>235677.2</v>
      </c>
      <c r="E26" s="67">
        <v>568.6</v>
      </c>
      <c r="F26" s="67">
        <v>9257.2999999999993</v>
      </c>
      <c r="G26" s="67">
        <v>16358</v>
      </c>
      <c r="H26" s="67">
        <v>6377</v>
      </c>
      <c r="I26" s="67">
        <v>10535.4</v>
      </c>
      <c r="J26" s="67">
        <v>2997</v>
      </c>
      <c r="K26" s="67">
        <v>288.8</v>
      </c>
      <c r="L26" s="67"/>
      <c r="M26" s="67"/>
      <c r="N26" s="67">
        <v>2858.2</v>
      </c>
      <c r="O26" s="67">
        <v>15485</v>
      </c>
      <c r="P26" s="67"/>
      <c r="Q26" s="67">
        <v>45423</v>
      </c>
    </row>
    <row r="27" spans="1:17" x14ac:dyDescent="0.2">
      <c r="A27" s="168">
        <v>2015</v>
      </c>
      <c r="B27" s="44" t="s">
        <v>4</v>
      </c>
      <c r="C27" s="45">
        <v>226673</v>
      </c>
      <c r="D27" s="45">
        <v>161945</v>
      </c>
      <c r="E27" s="45">
        <v>917.80023193359375</v>
      </c>
      <c r="F27" s="45">
        <v>3406.2001953125</v>
      </c>
      <c r="G27" s="45">
        <v>11091</v>
      </c>
      <c r="H27" s="46">
        <v>5654</v>
      </c>
      <c r="I27" s="47">
        <v>4492.2998046875</v>
      </c>
      <c r="J27" s="48">
        <v>1010</v>
      </c>
      <c r="K27" s="49">
        <v>152.19999694824219</v>
      </c>
      <c r="L27" s="50"/>
      <c r="M27" s="50"/>
      <c r="N27" s="51">
        <v>1722.800048828125</v>
      </c>
      <c r="O27" s="52">
        <v>10157</v>
      </c>
      <c r="P27" s="53"/>
      <c r="Q27" s="54">
        <v>26125</v>
      </c>
    </row>
    <row r="28" spans="1:17" ht="12.75" customHeight="1" x14ac:dyDescent="0.2">
      <c r="A28" s="169"/>
      <c r="B28" s="55" t="s">
        <v>5</v>
      </c>
      <c r="C28" s="56">
        <v>40182</v>
      </c>
      <c r="D28" s="56">
        <v>21619.19921875</v>
      </c>
      <c r="E28" s="56">
        <v>251.10005187988281</v>
      </c>
      <c r="F28" s="56">
        <v>938.7000732421875</v>
      </c>
      <c r="G28" s="56">
        <v>1679</v>
      </c>
      <c r="H28" s="57">
        <v>1055</v>
      </c>
      <c r="I28" s="58">
        <v>981.5999755859375</v>
      </c>
      <c r="J28" s="59">
        <v>819</v>
      </c>
      <c r="K28" s="60">
        <v>90.400001525878906</v>
      </c>
      <c r="L28" s="61"/>
      <c r="M28" s="61"/>
      <c r="N28" s="62">
        <v>824.5999755859375</v>
      </c>
      <c r="O28" s="63">
        <v>419</v>
      </c>
      <c r="P28" s="64"/>
      <c r="Q28" s="65">
        <v>11504</v>
      </c>
    </row>
    <row r="29" spans="1:17" x14ac:dyDescent="0.2">
      <c r="A29" s="169"/>
      <c r="B29" s="55" t="s">
        <v>6</v>
      </c>
      <c r="C29" s="56">
        <v>64903</v>
      </c>
      <c r="D29" s="56">
        <v>35218.5</v>
      </c>
      <c r="E29" s="56">
        <v>199.40003967285156</v>
      </c>
      <c r="F29" s="56">
        <v>5387.10009765625</v>
      </c>
      <c r="G29" s="56">
        <v>4781</v>
      </c>
      <c r="H29" s="57">
        <v>1960</v>
      </c>
      <c r="I29" s="58">
        <v>5534.7998046875</v>
      </c>
      <c r="J29" s="59">
        <v>934</v>
      </c>
      <c r="K29" s="60">
        <v>50.5</v>
      </c>
      <c r="L29" s="61"/>
      <c r="M29" s="61"/>
      <c r="N29" s="62">
        <v>662.5</v>
      </c>
      <c r="O29" s="63">
        <v>4213</v>
      </c>
      <c r="P29" s="64"/>
      <c r="Q29" s="65">
        <v>5962</v>
      </c>
    </row>
    <row r="30" spans="1:17" ht="13.5" thickBot="1" x14ac:dyDescent="0.25">
      <c r="A30" s="170"/>
      <c r="B30" s="66" t="s">
        <v>3</v>
      </c>
      <c r="C30" s="67">
        <v>331758</v>
      </c>
      <c r="D30" s="67">
        <v>218782.69921875</v>
      </c>
      <c r="E30" s="67">
        <v>1368.3003234863281</v>
      </c>
      <c r="F30" s="67">
        <v>9732.0003662109375</v>
      </c>
      <c r="G30" s="67">
        <v>17551</v>
      </c>
      <c r="H30" s="67">
        <v>8669</v>
      </c>
      <c r="I30" s="67">
        <v>11008.699584960938</v>
      </c>
      <c r="J30" s="67">
        <v>2763</v>
      </c>
      <c r="K30" s="67">
        <v>293.09999847412109</v>
      </c>
      <c r="L30" s="67"/>
      <c r="M30" s="67"/>
      <c r="N30" s="67">
        <v>3209.9000244140625</v>
      </c>
      <c r="O30" s="67">
        <v>14789</v>
      </c>
      <c r="P30" s="67"/>
      <c r="Q30" s="67">
        <v>43591</v>
      </c>
    </row>
    <row r="31" spans="1:17" x14ac:dyDescent="0.2">
      <c r="A31" s="168">
        <v>2014</v>
      </c>
      <c r="B31" s="44" t="s">
        <v>4</v>
      </c>
      <c r="C31" s="45">
        <v>217322</v>
      </c>
      <c r="D31" s="45">
        <v>156336</v>
      </c>
      <c r="E31" s="45">
        <v>877</v>
      </c>
      <c r="F31" s="45">
        <v>3241</v>
      </c>
      <c r="G31" s="45">
        <v>10970</v>
      </c>
      <c r="H31" s="46">
        <v>3864</v>
      </c>
      <c r="I31" s="47">
        <v>4210</v>
      </c>
      <c r="J31" s="48">
        <v>917</v>
      </c>
      <c r="K31" s="49">
        <v>105</v>
      </c>
      <c r="L31" s="50"/>
      <c r="M31" s="50"/>
      <c r="N31" s="51">
        <v>1204</v>
      </c>
      <c r="O31" s="52">
        <v>9875</v>
      </c>
      <c r="P31" s="53">
        <v>0</v>
      </c>
      <c r="Q31" s="54">
        <v>25723</v>
      </c>
    </row>
    <row r="32" spans="1:17" ht="15" customHeight="1" x14ac:dyDescent="0.2">
      <c r="A32" s="169"/>
      <c r="B32" s="55" t="s">
        <v>5</v>
      </c>
      <c r="C32" s="56">
        <v>38724</v>
      </c>
      <c r="D32" s="56">
        <v>21547</v>
      </c>
      <c r="E32" s="56">
        <v>193</v>
      </c>
      <c r="F32" s="56">
        <v>815</v>
      </c>
      <c r="G32" s="56">
        <v>1167</v>
      </c>
      <c r="H32" s="57">
        <v>866</v>
      </c>
      <c r="I32" s="58">
        <v>900</v>
      </c>
      <c r="J32" s="59">
        <v>865</v>
      </c>
      <c r="K32" s="60">
        <v>54</v>
      </c>
      <c r="L32" s="61"/>
      <c r="M32" s="61"/>
      <c r="N32" s="62">
        <v>491</v>
      </c>
      <c r="O32" s="63">
        <v>382</v>
      </c>
      <c r="P32" s="64">
        <v>0</v>
      </c>
      <c r="Q32" s="65">
        <v>11444</v>
      </c>
    </row>
    <row r="33" spans="1:17" x14ac:dyDescent="0.2">
      <c r="A33" s="169"/>
      <c r="B33" s="55" t="s">
        <v>6</v>
      </c>
      <c r="C33" s="56">
        <v>66149</v>
      </c>
      <c r="D33" s="56">
        <v>36082</v>
      </c>
      <c r="E33" s="56">
        <v>180</v>
      </c>
      <c r="F33" s="56">
        <v>5556</v>
      </c>
      <c r="G33" s="56">
        <v>5167</v>
      </c>
      <c r="H33" s="57">
        <v>1828</v>
      </c>
      <c r="I33" s="58">
        <v>5081</v>
      </c>
      <c r="J33" s="59">
        <v>968</v>
      </c>
      <c r="K33" s="60">
        <v>31</v>
      </c>
      <c r="L33" s="61"/>
      <c r="M33" s="61"/>
      <c r="N33" s="62">
        <v>452</v>
      </c>
      <c r="O33" s="63">
        <v>4457</v>
      </c>
      <c r="P33" s="64">
        <v>0</v>
      </c>
      <c r="Q33" s="65">
        <v>6347</v>
      </c>
    </row>
    <row r="34" spans="1:17" ht="13.5" thickBot="1" x14ac:dyDescent="0.25">
      <c r="A34" s="170"/>
      <c r="B34" s="66" t="s">
        <v>3</v>
      </c>
      <c r="C34" s="67">
        <v>322195</v>
      </c>
      <c r="D34" s="67">
        <v>213965</v>
      </c>
      <c r="E34" s="67">
        <v>1250</v>
      </c>
      <c r="F34" s="67">
        <v>9612</v>
      </c>
      <c r="G34" s="67">
        <v>17304</v>
      </c>
      <c r="H34" s="67">
        <v>6558</v>
      </c>
      <c r="I34" s="67">
        <v>10191</v>
      </c>
      <c r="J34" s="67">
        <v>2750</v>
      </c>
      <c r="K34" s="67">
        <v>190</v>
      </c>
      <c r="L34" s="67"/>
      <c r="M34" s="67"/>
      <c r="N34" s="67">
        <v>2147</v>
      </c>
      <c r="O34" s="67">
        <v>14714</v>
      </c>
      <c r="P34" s="67">
        <v>0</v>
      </c>
      <c r="Q34" s="67">
        <v>43514</v>
      </c>
    </row>
    <row r="35" spans="1:17" x14ac:dyDescent="0.2">
      <c r="A35" s="168">
        <v>2013</v>
      </c>
      <c r="B35" s="44" t="s">
        <v>4</v>
      </c>
      <c r="C35" s="45">
        <v>204347</v>
      </c>
      <c r="D35" s="45">
        <v>140698.09375</v>
      </c>
      <c r="E35" s="45">
        <v>799.00018310546875</v>
      </c>
      <c r="F35" s="45">
        <v>2983.89990234375</v>
      </c>
      <c r="G35" s="45">
        <v>12988</v>
      </c>
      <c r="H35" s="46">
        <v>4902</v>
      </c>
      <c r="I35" s="47">
        <v>4460.2001953125</v>
      </c>
      <c r="J35" s="48">
        <v>985</v>
      </c>
      <c r="K35" s="49">
        <v>107.20000457763672</v>
      </c>
      <c r="L35" s="50"/>
      <c r="M35" s="50"/>
      <c r="N35" s="51">
        <v>1284.800048828125</v>
      </c>
      <c r="O35" s="52">
        <v>9276</v>
      </c>
      <c r="P35" s="53"/>
      <c r="Q35" s="54">
        <v>25863</v>
      </c>
    </row>
    <row r="36" spans="1:17" x14ac:dyDescent="0.2">
      <c r="A36" s="169"/>
      <c r="B36" s="55" t="s">
        <v>5</v>
      </c>
      <c r="C36" s="56">
        <v>36880</v>
      </c>
      <c r="D36" s="56">
        <v>18519.19921875</v>
      </c>
      <c r="E36" s="56">
        <v>162.50003051757813</v>
      </c>
      <c r="F36" s="56">
        <v>741.29998779296875</v>
      </c>
      <c r="G36" s="56">
        <v>2008</v>
      </c>
      <c r="H36" s="57">
        <v>1146</v>
      </c>
      <c r="I36" s="58">
        <v>910.699951171875</v>
      </c>
      <c r="J36" s="59">
        <v>1081</v>
      </c>
      <c r="K36" s="60">
        <v>56.100002288818359</v>
      </c>
      <c r="L36" s="61"/>
      <c r="M36" s="61"/>
      <c r="N36" s="62">
        <v>518.9000244140625</v>
      </c>
      <c r="O36" s="63">
        <v>340</v>
      </c>
      <c r="P36" s="64"/>
      <c r="Q36" s="65">
        <v>11396</v>
      </c>
    </row>
    <row r="37" spans="1:17" x14ac:dyDescent="0.2">
      <c r="A37" s="169"/>
      <c r="B37" s="55" t="s">
        <v>6</v>
      </c>
      <c r="C37" s="56">
        <v>60107</v>
      </c>
      <c r="D37" s="56">
        <v>30042.30078125</v>
      </c>
      <c r="E37" s="56">
        <v>179.90003967285156</v>
      </c>
      <c r="F37" s="56">
        <v>4978.7998046875</v>
      </c>
      <c r="G37" s="56">
        <v>5302</v>
      </c>
      <c r="H37" s="57">
        <v>1995</v>
      </c>
      <c r="I37" s="58">
        <v>5220.60009765625</v>
      </c>
      <c r="J37" s="59">
        <v>1087</v>
      </c>
      <c r="K37" s="60">
        <v>22.899999618530273</v>
      </c>
      <c r="L37" s="61"/>
      <c r="M37" s="61"/>
      <c r="N37" s="62">
        <v>477.10000610351563</v>
      </c>
      <c r="O37" s="63">
        <v>4400</v>
      </c>
      <c r="P37" s="64"/>
      <c r="Q37" s="65">
        <v>6401</v>
      </c>
    </row>
    <row r="38" spans="1:17" ht="13.5" thickBot="1" x14ac:dyDescent="0.25">
      <c r="A38" s="170"/>
      <c r="B38" s="66" t="s">
        <v>3</v>
      </c>
      <c r="C38" s="67">
        <f>C35+C36+C37</f>
        <v>301334</v>
      </c>
      <c r="D38" s="67">
        <f t="shared" ref="D38:Q38" si="4">D35+D36+D37</f>
        <v>189259.59375</v>
      </c>
      <c r="E38" s="67">
        <f t="shared" si="4"/>
        <v>1141.4002532958984</v>
      </c>
      <c r="F38" s="67">
        <f t="shared" si="4"/>
        <v>8703.9996948242188</v>
      </c>
      <c r="G38" s="67">
        <f t="shared" si="4"/>
        <v>20298</v>
      </c>
      <c r="H38" s="67">
        <f t="shared" si="4"/>
        <v>8043</v>
      </c>
      <c r="I38" s="67">
        <f t="shared" si="4"/>
        <v>10591.500244140625</v>
      </c>
      <c r="J38" s="67">
        <f t="shared" si="4"/>
        <v>3153</v>
      </c>
      <c r="K38" s="67">
        <f t="shared" si="4"/>
        <v>186.20000648498535</v>
      </c>
      <c r="L38" s="67"/>
      <c r="M38" s="67"/>
      <c r="N38" s="67">
        <f t="shared" si="4"/>
        <v>2280.8000793457031</v>
      </c>
      <c r="O38" s="67">
        <f t="shared" si="4"/>
        <v>14016</v>
      </c>
      <c r="P38" s="67">
        <f t="shared" si="4"/>
        <v>0</v>
      </c>
      <c r="Q38" s="67">
        <f t="shared" si="4"/>
        <v>43660</v>
      </c>
    </row>
    <row r="39" spans="1:17" x14ac:dyDescent="0.2">
      <c r="A39" s="168">
        <v>2012</v>
      </c>
      <c r="B39" s="44" t="s">
        <v>4</v>
      </c>
      <c r="C39" s="45">
        <v>187890</v>
      </c>
      <c r="D39" s="45">
        <v>142554.5</v>
      </c>
      <c r="E39" s="45">
        <v>741.4</v>
      </c>
      <c r="F39" s="45">
        <v>1174.0999999999999</v>
      </c>
      <c r="G39" s="45">
        <v>3441</v>
      </c>
      <c r="H39" s="46">
        <v>5095</v>
      </c>
      <c r="I39" s="47">
        <v>848</v>
      </c>
      <c r="J39" s="48">
        <v>897</v>
      </c>
      <c r="K39" s="49">
        <v>79.8</v>
      </c>
      <c r="L39" s="50"/>
      <c r="M39" s="50"/>
      <c r="N39" s="51">
        <v>951.2</v>
      </c>
      <c r="O39" s="52">
        <v>8730</v>
      </c>
      <c r="P39" s="53"/>
      <c r="Q39" s="54">
        <v>23378</v>
      </c>
    </row>
    <row r="40" spans="1:17" x14ac:dyDescent="0.2">
      <c r="A40" s="169"/>
      <c r="B40" s="55" t="s">
        <v>5</v>
      </c>
      <c r="C40" s="56">
        <v>34484.300000000003</v>
      </c>
      <c r="D40" s="56">
        <v>19965.5</v>
      </c>
      <c r="E40" s="56">
        <v>148.69999999999999</v>
      </c>
      <c r="F40" s="56">
        <v>335.8</v>
      </c>
      <c r="G40" s="56">
        <v>799</v>
      </c>
      <c r="H40" s="57">
        <v>1410</v>
      </c>
      <c r="I40" s="58">
        <v>166.3</v>
      </c>
      <c r="J40" s="59">
        <v>800</v>
      </c>
      <c r="K40" s="60">
        <v>46.9</v>
      </c>
      <c r="L40" s="61"/>
      <c r="M40" s="61"/>
      <c r="N40" s="62">
        <v>430.1</v>
      </c>
      <c r="O40" s="63">
        <v>338</v>
      </c>
      <c r="P40" s="64"/>
      <c r="Q40" s="65">
        <v>10044</v>
      </c>
    </row>
    <row r="41" spans="1:17" x14ac:dyDescent="0.2">
      <c r="A41" s="169"/>
      <c r="B41" s="55" t="s">
        <v>6</v>
      </c>
      <c r="C41" s="56">
        <v>55921.4</v>
      </c>
      <c r="D41" s="56">
        <v>33688.1</v>
      </c>
      <c r="E41" s="56">
        <v>190.9</v>
      </c>
      <c r="F41" s="56">
        <v>4489</v>
      </c>
      <c r="G41" s="56">
        <v>1678</v>
      </c>
      <c r="H41" s="57">
        <v>2246</v>
      </c>
      <c r="I41" s="58">
        <v>3303.4</v>
      </c>
      <c r="J41" s="59">
        <v>850</v>
      </c>
      <c r="K41" s="60">
        <v>16.8</v>
      </c>
      <c r="L41" s="61"/>
      <c r="M41" s="61"/>
      <c r="N41" s="62">
        <v>259.2</v>
      </c>
      <c r="O41" s="63">
        <v>4130</v>
      </c>
      <c r="P41" s="64"/>
      <c r="Q41" s="65">
        <v>5070</v>
      </c>
    </row>
    <row r="42" spans="1:17" ht="13.5" thickBot="1" x14ac:dyDescent="0.25">
      <c r="A42" s="170"/>
      <c r="B42" s="66" t="s">
        <v>3</v>
      </c>
      <c r="C42" s="67">
        <v>278295.7</v>
      </c>
      <c r="D42" s="67">
        <v>196208.1</v>
      </c>
      <c r="E42" s="67">
        <v>1081</v>
      </c>
      <c r="F42" s="67">
        <v>5998.9</v>
      </c>
      <c r="G42" s="67">
        <v>5918</v>
      </c>
      <c r="H42" s="67">
        <v>8751</v>
      </c>
      <c r="I42" s="67">
        <v>4317.7</v>
      </c>
      <c r="J42" s="67">
        <v>2547</v>
      </c>
      <c r="K42" s="67">
        <v>143.5</v>
      </c>
      <c r="L42" s="67"/>
      <c r="M42" s="67"/>
      <c r="N42" s="67">
        <v>1640.5</v>
      </c>
      <c r="O42" s="67">
        <v>13198</v>
      </c>
      <c r="P42" s="67"/>
      <c r="Q42" s="67">
        <v>38492</v>
      </c>
    </row>
    <row r="43" spans="1:17" x14ac:dyDescent="0.2">
      <c r="A43" s="168">
        <v>2011</v>
      </c>
      <c r="B43" s="44" t="s">
        <v>4</v>
      </c>
      <c r="C43" s="45">
        <v>196932</v>
      </c>
      <c r="D43" s="45">
        <v>131465.5</v>
      </c>
      <c r="E43" s="45">
        <v>582</v>
      </c>
      <c r="F43" s="45">
        <v>1478</v>
      </c>
      <c r="G43" s="45">
        <v>13862.5</v>
      </c>
      <c r="H43" s="46">
        <v>10421</v>
      </c>
      <c r="I43" s="47">
        <v>1275</v>
      </c>
      <c r="J43" s="48">
        <v>1033.5</v>
      </c>
      <c r="K43" s="49">
        <v>1845.5</v>
      </c>
      <c r="L43" s="50"/>
      <c r="M43" s="50"/>
      <c r="N43" s="51">
        <v>702.5</v>
      </c>
      <c r="O43" s="52">
        <v>8114.5</v>
      </c>
      <c r="P43" s="53"/>
      <c r="Q43" s="54">
        <v>23677</v>
      </c>
    </row>
    <row r="44" spans="1:17" x14ac:dyDescent="0.2">
      <c r="A44" s="169"/>
      <c r="B44" s="55" t="s">
        <v>5</v>
      </c>
      <c r="C44" s="56">
        <v>36215.5</v>
      </c>
      <c r="D44" s="56">
        <v>18166.5</v>
      </c>
      <c r="E44" s="56">
        <v>192</v>
      </c>
      <c r="F44" s="56">
        <v>397</v>
      </c>
      <c r="G44" s="56">
        <v>1958.5</v>
      </c>
      <c r="H44" s="57">
        <v>2014.5</v>
      </c>
      <c r="I44" s="58">
        <v>201.5</v>
      </c>
      <c r="J44" s="59">
        <v>986</v>
      </c>
      <c r="K44" s="60">
        <v>849</v>
      </c>
      <c r="L44" s="61"/>
      <c r="M44" s="61"/>
      <c r="N44" s="62">
        <v>111.5</v>
      </c>
      <c r="O44" s="63">
        <v>399.5</v>
      </c>
      <c r="P44" s="64"/>
      <c r="Q44" s="65">
        <v>10035</v>
      </c>
    </row>
    <row r="45" spans="1:17" x14ac:dyDescent="0.2">
      <c r="A45" s="169"/>
      <c r="B45" s="55" t="s">
        <v>6</v>
      </c>
      <c r="C45" s="56">
        <v>57162</v>
      </c>
      <c r="D45" s="56">
        <v>25418.5</v>
      </c>
      <c r="E45" s="56">
        <v>132.5</v>
      </c>
      <c r="F45" s="56">
        <v>414.5</v>
      </c>
      <c r="G45" s="56">
        <v>6064</v>
      </c>
      <c r="H45" s="57">
        <v>4521</v>
      </c>
      <c r="I45" s="58">
        <v>4025</v>
      </c>
      <c r="J45" s="59">
        <v>1274</v>
      </c>
      <c r="K45" s="60">
        <v>486.5</v>
      </c>
      <c r="L45" s="61"/>
      <c r="M45" s="61"/>
      <c r="N45" s="62">
        <v>383.5</v>
      </c>
      <c r="O45" s="63">
        <v>4293.5</v>
      </c>
      <c r="P45" s="64"/>
      <c r="Q45" s="65">
        <v>5587</v>
      </c>
    </row>
    <row r="46" spans="1:17" ht="13.5" thickBot="1" x14ac:dyDescent="0.25">
      <c r="A46" s="170"/>
      <c r="B46" s="66" t="s">
        <v>3</v>
      </c>
      <c r="C46" s="67">
        <v>290309.5</v>
      </c>
      <c r="D46" s="67">
        <v>175050.5</v>
      </c>
      <c r="E46" s="67">
        <v>906.5</v>
      </c>
      <c r="F46" s="67">
        <v>2289.5</v>
      </c>
      <c r="G46" s="67">
        <v>21885</v>
      </c>
      <c r="H46" s="67">
        <v>16956.5</v>
      </c>
      <c r="I46" s="67">
        <v>5501.5</v>
      </c>
      <c r="J46" s="67">
        <v>3293.5</v>
      </c>
      <c r="K46" s="67">
        <v>3181</v>
      </c>
      <c r="L46" s="67"/>
      <c r="M46" s="67"/>
      <c r="N46" s="67">
        <v>1197.5</v>
      </c>
      <c r="O46" s="67">
        <v>12807.5</v>
      </c>
      <c r="P46" s="67"/>
      <c r="Q46" s="67">
        <v>39299</v>
      </c>
    </row>
    <row r="47" spans="1:17" x14ac:dyDescent="0.2">
      <c r="A47" s="168">
        <v>2010</v>
      </c>
      <c r="B47" s="44" t="s">
        <v>4</v>
      </c>
      <c r="C47" s="45">
        <v>200938.83</v>
      </c>
      <c r="D47" s="45">
        <v>156506.23000000001</v>
      </c>
      <c r="E47" s="45">
        <v>24.6</v>
      </c>
      <c r="F47" s="45">
        <v>3484.81</v>
      </c>
      <c r="G47" s="45">
        <v>177.14</v>
      </c>
      <c r="H47" s="46">
        <v>0</v>
      </c>
      <c r="I47" s="47">
        <v>4498.75</v>
      </c>
      <c r="J47" s="48">
        <v>910.15</v>
      </c>
      <c r="K47" s="49">
        <v>0</v>
      </c>
      <c r="L47" s="50">
        <v>36.89</v>
      </c>
      <c r="M47" s="50">
        <v>0</v>
      </c>
      <c r="N47" s="51">
        <v>1881.67</v>
      </c>
      <c r="O47" s="52">
        <v>8271.31</v>
      </c>
      <c r="P47" s="53">
        <v>0</v>
      </c>
      <c r="Q47" s="54">
        <v>25147.279999999999</v>
      </c>
    </row>
    <row r="48" spans="1:17" x14ac:dyDescent="0.2">
      <c r="A48" s="169"/>
      <c r="B48" s="55" t="s">
        <v>5</v>
      </c>
      <c r="C48" s="56">
        <v>36228.29</v>
      </c>
      <c r="D48" s="56">
        <v>18945.419999999998</v>
      </c>
      <c r="E48" s="56">
        <v>499.6</v>
      </c>
      <c r="F48" s="56">
        <v>1106</v>
      </c>
      <c r="G48" s="56">
        <v>500.71</v>
      </c>
      <c r="H48" s="57">
        <v>0</v>
      </c>
      <c r="I48" s="58">
        <v>1541.4</v>
      </c>
      <c r="J48" s="59">
        <v>1937.11</v>
      </c>
      <c r="K48" s="60">
        <v>0</v>
      </c>
      <c r="L48" s="61">
        <v>0</v>
      </c>
      <c r="M48" s="61">
        <v>0</v>
      </c>
      <c r="N48" s="62">
        <v>732.31</v>
      </c>
      <c r="O48" s="63">
        <v>281</v>
      </c>
      <c r="P48" s="64">
        <v>0</v>
      </c>
      <c r="Q48" s="65">
        <v>10684.74</v>
      </c>
    </row>
    <row r="49" spans="1:17" x14ac:dyDescent="0.2">
      <c r="A49" s="169"/>
      <c r="B49" s="55" t="s">
        <v>6</v>
      </c>
      <c r="C49" s="56">
        <v>53341.41</v>
      </c>
      <c r="D49" s="56">
        <v>36183.43</v>
      </c>
      <c r="E49" s="56">
        <v>527.89</v>
      </c>
      <c r="F49" s="56">
        <v>1585.37</v>
      </c>
      <c r="G49" s="56">
        <v>556.14</v>
      </c>
      <c r="H49" s="57">
        <v>0</v>
      </c>
      <c r="I49" s="58">
        <v>2782.29</v>
      </c>
      <c r="J49" s="59">
        <v>1091.48</v>
      </c>
      <c r="K49" s="60">
        <v>0</v>
      </c>
      <c r="L49" s="61">
        <v>44.54</v>
      </c>
      <c r="M49" s="61">
        <v>0</v>
      </c>
      <c r="N49" s="62">
        <v>530.27</v>
      </c>
      <c r="O49" s="63">
        <v>4503.67</v>
      </c>
      <c r="P49" s="64">
        <v>0</v>
      </c>
      <c r="Q49" s="65">
        <v>5536.33</v>
      </c>
    </row>
    <row r="50" spans="1:17" ht="13.5" thickBot="1" x14ac:dyDescent="0.25">
      <c r="A50" s="170"/>
      <c r="B50" s="66" t="s">
        <v>3</v>
      </c>
      <c r="C50" s="67">
        <v>290508.53000000003</v>
      </c>
      <c r="D50" s="67">
        <v>211635.08</v>
      </c>
      <c r="E50" s="67">
        <v>1052.0899999999999</v>
      </c>
      <c r="F50" s="67">
        <v>6176.18</v>
      </c>
      <c r="G50" s="67">
        <v>1233.99</v>
      </c>
      <c r="H50" s="67">
        <v>0</v>
      </c>
      <c r="I50" s="67">
        <v>8822.44</v>
      </c>
      <c r="J50" s="67">
        <v>3938.74</v>
      </c>
      <c r="K50" s="67">
        <v>0</v>
      </c>
      <c r="L50" s="67">
        <v>81.430000000000007</v>
      </c>
      <c r="M50" s="67">
        <v>0</v>
      </c>
      <c r="N50" s="67">
        <v>3144.25</v>
      </c>
      <c r="O50" s="67">
        <v>13055.98</v>
      </c>
      <c r="P50" s="67">
        <v>0</v>
      </c>
      <c r="Q50" s="67">
        <v>41368.35</v>
      </c>
    </row>
    <row r="51" spans="1:17" x14ac:dyDescent="0.2">
      <c r="A51" s="168">
        <v>2009</v>
      </c>
      <c r="B51" s="44" t="s">
        <v>4</v>
      </c>
      <c r="C51" s="45">
        <v>185460.45</v>
      </c>
      <c r="D51" s="45">
        <v>140012.51999999999</v>
      </c>
      <c r="E51" s="45">
        <v>0</v>
      </c>
      <c r="F51" s="45">
        <v>4656.59</v>
      </c>
      <c r="G51" s="45">
        <v>74.599999999999994</v>
      </c>
      <c r="H51" s="46">
        <v>0</v>
      </c>
      <c r="I51" s="47">
        <v>4263.71</v>
      </c>
      <c r="J51" s="48">
        <v>985.96</v>
      </c>
      <c r="K51" s="49">
        <v>0</v>
      </c>
      <c r="L51" s="50">
        <v>402.89</v>
      </c>
      <c r="M51" s="50">
        <v>0</v>
      </c>
      <c r="N51" s="51">
        <v>1456.04</v>
      </c>
      <c r="O51" s="52">
        <v>7689.49</v>
      </c>
      <c r="P51" s="53">
        <v>22</v>
      </c>
      <c r="Q51" s="54">
        <v>25896.65</v>
      </c>
    </row>
    <row r="52" spans="1:17" x14ac:dyDescent="0.2">
      <c r="A52" s="169"/>
      <c r="B52" s="55" t="s">
        <v>5</v>
      </c>
      <c r="C52" s="56">
        <v>39023.01</v>
      </c>
      <c r="D52" s="56">
        <v>21218.91</v>
      </c>
      <c r="E52" s="56">
        <v>453.04</v>
      </c>
      <c r="F52" s="56">
        <v>1030.58</v>
      </c>
      <c r="G52" s="56">
        <v>701.36</v>
      </c>
      <c r="H52" s="57">
        <v>0</v>
      </c>
      <c r="I52" s="58">
        <v>1615.59</v>
      </c>
      <c r="J52" s="59">
        <v>1877.58</v>
      </c>
      <c r="K52" s="60">
        <v>0</v>
      </c>
      <c r="L52" s="61">
        <v>27</v>
      </c>
      <c r="M52" s="61">
        <v>0</v>
      </c>
      <c r="N52" s="62">
        <v>1370.67</v>
      </c>
      <c r="O52" s="63">
        <v>286</v>
      </c>
      <c r="P52" s="64">
        <v>0</v>
      </c>
      <c r="Q52" s="65">
        <v>10442.280000000001</v>
      </c>
    </row>
    <row r="53" spans="1:17" x14ac:dyDescent="0.2">
      <c r="A53" s="169"/>
      <c r="B53" s="55" t="s">
        <v>6</v>
      </c>
      <c r="C53" s="56">
        <v>49143.22</v>
      </c>
      <c r="D53" s="56">
        <v>32065.88</v>
      </c>
      <c r="E53" s="56">
        <v>595.41</v>
      </c>
      <c r="F53" s="56">
        <v>2104.52</v>
      </c>
      <c r="G53" s="56">
        <v>491.51</v>
      </c>
      <c r="H53" s="57">
        <v>15.23</v>
      </c>
      <c r="I53" s="58">
        <v>2038.9</v>
      </c>
      <c r="J53" s="59">
        <v>972.9</v>
      </c>
      <c r="K53" s="60">
        <v>0</v>
      </c>
      <c r="L53" s="61">
        <v>259.08999999999997</v>
      </c>
      <c r="M53" s="61">
        <v>0</v>
      </c>
      <c r="N53" s="62">
        <v>755.74</v>
      </c>
      <c r="O53" s="63">
        <v>4314.09</v>
      </c>
      <c r="P53" s="64">
        <v>0</v>
      </c>
      <c r="Q53" s="65">
        <v>5529.95</v>
      </c>
    </row>
    <row r="54" spans="1:17" ht="13.5" thickBot="1" x14ac:dyDescent="0.25">
      <c r="A54" s="170"/>
      <c r="B54" s="66" t="s">
        <v>3</v>
      </c>
      <c r="C54" s="67">
        <v>273626.68</v>
      </c>
      <c r="D54" s="67">
        <v>193297.31</v>
      </c>
      <c r="E54" s="67">
        <v>1048.45</v>
      </c>
      <c r="F54" s="67">
        <v>7791.69</v>
      </c>
      <c r="G54" s="67">
        <v>1267.47</v>
      </c>
      <c r="H54" s="67">
        <v>15.23</v>
      </c>
      <c r="I54" s="67">
        <v>7918.2</v>
      </c>
      <c r="J54" s="67">
        <v>3836.44</v>
      </c>
      <c r="K54" s="67">
        <v>0</v>
      </c>
      <c r="L54" s="67">
        <v>688.98</v>
      </c>
      <c r="M54" s="67">
        <v>0</v>
      </c>
      <c r="N54" s="67">
        <v>3582.45</v>
      </c>
      <c r="O54" s="67">
        <v>12289.58</v>
      </c>
      <c r="P54" s="67">
        <v>22</v>
      </c>
      <c r="Q54" s="67">
        <v>41868.879999999997</v>
      </c>
    </row>
    <row r="55" spans="1:17" x14ac:dyDescent="0.2">
      <c r="A55" s="168">
        <v>2008</v>
      </c>
      <c r="B55" s="44" t="s">
        <v>4</v>
      </c>
      <c r="C55" s="45">
        <v>187892.89</v>
      </c>
      <c r="D55" s="45">
        <v>140444.4</v>
      </c>
      <c r="E55" s="45">
        <v>2277.13</v>
      </c>
      <c r="F55" s="45">
        <v>3826.62</v>
      </c>
      <c r="G55" s="45">
        <v>312.97000000000003</v>
      </c>
      <c r="H55" s="46">
        <v>363.32</v>
      </c>
      <c r="I55" s="47">
        <v>5605.19</v>
      </c>
      <c r="J55" s="48">
        <v>849.38</v>
      </c>
      <c r="K55" s="49">
        <v>125.68</v>
      </c>
      <c r="L55" s="50">
        <v>1685.03</v>
      </c>
      <c r="M55" s="50">
        <v>0</v>
      </c>
      <c r="N55" s="51">
        <v>1108.1500000000001</v>
      </c>
      <c r="O55" s="52">
        <v>8393.67</v>
      </c>
      <c r="P55" s="53">
        <v>0</v>
      </c>
      <c r="Q55" s="54">
        <v>22901.35</v>
      </c>
    </row>
    <row r="56" spans="1:17" x14ac:dyDescent="0.2">
      <c r="A56" s="169"/>
      <c r="B56" s="55" t="s">
        <v>5</v>
      </c>
      <c r="C56" s="56">
        <v>32734.05</v>
      </c>
      <c r="D56" s="56">
        <v>16067.33</v>
      </c>
      <c r="E56" s="56">
        <v>975.85</v>
      </c>
      <c r="F56" s="56">
        <v>1375.91</v>
      </c>
      <c r="G56" s="56">
        <v>868.99</v>
      </c>
      <c r="H56" s="57">
        <v>279.75</v>
      </c>
      <c r="I56" s="58">
        <v>1890.63</v>
      </c>
      <c r="J56" s="59">
        <v>644.4</v>
      </c>
      <c r="K56" s="60">
        <v>0</v>
      </c>
      <c r="L56" s="61">
        <v>43</v>
      </c>
      <c r="M56" s="61">
        <v>0</v>
      </c>
      <c r="N56" s="62">
        <v>551.94000000000005</v>
      </c>
      <c r="O56" s="63">
        <v>288</v>
      </c>
      <c r="P56" s="64">
        <v>0</v>
      </c>
      <c r="Q56" s="65">
        <v>9748.25</v>
      </c>
    </row>
    <row r="57" spans="1:17" x14ac:dyDescent="0.2">
      <c r="A57" s="169"/>
      <c r="B57" s="55" t="s">
        <v>6</v>
      </c>
      <c r="C57" s="56">
        <v>47031.9</v>
      </c>
      <c r="D57" s="56">
        <v>28418.22</v>
      </c>
      <c r="E57" s="56">
        <v>775.36</v>
      </c>
      <c r="F57" s="56">
        <v>2007.69</v>
      </c>
      <c r="G57" s="56">
        <v>1003.96</v>
      </c>
      <c r="H57" s="57">
        <v>67.790000000000006</v>
      </c>
      <c r="I57" s="58">
        <v>1927.49</v>
      </c>
      <c r="J57" s="59">
        <v>880.13</v>
      </c>
      <c r="K57" s="60">
        <v>0</v>
      </c>
      <c r="L57" s="61">
        <v>380.71</v>
      </c>
      <c r="M57" s="61">
        <v>0</v>
      </c>
      <c r="N57" s="62">
        <v>951.3</v>
      </c>
      <c r="O57" s="63">
        <v>3954</v>
      </c>
      <c r="P57" s="64">
        <v>0</v>
      </c>
      <c r="Q57" s="65">
        <v>6665.25</v>
      </c>
    </row>
    <row r="58" spans="1:17" ht="13.5" thickBot="1" x14ac:dyDescent="0.25">
      <c r="A58" s="170"/>
      <c r="B58" s="66" t="s">
        <v>3</v>
      </c>
      <c r="C58" s="67">
        <v>267658.84000000003</v>
      </c>
      <c r="D58" s="67">
        <v>184929.95</v>
      </c>
      <c r="E58" s="67">
        <v>4028.34</v>
      </c>
      <c r="F58" s="67">
        <v>7210.22</v>
      </c>
      <c r="G58" s="67">
        <v>2185.92</v>
      </c>
      <c r="H58" s="67">
        <v>710.86</v>
      </c>
      <c r="I58" s="67">
        <v>9423.31</v>
      </c>
      <c r="J58" s="67">
        <v>2373.91</v>
      </c>
      <c r="K58" s="67">
        <v>125.68</v>
      </c>
      <c r="L58" s="67">
        <v>2108.7399999999998</v>
      </c>
      <c r="M58" s="67">
        <v>0</v>
      </c>
      <c r="N58" s="67">
        <v>2611.39</v>
      </c>
      <c r="O58" s="67">
        <v>12635.67</v>
      </c>
      <c r="P58" s="67">
        <v>0</v>
      </c>
      <c r="Q58" s="67">
        <v>39314.85</v>
      </c>
    </row>
    <row r="59" spans="1:17" x14ac:dyDescent="0.2">
      <c r="A59" s="168">
        <v>2007</v>
      </c>
      <c r="B59" s="44" t="s">
        <v>4</v>
      </c>
      <c r="C59" s="45">
        <v>236590.04</v>
      </c>
      <c r="D59" s="45">
        <v>152205.54</v>
      </c>
      <c r="E59" s="45">
        <v>18517.900000000001</v>
      </c>
      <c r="F59" s="45">
        <v>12957.45</v>
      </c>
      <c r="G59" s="45">
        <v>7320.64</v>
      </c>
      <c r="H59" s="46">
        <v>2797.04</v>
      </c>
      <c r="I59" s="47">
        <v>4898.3100000000004</v>
      </c>
      <c r="J59" s="48">
        <v>890.52</v>
      </c>
      <c r="K59" s="49"/>
      <c r="L59" s="50">
        <v>1388.39</v>
      </c>
      <c r="M59" s="50"/>
      <c r="N59" s="51">
        <v>3235.65</v>
      </c>
      <c r="O59" s="52">
        <v>7060.86</v>
      </c>
      <c r="P59" s="53"/>
      <c r="Q59" s="54">
        <v>25317.74</v>
      </c>
    </row>
    <row r="60" spans="1:17" x14ac:dyDescent="0.2">
      <c r="A60" s="169"/>
      <c r="B60" s="55" t="s">
        <v>5</v>
      </c>
      <c r="C60" s="56">
        <v>41772.9</v>
      </c>
      <c r="D60" s="56">
        <v>22272.07</v>
      </c>
      <c r="E60" s="56">
        <v>2538.13</v>
      </c>
      <c r="F60" s="56">
        <v>1396.81</v>
      </c>
      <c r="G60" s="56">
        <v>1448.91</v>
      </c>
      <c r="H60" s="57">
        <v>566.80999999999995</v>
      </c>
      <c r="I60" s="58">
        <v>1186.32</v>
      </c>
      <c r="J60" s="59">
        <v>559.27</v>
      </c>
      <c r="K60" s="60"/>
      <c r="L60" s="61">
        <v>60</v>
      </c>
      <c r="M60" s="61"/>
      <c r="N60" s="62">
        <v>851.4</v>
      </c>
      <c r="O60" s="63">
        <v>261</v>
      </c>
      <c r="P60" s="64"/>
      <c r="Q60" s="65">
        <v>10632.18</v>
      </c>
    </row>
    <row r="61" spans="1:17" x14ac:dyDescent="0.2">
      <c r="A61" s="169"/>
      <c r="B61" s="55" t="s">
        <v>6</v>
      </c>
      <c r="C61" s="56">
        <v>68090.2</v>
      </c>
      <c r="D61" s="56">
        <v>29533.56</v>
      </c>
      <c r="E61" s="56">
        <v>5508.11</v>
      </c>
      <c r="F61" s="56">
        <v>4728.87</v>
      </c>
      <c r="G61" s="56">
        <v>7237.49</v>
      </c>
      <c r="H61" s="57">
        <v>5301.9</v>
      </c>
      <c r="I61" s="58">
        <v>2317.63</v>
      </c>
      <c r="J61" s="59">
        <v>1012.04</v>
      </c>
      <c r="K61" s="60"/>
      <c r="L61" s="61">
        <v>766.79</v>
      </c>
      <c r="M61" s="61"/>
      <c r="N61" s="62">
        <v>1644.14</v>
      </c>
      <c r="O61" s="63">
        <v>3439.44</v>
      </c>
      <c r="P61" s="64"/>
      <c r="Q61" s="65">
        <v>6600.23</v>
      </c>
    </row>
    <row r="62" spans="1:17" ht="13.5" thickBot="1" x14ac:dyDescent="0.25">
      <c r="A62" s="170"/>
      <c r="B62" s="66" t="s">
        <v>3</v>
      </c>
      <c r="C62" s="67">
        <v>346453.14</v>
      </c>
      <c r="D62" s="67">
        <v>204011.17</v>
      </c>
      <c r="E62" s="67">
        <v>26564.14</v>
      </c>
      <c r="F62" s="67">
        <v>19083.13</v>
      </c>
      <c r="G62" s="67">
        <v>16007.04</v>
      </c>
      <c r="H62" s="67">
        <v>8665.75</v>
      </c>
      <c r="I62" s="67">
        <v>8402.26</v>
      </c>
      <c r="J62" s="67">
        <v>2461.83</v>
      </c>
      <c r="K62" s="67"/>
      <c r="L62" s="67">
        <v>2215.1799999999998</v>
      </c>
      <c r="M62" s="67"/>
      <c r="N62" s="67">
        <v>5731.19</v>
      </c>
      <c r="O62" s="67">
        <v>10761.3</v>
      </c>
      <c r="P62" s="67"/>
      <c r="Q62" s="67">
        <v>42550.15</v>
      </c>
    </row>
  </sheetData>
  <mergeCells count="35">
    <mergeCell ref="B1:Q1"/>
    <mergeCell ref="B2:I2"/>
    <mergeCell ref="J2:Q2"/>
    <mergeCell ref="B3:I3"/>
    <mergeCell ref="J3:J6"/>
    <mergeCell ref="K3:Q3"/>
    <mergeCell ref="B4:B6"/>
    <mergeCell ref="C4:C6"/>
    <mergeCell ref="D4:F4"/>
    <mergeCell ref="G4:I4"/>
    <mergeCell ref="K4:N4"/>
    <mergeCell ref="O4:Q4"/>
    <mergeCell ref="D5:D6"/>
    <mergeCell ref="E5:F5"/>
    <mergeCell ref="G5:G6"/>
    <mergeCell ref="H5:I5"/>
    <mergeCell ref="K5:K6"/>
    <mergeCell ref="L5:M5"/>
    <mergeCell ref="N5:N6"/>
    <mergeCell ref="O5:P5"/>
    <mergeCell ref="Q5:Q6"/>
    <mergeCell ref="A7:A10"/>
    <mergeCell ref="A11:A14"/>
    <mergeCell ref="A15:A18"/>
    <mergeCell ref="A19:A22"/>
    <mergeCell ref="A23:A26"/>
    <mergeCell ref="A47:A50"/>
    <mergeCell ref="A51:A54"/>
    <mergeCell ref="A55:A58"/>
    <mergeCell ref="A59:A62"/>
    <mergeCell ref="A27:A30"/>
    <mergeCell ref="A31:A34"/>
    <mergeCell ref="A35:A38"/>
    <mergeCell ref="A39:A42"/>
    <mergeCell ref="A43:A4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70"/>
  <sheetViews>
    <sheetView zoomScaleNormal="100" workbookViewId="0">
      <selection sqref="A1:A6"/>
    </sheetView>
  </sheetViews>
  <sheetFormatPr baseColWidth="10" defaultRowHeight="12.75" x14ac:dyDescent="0.2"/>
  <cols>
    <col min="1" max="1" width="8" style="5" customWidth="1"/>
    <col min="2" max="2" width="11.42578125" style="5"/>
    <col min="3" max="3" width="10.140625" style="5" customWidth="1"/>
    <col min="4" max="4" width="10" style="5" customWidth="1"/>
    <col min="5" max="5" width="9.42578125" style="5" customWidth="1"/>
    <col min="6" max="7" width="11.42578125" style="5"/>
    <col min="8" max="8" width="8.42578125" style="5" customWidth="1"/>
    <col min="9" max="9" width="10.42578125" style="5" customWidth="1"/>
    <col min="10" max="10" width="9.7109375" style="5" customWidth="1"/>
    <col min="11" max="11" width="10" style="5" customWidth="1"/>
  </cols>
  <sheetData>
    <row r="1" spans="1:11" s="5" customFormat="1" ht="18" x14ac:dyDescent="0.25">
      <c r="A1" s="209"/>
      <c r="B1" s="212" t="s">
        <v>151</v>
      </c>
      <c r="C1" s="213"/>
      <c r="D1" s="213"/>
      <c r="E1" s="213"/>
      <c r="F1" s="213"/>
      <c r="G1" s="213"/>
      <c r="H1" s="213"/>
      <c r="I1" s="213"/>
      <c r="J1" s="213"/>
      <c r="K1" s="214"/>
    </row>
    <row r="2" spans="1:11" s="5" customFormat="1" ht="15.75" thickBot="1" x14ac:dyDescent="0.3">
      <c r="A2" s="210"/>
      <c r="B2" s="215" t="s">
        <v>146</v>
      </c>
      <c r="C2" s="216"/>
      <c r="D2" s="216"/>
      <c r="E2" s="216"/>
      <c r="F2" s="216"/>
      <c r="G2" s="216"/>
      <c r="H2" s="216"/>
      <c r="I2" s="216"/>
      <c r="J2" s="217"/>
      <c r="K2" s="218"/>
    </row>
    <row r="3" spans="1:11" s="5" customFormat="1" ht="12.75" customHeight="1" x14ac:dyDescent="0.2">
      <c r="A3" s="210"/>
      <c r="B3" s="219" t="s">
        <v>147</v>
      </c>
      <c r="C3" s="138"/>
      <c r="D3" s="138"/>
      <c r="E3" s="138"/>
      <c r="F3" s="222" t="s">
        <v>43</v>
      </c>
      <c r="G3" s="222"/>
      <c r="H3" s="222"/>
      <c r="I3" s="222"/>
      <c r="J3" s="222"/>
      <c r="K3" s="223"/>
    </row>
    <row r="4" spans="1:11" s="5" customFormat="1" ht="15.75" x14ac:dyDescent="0.25">
      <c r="A4" s="210"/>
      <c r="B4" s="220"/>
      <c r="C4" s="139" t="s">
        <v>31</v>
      </c>
      <c r="D4" s="140" t="s">
        <v>44</v>
      </c>
      <c r="E4" s="141" t="s">
        <v>29</v>
      </c>
      <c r="F4" s="142"/>
      <c r="G4" s="224" t="s">
        <v>45</v>
      </c>
      <c r="H4" s="225"/>
      <c r="I4" s="225"/>
      <c r="J4" s="224" t="s">
        <v>46</v>
      </c>
      <c r="K4" s="226"/>
    </row>
    <row r="5" spans="1:11" s="5" customFormat="1" ht="15.75" x14ac:dyDescent="0.25">
      <c r="A5" s="210"/>
      <c r="B5" s="220"/>
      <c r="C5" s="143"/>
      <c r="D5" s="144"/>
      <c r="E5" s="145"/>
      <c r="F5" s="140" t="s">
        <v>31</v>
      </c>
      <c r="G5" s="146" t="s">
        <v>47</v>
      </c>
      <c r="H5" s="225" t="s">
        <v>48</v>
      </c>
      <c r="I5" s="225"/>
      <c r="J5" s="147"/>
      <c r="K5" s="148" t="s">
        <v>47</v>
      </c>
    </row>
    <row r="6" spans="1:11" s="5" customFormat="1" ht="16.5" thickBot="1" x14ac:dyDescent="0.3">
      <c r="A6" s="211"/>
      <c r="B6" s="221"/>
      <c r="C6" s="149"/>
      <c r="D6" s="150"/>
      <c r="E6" s="151"/>
      <c r="F6" s="150"/>
      <c r="G6" s="152" t="s">
        <v>49</v>
      </c>
      <c r="H6" s="153" t="s">
        <v>50</v>
      </c>
      <c r="I6" s="153" t="s">
        <v>51</v>
      </c>
      <c r="J6" s="152" t="s">
        <v>50</v>
      </c>
      <c r="K6" s="154" t="s">
        <v>50</v>
      </c>
    </row>
    <row r="7" spans="1:11" s="5" customFormat="1" ht="12.75" customHeight="1" x14ac:dyDescent="0.2">
      <c r="A7" s="168">
        <v>2020</v>
      </c>
      <c r="B7" s="68" t="s">
        <v>4</v>
      </c>
      <c r="C7" s="69">
        <f>D7+E7+F7</f>
        <v>506846</v>
      </c>
      <c r="D7" s="69">
        <v>141292</v>
      </c>
      <c r="E7" s="69">
        <v>9556</v>
      </c>
      <c r="F7" s="69">
        <v>355998</v>
      </c>
      <c r="G7" s="69">
        <v>28480</v>
      </c>
      <c r="H7" s="69">
        <v>228</v>
      </c>
      <c r="I7" s="69">
        <v>31812</v>
      </c>
      <c r="J7" s="69">
        <v>2107</v>
      </c>
      <c r="K7" s="70">
        <v>293371</v>
      </c>
    </row>
    <row r="8" spans="1:11" s="5" customFormat="1" x14ac:dyDescent="0.2">
      <c r="A8" s="169"/>
      <c r="B8" s="71" t="s">
        <v>5</v>
      </c>
      <c r="C8" s="69">
        <f>D8+E8+F8</f>
        <v>574176</v>
      </c>
      <c r="D8" s="69">
        <v>138262</v>
      </c>
      <c r="E8" s="69">
        <v>10102</v>
      </c>
      <c r="F8" s="69">
        <v>425812</v>
      </c>
      <c r="G8" s="69">
        <v>34065</v>
      </c>
      <c r="H8" s="69">
        <v>296</v>
      </c>
      <c r="I8" s="69">
        <v>38027</v>
      </c>
      <c r="J8" s="69">
        <v>2732</v>
      </c>
      <c r="K8" s="70">
        <v>350692</v>
      </c>
    </row>
    <row r="9" spans="1:11" s="5" customFormat="1" x14ac:dyDescent="0.2">
      <c r="A9" s="169"/>
      <c r="B9" s="71" t="s">
        <v>6</v>
      </c>
      <c r="C9" s="69">
        <f>D9+E9+F9</f>
        <v>548802</v>
      </c>
      <c r="D9" s="69">
        <v>126915</v>
      </c>
      <c r="E9" s="69">
        <v>10608</v>
      </c>
      <c r="F9" s="69">
        <v>411279</v>
      </c>
      <c r="G9" s="69">
        <v>32902</v>
      </c>
      <c r="H9" s="69">
        <v>701</v>
      </c>
      <c r="I9" s="69">
        <v>36314</v>
      </c>
      <c r="J9" s="69">
        <v>6461</v>
      </c>
      <c r="K9" s="70">
        <v>334901</v>
      </c>
    </row>
    <row r="10" spans="1:11" s="5" customFormat="1" ht="13.5" thickBot="1" x14ac:dyDescent="0.25">
      <c r="A10" s="170"/>
      <c r="B10" s="72" t="s">
        <v>39</v>
      </c>
      <c r="C10" s="73">
        <f>C7+C8+C9</f>
        <v>1629824</v>
      </c>
      <c r="D10" s="73">
        <f t="shared" ref="D10:K10" si="0">D7+D8+D9</f>
        <v>406469</v>
      </c>
      <c r="E10" s="73">
        <f t="shared" si="0"/>
        <v>30266</v>
      </c>
      <c r="F10" s="73">
        <f t="shared" si="0"/>
        <v>1193089</v>
      </c>
      <c r="G10" s="73">
        <f t="shared" si="0"/>
        <v>95447</v>
      </c>
      <c r="H10" s="73">
        <f t="shared" si="0"/>
        <v>1225</v>
      </c>
      <c r="I10" s="73">
        <f t="shared" si="0"/>
        <v>106153</v>
      </c>
      <c r="J10" s="73">
        <f t="shared" si="0"/>
        <v>11300</v>
      </c>
      <c r="K10" s="73">
        <f t="shared" si="0"/>
        <v>978964</v>
      </c>
    </row>
    <row r="11" spans="1:11" s="5" customFormat="1" ht="15" customHeight="1" x14ac:dyDescent="0.2">
      <c r="A11" s="168">
        <v>2019</v>
      </c>
      <c r="B11" s="68" t="s">
        <v>4</v>
      </c>
      <c r="C11" s="69">
        <f>D11+E11+F11</f>
        <v>521466</v>
      </c>
      <c r="D11" s="69">
        <v>139231</v>
      </c>
      <c r="E11" s="69">
        <v>9965</v>
      </c>
      <c r="F11" s="69">
        <v>372270</v>
      </c>
      <c r="G11" s="69">
        <v>29784</v>
      </c>
      <c r="H11" s="69">
        <v>158</v>
      </c>
      <c r="I11" s="69">
        <v>33287</v>
      </c>
      <c r="J11" s="69">
        <v>1461</v>
      </c>
      <c r="K11" s="70">
        <v>307580</v>
      </c>
    </row>
    <row r="12" spans="1:11" s="5" customFormat="1" x14ac:dyDescent="0.2">
      <c r="A12" s="169"/>
      <c r="B12" s="71" t="s">
        <v>5</v>
      </c>
      <c r="C12" s="69">
        <f>D12+E12+F12</f>
        <v>575552</v>
      </c>
      <c r="D12" s="69">
        <v>130026</v>
      </c>
      <c r="E12" s="69">
        <v>10167</v>
      </c>
      <c r="F12" s="69">
        <v>435359</v>
      </c>
      <c r="G12" s="69">
        <v>34829</v>
      </c>
      <c r="H12" s="69">
        <v>383</v>
      </c>
      <c r="I12" s="69">
        <v>38762</v>
      </c>
      <c r="J12" s="69">
        <v>3537</v>
      </c>
      <c r="K12" s="70">
        <v>357848</v>
      </c>
    </row>
    <row r="13" spans="1:11" s="5" customFormat="1" x14ac:dyDescent="0.2">
      <c r="A13" s="169"/>
      <c r="B13" s="71" t="s">
        <v>6</v>
      </c>
      <c r="C13" s="69">
        <f>D13+E13+F13</f>
        <v>556840</v>
      </c>
      <c r="D13" s="69">
        <v>122427</v>
      </c>
      <c r="E13" s="69">
        <v>10927</v>
      </c>
      <c r="F13" s="69">
        <v>423486</v>
      </c>
      <c r="G13" s="69">
        <v>33874</v>
      </c>
      <c r="H13" s="69">
        <v>677</v>
      </c>
      <c r="I13" s="69">
        <v>37410</v>
      </c>
      <c r="J13" s="69">
        <v>6245</v>
      </c>
      <c r="K13" s="70">
        <v>345280</v>
      </c>
    </row>
    <row r="14" spans="1:11" s="5" customFormat="1" ht="13.5" thickBot="1" x14ac:dyDescent="0.25">
      <c r="A14" s="170"/>
      <c r="B14" s="72" t="s">
        <v>39</v>
      </c>
      <c r="C14" s="73">
        <f>C11+C12+C13</f>
        <v>1653858</v>
      </c>
      <c r="D14" s="73">
        <f t="shared" ref="D14:K14" si="1">D11+D12+D13</f>
        <v>391684</v>
      </c>
      <c r="E14" s="73">
        <f t="shared" si="1"/>
        <v>31059</v>
      </c>
      <c r="F14" s="73">
        <f t="shared" si="1"/>
        <v>1231115</v>
      </c>
      <c r="G14" s="73">
        <f t="shared" si="1"/>
        <v>98487</v>
      </c>
      <c r="H14" s="73">
        <f t="shared" si="1"/>
        <v>1218</v>
      </c>
      <c r="I14" s="73">
        <f t="shared" si="1"/>
        <v>109459</v>
      </c>
      <c r="J14" s="73">
        <f t="shared" si="1"/>
        <v>11243</v>
      </c>
      <c r="K14" s="73">
        <f t="shared" si="1"/>
        <v>1010708</v>
      </c>
    </row>
    <row r="15" spans="1:11" s="5" customFormat="1" ht="15" customHeight="1" x14ac:dyDescent="0.2">
      <c r="A15" s="168">
        <v>2018</v>
      </c>
      <c r="B15" s="68" t="s">
        <v>4</v>
      </c>
      <c r="C15" s="69">
        <f>D15+E15+F15</f>
        <v>529561.30000000005</v>
      </c>
      <c r="D15" s="69">
        <v>141381</v>
      </c>
      <c r="E15" s="69">
        <v>10117</v>
      </c>
      <c r="F15" s="69">
        <f>G15+H15+I15+J15+K15</f>
        <v>378063.3</v>
      </c>
      <c r="G15" s="69">
        <v>30245</v>
      </c>
      <c r="H15" s="69">
        <v>155</v>
      </c>
      <c r="I15" s="69">
        <v>33871</v>
      </c>
      <c r="J15" s="69">
        <v>1433</v>
      </c>
      <c r="K15" s="70">
        <v>312359.3</v>
      </c>
    </row>
    <row r="16" spans="1:11" s="5" customFormat="1" x14ac:dyDescent="0.2">
      <c r="A16" s="169"/>
      <c r="B16" s="71" t="s">
        <v>5</v>
      </c>
      <c r="C16" s="69">
        <f>D16+E16+F16</f>
        <v>577814</v>
      </c>
      <c r="D16" s="69">
        <v>130401</v>
      </c>
      <c r="E16" s="69">
        <v>10225</v>
      </c>
      <c r="F16" s="69">
        <f>G16+H16+I16+J16+K16</f>
        <v>437188</v>
      </c>
      <c r="G16" s="69">
        <v>34975</v>
      </c>
      <c r="H16" s="69">
        <v>380</v>
      </c>
      <c r="I16" s="69">
        <v>38967</v>
      </c>
      <c r="J16" s="69">
        <v>3502</v>
      </c>
      <c r="K16" s="70">
        <v>359364</v>
      </c>
    </row>
    <row r="17" spans="1:11" s="5" customFormat="1" x14ac:dyDescent="0.2">
      <c r="A17" s="169"/>
      <c r="B17" s="71" t="s">
        <v>6</v>
      </c>
      <c r="C17" s="69">
        <f>D17+E17+F17</f>
        <v>563413.19999999995</v>
      </c>
      <c r="D17" s="69">
        <v>125567</v>
      </c>
      <c r="E17" s="69">
        <v>11014</v>
      </c>
      <c r="F17" s="69">
        <f>G17+H17+I17+J17+K17</f>
        <v>426832.19999999995</v>
      </c>
      <c r="G17" s="69">
        <v>34146.6</v>
      </c>
      <c r="H17" s="69">
        <v>671</v>
      </c>
      <c r="I17" s="69">
        <v>37744</v>
      </c>
      <c r="J17" s="69">
        <v>6184</v>
      </c>
      <c r="K17" s="70">
        <v>348086.6</v>
      </c>
    </row>
    <row r="18" spans="1:11" s="5" customFormat="1" ht="13.5" thickBot="1" x14ac:dyDescent="0.25">
      <c r="A18" s="170"/>
      <c r="B18" s="72" t="s">
        <v>39</v>
      </c>
      <c r="C18" s="73">
        <f>C15+C16+C17</f>
        <v>1670788.5</v>
      </c>
      <c r="D18" s="73">
        <f t="shared" ref="D18:K18" si="2">D15+D16+D17</f>
        <v>397349</v>
      </c>
      <c r="E18" s="73">
        <f t="shared" si="2"/>
        <v>31356</v>
      </c>
      <c r="F18" s="73">
        <f t="shared" si="2"/>
        <v>1242083.5</v>
      </c>
      <c r="G18" s="73">
        <f t="shared" si="2"/>
        <v>99366.6</v>
      </c>
      <c r="H18" s="73">
        <f t="shared" si="2"/>
        <v>1206</v>
      </c>
      <c r="I18" s="73">
        <f t="shared" si="2"/>
        <v>110582</v>
      </c>
      <c r="J18" s="73">
        <f t="shared" si="2"/>
        <v>11119</v>
      </c>
      <c r="K18" s="73">
        <f t="shared" si="2"/>
        <v>1019809.9</v>
      </c>
    </row>
    <row r="19" spans="1:11" s="5" customFormat="1" ht="15" customHeight="1" x14ac:dyDescent="0.2">
      <c r="A19" s="168">
        <v>2017</v>
      </c>
      <c r="B19" s="68" t="s">
        <v>4</v>
      </c>
      <c r="C19" s="69">
        <f>D19+E19+F19</f>
        <v>544093</v>
      </c>
      <c r="D19" s="69">
        <v>145098</v>
      </c>
      <c r="E19" s="69">
        <v>10265</v>
      </c>
      <c r="F19" s="69">
        <f>G19+H19+I19+J19+K19</f>
        <v>388730</v>
      </c>
      <c r="G19" s="69">
        <v>31098</v>
      </c>
      <c r="H19" s="69">
        <v>143</v>
      </c>
      <c r="I19" s="69">
        <v>34843</v>
      </c>
      <c r="J19" s="69">
        <v>1316</v>
      </c>
      <c r="K19" s="70">
        <v>321330</v>
      </c>
    </row>
    <row r="20" spans="1:11" s="5" customFormat="1" x14ac:dyDescent="0.2">
      <c r="A20" s="169"/>
      <c r="B20" s="71" t="s">
        <v>5</v>
      </c>
      <c r="C20" s="69">
        <f>D20+E20+F20</f>
        <v>592889</v>
      </c>
      <c r="D20" s="69">
        <v>133918</v>
      </c>
      <c r="E20" s="69">
        <v>10520</v>
      </c>
      <c r="F20" s="69">
        <f>G20+H20+I20+J20+K20</f>
        <v>448451</v>
      </c>
      <c r="G20" s="69">
        <v>35876</v>
      </c>
      <c r="H20" s="69">
        <v>387</v>
      </c>
      <c r="I20" s="69">
        <v>39974</v>
      </c>
      <c r="J20" s="69">
        <v>3570</v>
      </c>
      <c r="K20" s="70">
        <v>368644</v>
      </c>
    </row>
    <row r="21" spans="1:11" s="5" customFormat="1" x14ac:dyDescent="0.2">
      <c r="A21" s="169"/>
      <c r="B21" s="71" t="s">
        <v>6</v>
      </c>
      <c r="C21" s="69">
        <f>D21+E21+F21</f>
        <v>582936</v>
      </c>
      <c r="D21" s="69">
        <v>126631</v>
      </c>
      <c r="E21" s="69">
        <v>11342</v>
      </c>
      <c r="F21" s="69">
        <f>G21+H21+I21+J21+K21</f>
        <v>444963</v>
      </c>
      <c r="G21" s="69">
        <v>35597</v>
      </c>
      <c r="H21" s="69">
        <v>577</v>
      </c>
      <c r="I21" s="69">
        <v>39470</v>
      </c>
      <c r="J21" s="69">
        <v>5324</v>
      </c>
      <c r="K21" s="70">
        <v>363995</v>
      </c>
    </row>
    <row r="22" spans="1:11" s="5" customFormat="1" ht="13.5" thickBot="1" x14ac:dyDescent="0.25">
      <c r="A22" s="170"/>
      <c r="B22" s="72" t="s">
        <v>39</v>
      </c>
      <c r="C22" s="73">
        <f>C19+C20+C21</f>
        <v>1719918</v>
      </c>
      <c r="D22" s="73">
        <f t="shared" ref="D22:K22" si="3">D19+D20+D21</f>
        <v>405647</v>
      </c>
      <c r="E22" s="73">
        <f t="shared" si="3"/>
        <v>32127</v>
      </c>
      <c r="F22" s="73">
        <f t="shared" si="3"/>
        <v>1282144</v>
      </c>
      <c r="G22" s="73">
        <f t="shared" si="3"/>
        <v>102571</v>
      </c>
      <c r="H22" s="73">
        <f t="shared" si="3"/>
        <v>1107</v>
      </c>
      <c r="I22" s="73">
        <f t="shared" si="3"/>
        <v>114287</v>
      </c>
      <c r="J22" s="73">
        <f t="shared" si="3"/>
        <v>10210</v>
      </c>
      <c r="K22" s="73">
        <f t="shared" si="3"/>
        <v>1053969</v>
      </c>
    </row>
    <row r="23" spans="1:11" s="5" customFormat="1" ht="15" customHeight="1" x14ac:dyDescent="0.2">
      <c r="A23" s="168">
        <v>2016</v>
      </c>
      <c r="B23" s="68" t="s">
        <v>4</v>
      </c>
      <c r="C23" s="69">
        <v>553935.9140625</v>
      </c>
      <c r="D23" s="69">
        <v>150484</v>
      </c>
      <c r="E23" s="69">
        <v>10390</v>
      </c>
      <c r="F23" s="69">
        <v>393061.9140625</v>
      </c>
      <c r="G23" s="69">
        <v>31329.0390625</v>
      </c>
      <c r="H23" s="69">
        <v>114</v>
      </c>
      <c r="I23" s="69">
        <v>35261</v>
      </c>
      <c r="J23" s="69">
        <v>1173</v>
      </c>
      <c r="K23" s="70">
        <v>325184.875</v>
      </c>
    </row>
    <row r="24" spans="1:11" s="5" customFormat="1" x14ac:dyDescent="0.2">
      <c r="A24" s="169"/>
      <c r="B24" s="71" t="s">
        <v>5</v>
      </c>
      <c r="C24" s="69">
        <v>600945.4765625</v>
      </c>
      <c r="D24" s="69">
        <v>143153</v>
      </c>
      <c r="E24" s="69">
        <v>11048</v>
      </c>
      <c r="F24" s="69">
        <v>446744.4765625</v>
      </c>
      <c r="G24" s="69">
        <v>35350.6015625</v>
      </c>
      <c r="H24" s="69">
        <v>419</v>
      </c>
      <c r="I24" s="69">
        <v>39788</v>
      </c>
      <c r="J24" s="69">
        <v>4253</v>
      </c>
      <c r="K24" s="70">
        <v>366933.875</v>
      </c>
    </row>
    <row r="25" spans="1:11" s="5" customFormat="1" x14ac:dyDescent="0.2">
      <c r="A25" s="169"/>
      <c r="B25" s="71" t="s">
        <v>6</v>
      </c>
      <c r="C25" s="69">
        <v>581513.625</v>
      </c>
      <c r="D25" s="69">
        <v>123186</v>
      </c>
      <c r="E25" s="69">
        <v>11204</v>
      </c>
      <c r="F25" s="69">
        <v>447123.625</v>
      </c>
      <c r="G25" s="69">
        <v>35416</v>
      </c>
      <c r="H25" s="69">
        <v>172</v>
      </c>
      <c r="I25" s="69">
        <v>40068</v>
      </c>
      <c r="J25" s="69">
        <v>1945</v>
      </c>
      <c r="K25" s="70">
        <v>369522.625</v>
      </c>
    </row>
    <row r="26" spans="1:11" s="5" customFormat="1" ht="13.5" thickBot="1" x14ac:dyDescent="0.25">
      <c r="A26" s="170"/>
      <c r="B26" s="72" t="s">
        <v>39</v>
      </c>
      <c r="C26" s="73">
        <v>1736395.015625</v>
      </c>
      <c r="D26" s="73">
        <v>416823</v>
      </c>
      <c r="E26" s="73">
        <v>32642</v>
      </c>
      <c r="F26" s="73">
        <v>1286930.015625</v>
      </c>
      <c r="G26" s="73">
        <v>102095.640625</v>
      </c>
      <c r="H26" s="73">
        <v>705</v>
      </c>
      <c r="I26" s="73">
        <v>115117</v>
      </c>
      <c r="J26" s="73">
        <v>7371</v>
      </c>
      <c r="K26" s="155">
        <v>1061641.375</v>
      </c>
    </row>
    <row r="27" spans="1:11" s="5" customFormat="1" ht="15.75" customHeight="1" x14ac:dyDescent="0.2">
      <c r="A27" s="168">
        <v>2015</v>
      </c>
      <c r="B27" s="68" t="s">
        <v>4</v>
      </c>
      <c r="C27" s="69">
        <v>552189</v>
      </c>
      <c r="D27" s="69">
        <v>148688</v>
      </c>
      <c r="E27" s="69">
        <v>10511</v>
      </c>
      <c r="F27" s="69">
        <f>G27+H27+I27+J27+K27</f>
        <v>392988.54296875</v>
      </c>
      <c r="G27" s="69">
        <v>31439.19921875</v>
      </c>
      <c r="H27" s="69">
        <v>116</v>
      </c>
      <c r="I27" s="69">
        <v>35252</v>
      </c>
      <c r="J27" s="69">
        <v>1072</v>
      </c>
      <c r="K27" s="70">
        <v>325109.34375</v>
      </c>
    </row>
    <row r="28" spans="1:11" s="5" customFormat="1" x14ac:dyDescent="0.2">
      <c r="A28" s="169"/>
      <c r="B28" s="71" t="s">
        <v>5</v>
      </c>
      <c r="C28" s="69">
        <v>610286</v>
      </c>
      <c r="D28" s="69">
        <v>138144</v>
      </c>
      <c r="E28" s="69">
        <v>12508</v>
      </c>
      <c r="F28" s="69">
        <f>G28+H28+I28+J28+K28</f>
        <v>459632.84375</v>
      </c>
      <c r="G28" s="69">
        <v>36770.71875</v>
      </c>
      <c r="H28" s="69">
        <v>416</v>
      </c>
      <c r="I28" s="69">
        <v>40950</v>
      </c>
      <c r="J28" s="69">
        <v>3837</v>
      </c>
      <c r="K28" s="70">
        <v>377659.125</v>
      </c>
    </row>
    <row r="29" spans="1:11" s="5" customFormat="1" x14ac:dyDescent="0.2">
      <c r="A29" s="169"/>
      <c r="B29" s="71" t="s">
        <v>6</v>
      </c>
      <c r="C29" s="69">
        <v>591222</v>
      </c>
      <c r="D29" s="69">
        <v>125672</v>
      </c>
      <c r="E29" s="69">
        <v>11624</v>
      </c>
      <c r="F29" s="69">
        <f>G29+H29+I29+J29+K29</f>
        <v>453924.578125</v>
      </c>
      <c r="G29" s="69">
        <v>36314.078125</v>
      </c>
      <c r="H29" s="69">
        <v>159</v>
      </c>
      <c r="I29" s="69">
        <v>40693</v>
      </c>
      <c r="J29" s="69">
        <v>1474</v>
      </c>
      <c r="K29" s="70">
        <v>375284.5</v>
      </c>
    </row>
    <row r="30" spans="1:11" s="5" customFormat="1" ht="13.5" thickBot="1" x14ac:dyDescent="0.25">
      <c r="A30" s="170"/>
      <c r="B30" s="72" t="s">
        <v>39</v>
      </c>
      <c r="C30" s="73">
        <v>1753697</v>
      </c>
      <c r="D30" s="73">
        <v>412504</v>
      </c>
      <c r="E30" s="73">
        <v>34643</v>
      </c>
      <c r="F30" s="73">
        <f>G30+H30+I30+J30+K30</f>
        <v>1306545.96484375</v>
      </c>
      <c r="G30" s="73">
        <v>104523.99609375</v>
      </c>
      <c r="H30" s="73">
        <v>691</v>
      </c>
      <c r="I30" s="73">
        <v>116895</v>
      </c>
      <c r="J30" s="73">
        <v>6383</v>
      </c>
      <c r="K30" s="155">
        <v>1078052.96875</v>
      </c>
    </row>
    <row r="31" spans="1:11" s="5" customFormat="1" ht="15" customHeight="1" x14ac:dyDescent="0.2">
      <c r="A31" s="168">
        <v>2014</v>
      </c>
      <c r="B31" s="68" t="s">
        <v>4</v>
      </c>
      <c r="C31" s="69">
        <v>568954</v>
      </c>
      <c r="D31" s="69">
        <v>147359</v>
      </c>
      <c r="E31" s="69">
        <v>10827</v>
      </c>
      <c r="F31" s="69">
        <v>410768</v>
      </c>
      <c r="G31" s="69">
        <v>32861</v>
      </c>
      <c r="H31" s="69">
        <v>119</v>
      </c>
      <c r="I31" s="69">
        <v>36849</v>
      </c>
      <c r="J31" s="69">
        <v>1103</v>
      </c>
      <c r="K31" s="70">
        <v>339836</v>
      </c>
    </row>
    <row r="32" spans="1:11" s="5" customFormat="1" x14ac:dyDescent="0.2">
      <c r="A32" s="169"/>
      <c r="B32" s="71" t="s">
        <v>5</v>
      </c>
      <c r="C32" s="69">
        <v>629137</v>
      </c>
      <c r="D32" s="69">
        <v>138884</v>
      </c>
      <c r="E32" s="69">
        <v>11209</v>
      </c>
      <c r="F32" s="69">
        <v>479044</v>
      </c>
      <c r="G32" s="69">
        <v>38324</v>
      </c>
      <c r="H32" s="69">
        <v>402</v>
      </c>
      <c r="I32" s="69">
        <v>42711</v>
      </c>
      <c r="J32" s="69">
        <v>3715</v>
      </c>
      <c r="K32" s="70">
        <v>393892</v>
      </c>
    </row>
    <row r="33" spans="1:11" s="5" customFormat="1" x14ac:dyDescent="0.2">
      <c r="A33" s="169"/>
      <c r="B33" s="71" t="s">
        <v>6</v>
      </c>
      <c r="C33" s="69">
        <v>609195</v>
      </c>
      <c r="D33" s="69">
        <v>115454</v>
      </c>
      <c r="E33" s="69">
        <v>12138</v>
      </c>
      <c r="F33" s="69">
        <v>481603</v>
      </c>
      <c r="G33" s="69">
        <v>38528</v>
      </c>
      <c r="H33" s="69">
        <v>138</v>
      </c>
      <c r="I33" s="69">
        <v>43206</v>
      </c>
      <c r="J33" s="69">
        <v>1273</v>
      </c>
      <c r="K33" s="70">
        <v>398458</v>
      </c>
    </row>
    <row r="34" spans="1:11" s="5" customFormat="1" ht="13.5" thickBot="1" x14ac:dyDescent="0.25">
      <c r="A34" s="170"/>
      <c r="B34" s="72" t="s">
        <v>39</v>
      </c>
      <c r="C34" s="73">
        <v>1807286</v>
      </c>
      <c r="D34" s="73">
        <v>401697</v>
      </c>
      <c r="E34" s="73">
        <v>34174</v>
      </c>
      <c r="F34" s="73">
        <v>1371415</v>
      </c>
      <c r="G34" s="73">
        <v>109713</v>
      </c>
      <c r="H34" s="73">
        <v>659</v>
      </c>
      <c r="I34" s="73">
        <v>122766</v>
      </c>
      <c r="J34" s="73">
        <v>6091</v>
      </c>
      <c r="K34" s="155">
        <v>1132186</v>
      </c>
    </row>
    <row r="35" spans="1:11" x14ac:dyDescent="0.2">
      <c r="A35" s="168">
        <v>2013</v>
      </c>
      <c r="B35" s="68" t="s">
        <v>4</v>
      </c>
      <c r="C35" s="69">
        <v>580426</v>
      </c>
      <c r="D35" s="69">
        <v>146703</v>
      </c>
      <c r="E35" s="69">
        <v>11662</v>
      </c>
      <c r="F35" s="69">
        <f>G35+H35+I35+J35+K35</f>
        <v>422060.16015625</v>
      </c>
      <c r="G35" s="69">
        <v>33764.87890625</v>
      </c>
      <c r="H35" s="69">
        <v>121</v>
      </c>
      <c r="I35" s="69">
        <v>37864</v>
      </c>
      <c r="J35" s="69">
        <v>1116</v>
      </c>
      <c r="K35" s="70">
        <v>349194.28125</v>
      </c>
    </row>
    <row r="36" spans="1:11" x14ac:dyDescent="0.2">
      <c r="A36" s="169"/>
      <c r="B36" s="71" t="s">
        <v>5</v>
      </c>
      <c r="C36" s="69">
        <v>643463</v>
      </c>
      <c r="D36" s="69">
        <v>148858</v>
      </c>
      <c r="E36" s="69">
        <v>10952</v>
      </c>
      <c r="F36" s="69">
        <f>G36+H36+I36+J36+K36</f>
        <v>483650.95703125</v>
      </c>
      <c r="G36" s="69">
        <v>38692.23828125</v>
      </c>
      <c r="H36" s="69">
        <v>460</v>
      </c>
      <c r="I36" s="69">
        <v>43067</v>
      </c>
      <c r="J36" s="69">
        <v>4251</v>
      </c>
      <c r="K36" s="70">
        <v>397180.71875</v>
      </c>
    </row>
    <row r="37" spans="1:11" x14ac:dyDescent="0.2">
      <c r="A37" s="169"/>
      <c r="B37" s="71" t="s">
        <v>6</v>
      </c>
      <c r="C37" s="69">
        <v>609348</v>
      </c>
      <c r="D37" s="69">
        <v>108211</v>
      </c>
      <c r="E37" s="69">
        <v>13532</v>
      </c>
      <c r="F37" s="69">
        <f>G37+H37+I37+J37+K37</f>
        <v>487602.7734375</v>
      </c>
      <c r="G37" s="69">
        <v>39008.3984375</v>
      </c>
      <c r="H37" s="69">
        <v>64</v>
      </c>
      <c r="I37" s="69">
        <v>43819</v>
      </c>
      <c r="J37" s="69">
        <v>596</v>
      </c>
      <c r="K37" s="70">
        <v>404115.375</v>
      </c>
    </row>
    <row r="38" spans="1:11" ht="13.5" thickBot="1" x14ac:dyDescent="0.25">
      <c r="A38" s="170"/>
      <c r="B38" s="72" t="s">
        <v>39</v>
      </c>
      <c r="C38" s="73">
        <f>C35+C36+C37</f>
        <v>1833237</v>
      </c>
      <c r="D38" s="73">
        <f t="shared" ref="D38:K38" si="4">D35+D36+D37</f>
        <v>403772</v>
      </c>
      <c r="E38" s="73">
        <f t="shared" si="4"/>
        <v>36146</v>
      </c>
      <c r="F38" s="73">
        <f t="shared" si="4"/>
        <v>1393313.890625</v>
      </c>
      <c r="G38" s="73">
        <f t="shared" si="4"/>
        <v>111465.515625</v>
      </c>
      <c r="H38" s="73">
        <f t="shared" si="4"/>
        <v>645</v>
      </c>
      <c r="I38" s="73">
        <f t="shared" si="4"/>
        <v>124750</v>
      </c>
      <c r="J38" s="73">
        <f t="shared" si="4"/>
        <v>5963</v>
      </c>
      <c r="K38" s="155">
        <f t="shared" si="4"/>
        <v>1150490.375</v>
      </c>
    </row>
    <row r="39" spans="1:11" x14ac:dyDescent="0.2">
      <c r="A39" s="168">
        <v>2012</v>
      </c>
      <c r="B39" s="68" t="s">
        <v>4</v>
      </c>
      <c r="C39" s="69">
        <v>591332</v>
      </c>
      <c r="D39" s="69">
        <v>143979</v>
      </c>
      <c r="E39" s="69">
        <v>11238</v>
      </c>
      <c r="F39" s="69">
        <v>436115</v>
      </c>
      <c r="G39" s="69">
        <v>34889</v>
      </c>
      <c r="H39" s="69">
        <v>117</v>
      </c>
      <c r="I39" s="69">
        <v>39133</v>
      </c>
      <c r="J39" s="69">
        <v>1079</v>
      </c>
      <c r="K39" s="70">
        <v>360897</v>
      </c>
    </row>
    <row r="40" spans="1:11" x14ac:dyDescent="0.2">
      <c r="A40" s="169"/>
      <c r="B40" s="71" t="s">
        <v>5</v>
      </c>
      <c r="C40" s="69">
        <v>660052</v>
      </c>
      <c r="D40" s="69">
        <v>137280</v>
      </c>
      <c r="E40" s="69">
        <v>12584</v>
      </c>
      <c r="F40" s="69">
        <v>510188</v>
      </c>
      <c r="G40" s="69">
        <v>40815</v>
      </c>
      <c r="H40" s="69">
        <v>544</v>
      </c>
      <c r="I40" s="69">
        <v>45372</v>
      </c>
      <c r="J40" s="69">
        <v>5021</v>
      </c>
      <c r="K40" s="70">
        <v>418436</v>
      </c>
    </row>
    <row r="41" spans="1:11" x14ac:dyDescent="0.2">
      <c r="A41" s="169"/>
      <c r="B41" s="71" t="s">
        <v>6</v>
      </c>
      <c r="C41" s="69">
        <v>650789</v>
      </c>
      <c r="D41" s="69">
        <v>133969</v>
      </c>
      <c r="E41" s="69">
        <v>13432</v>
      </c>
      <c r="F41" s="69">
        <v>503388</v>
      </c>
      <c r="G41" s="69">
        <v>40271</v>
      </c>
      <c r="H41" s="69">
        <v>67</v>
      </c>
      <c r="I41" s="69">
        <v>45237</v>
      </c>
      <c r="J41" s="69">
        <v>619</v>
      </c>
      <c r="K41" s="70">
        <v>417194</v>
      </c>
    </row>
    <row r="42" spans="1:11" ht="13.5" thickBot="1" x14ac:dyDescent="0.25">
      <c r="A42" s="170"/>
      <c r="B42" s="72" t="s">
        <v>39</v>
      </c>
      <c r="C42" s="73">
        <v>1902174</v>
      </c>
      <c r="D42" s="73">
        <v>415228</v>
      </c>
      <c r="E42" s="73">
        <v>37254</v>
      </c>
      <c r="F42" s="73">
        <v>1449692</v>
      </c>
      <c r="G42" s="73">
        <v>115976</v>
      </c>
      <c r="H42" s="73">
        <v>728</v>
      </c>
      <c r="I42" s="73">
        <v>129742</v>
      </c>
      <c r="J42" s="73">
        <v>6719</v>
      </c>
      <c r="K42" s="155">
        <v>1196527</v>
      </c>
    </row>
    <row r="43" spans="1:11" x14ac:dyDescent="0.2">
      <c r="A43" s="168">
        <v>2011</v>
      </c>
      <c r="B43" s="68" t="s">
        <v>4</v>
      </c>
      <c r="C43" s="69">
        <v>621180</v>
      </c>
      <c r="D43" s="69">
        <v>148814</v>
      </c>
      <c r="E43" s="69">
        <v>11677</v>
      </c>
      <c r="F43" s="69">
        <f>SUM(G43:K43)</f>
        <v>460687.88</v>
      </c>
      <c r="G43" s="69">
        <v>36855.120000000003</v>
      </c>
      <c r="H43" s="69">
        <v>564</v>
      </c>
      <c r="I43" s="69">
        <v>40897</v>
      </c>
      <c r="J43" s="69">
        <v>5205.76</v>
      </c>
      <c r="K43" s="70">
        <v>377166</v>
      </c>
    </row>
    <row r="44" spans="1:11" x14ac:dyDescent="0.2">
      <c r="A44" s="169"/>
      <c r="B44" s="71" t="s">
        <v>5</v>
      </c>
      <c r="C44" s="69">
        <v>697448</v>
      </c>
      <c r="D44" s="69">
        <v>147929</v>
      </c>
      <c r="E44" s="69">
        <v>11672</v>
      </c>
      <c r="F44" s="69">
        <f>SUM(G44:K44)</f>
        <v>537845.4</v>
      </c>
      <c r="G44" s="69">
        <v>43027.76</v>
      </c>
      <c r="H44" s="69">
        <v>1899</v>
      </c>
      <c r="I44" s="69">
        <v>46506</v>
      </c>
      <c r="J44" s="69">
        <v>17519.64</v>
      </c>
      <c r="K44" s="70">
        <v>428893</v>
      </c>
    </row>
    <row r="45" spans="1:11" x14ac:dyDescent="0.2">
      <c r="A45" s="169"/>
      <c r="B45" s="71" t="s">
        <v>6</v>
      </c>
      <c r="C45" s="69">
        <v>685938</v>
      </c>
      <c r="D45" s="69">
        <v>144077</v>
      </c>
      <c r="E45" s="69">
        <v>13768</v>
      </c>
      <c r="F45" s="69">
        <f>SUM(G45:K45)</f>
        <v>528091.09</v>
      </c>
      <c r="G45" s="69">
        <v>42247.44</v>
      </c>
      <c r="H45" s="69">
        <v>283</v>
      </c>
      <c r="I45" s="69">
        <v>47244</v>
      </c>
      <c r="J45" s="69">
        <v>2618.65</v>
      </c>
      <c r="K45" s="70">
        <v>435698</v>
      </c>
    </row>
    <row r="46" spans="1:11" ht="13.5" thickBot="1" x14ac:dyDescent="0.25">
      <c r="A46" s="170"/>
      <c r="B46" s="72" t="s">
        <v>39</v>
      </c>
      <c r="C46" s="73">
        <f t="shared" ref="C46:K46" si="5">SUM(C43:C45)</f>
        <v>2004566</v>
      </c>
      <c r="D46" s="73">
        <f t="shared" si="5"/>
        <v>440820</v>
      </c>
      <c r="E46" s="73">
        <f t="shared" si="5"/>
        <v>37117</v>
      </c>
      <c r="F46" s="73">
        <f t="shared" si="5"/>
        <v>1526624.37</v>
      </c>
      <c r="G46" s="73">
        <f t="shared" si="5"/>
        <v>122130.32</v>
      </c>
      <c r="H46" s="73">
        <f t="shared" si="5"/>
        <v>2746</v>
      </c>
      <c r="I46" s="73">
        <f t="shared" si="5"/>
        <v>134647</v>
      </c>
      <c r="J46" s="73">
        <f t="shared" si="5"/>
        <v>25344.050000000003</v>
      </c>
      <c r="K46" s="155">
        <f t="shared" si="5"/>
        <v>1241757</v>
      </c>
    </row>
    <row r="47" spans="1:11" x14ac:dyDescent="0.2">
      <c r="A47" s="168">
        <v>2010</v>
      </c>
      <c r="B47" s="68" t="s">
        <v>4</v>
      </c>
      <c r="C47" s="69">
        <v>631875.49</v>
      </c>
      <c r="D47" s="69">
        <v>130447.07</v>
      </c>
      <c r="E47" s="69">
        <v>11330.7</v>
      </c>
      <c r="F47" s="69">
        <v>490097.72</v>
      </c>
      <c r="G47" s="69">
        <v>39750.28</v>
      </c>
      <c r="H47" s="69">
        <v>0</v>
      </c>
      <c r="I47" s="69">
        <v>51752.42</v>
      </c>
      <c r="J47" s="69">
        <v>0</v>
      </c>
      <c r="K47" s="70">
        <v>398595</v>
      </c>
    </row>
    <row r="48" spans="1:11" x14ac:dyDescent="0.2">
      <c r="A48" s="169"/>
      <c r="B48" s="71" t="s">
        <v>5</v>
      </c>
      <c r="C48" s="69">
        <v>698238.04</v>
      </c>
      <c r="D48" s="69">
        <v>95408.88</v>
      </c>
      <c r="E48" s="69">
        <v>12639.86</v>
      </c>
      <c r="F48" s="69">
        <v>590189.30000000005</v>
      </c>
      <c r="G48" s="69">
        <v>44159.17</v>
      </c>
      <c r="H48" s="69">
        <v>0</v>
      </c>
      <c r="I48" s="69">
        <v>53191.42</v>
      </c>
      <c r="J48" s="69">
        <v>0</v>
      </c>
      <c r="K48" s="70">
        <v>492838.6</v>
      </c>
    </row>
    <row r="49" spans="1:11" x14ac:dyDescent="0.2">
      <c r="A49" s="169"/>
      <c r="B49" s="71" t="s">
        <v>6</v>
      </c>
      <c r="C49" s="69">
        <v>722324.64</v>
      </c>
      <c r="D49" s="69">
        <v>113556.61</v>
      </c>
      <c r="E49" s="69">
        <v>13486.39</v>
      </c>
      <c r="F49" s="69">
        <v>595281.64</v>
      </c>
      <c r="G49" s="69">
        <v>49769.26</v>
      </c>
      <c r="H49" s="69">
        <v>1106.5899999999999</v>
      </c>
      <c r="I49" s="69">
        <v>52443.040000000001</v>
      </c>
      <c r="J49" s="69">
        <v>10649.09</v>
      </c>
      <c r="K49" s="70">
        <v>481313.6</v>
      </c>
    </row>
    <row r="50" spans="1:11" ht="13.5" thickBot="1" x14ac:dyDescent="0.25">
      <c r="A50" s="170"/>
      <c r="B50" s="72" t="s">
        <v>39</v>
      </c>
      <c r="C50" s="73">
        <v>2052438.17</v>
      </c>
      <c r="D50" s="73">
        <v>339412.56</v>
      </c>
      <c r="E50" s="73">
        <v>37456.949999999997</v>
      </c>
      <c r="F50" s="73">
        <v>1675568.66</v>
      </c>
      <c r="G50" s="73">
        <v>133678.71</v>
      </c>
      <c r="H50" s="73">
        <v>1106.5899999999999</v>
      </c>
      <c r="I50" s="73">
        <v>157386.88</v>
      </c>
      <c r="J50" s="73">
        <v>10649.09</v>
      </c>
      <c r="K50" s="155">
        <v>1372747.2</v>
      </c>
    </row>
    <row r="51" spans="1:11" x14ac:dyDescent="0.2">
      <c r="A51" s="168">
        <v>2009</v>
      </c>
      <c r="B51" s="68" t="s">
        <v>4</v>
      </c>
      <c r="C51" s="69">
        <v>618130.23</v>
      </c>
      <c r="D51" s="69">
        <v>100381.48</v>
      </c>
      <c r="E51" s="69">
        <v>11131.37</v>
      </c>
      <c r="F51" s="69">
        <v>506617.38</v>
      </c>
      <c r="G51" s="69">
        <v>30039.8</v>
      </c>
      <c r="H51" s="69">
        <v>57.33</v>
      </c>
      <c r="I51" s="69">
        <v>37909.620000000003</v>
      </c>
      <c r="J51" s="69">
        <v>974.67</v>
      </c>
      <c r="K51" s="70">
        <v>437635.96</v>
      </c>
    </row>
    <row r="52" spans="1:11" x14ac:dyDescent="0.2">
      <c r="A52" s="169"/>
      <c r="B52" s="71" t="s">
        <v>5</v>
      </c>
      <c r="C52" s="69">
        <v>735687.6</v>
      </c>
      <c r="D52" s="69">
        <v>99302.21</v>
      </c>
      <c r="E52" s="69">
        <v>12759.74</v>
      </c>
      <c r="F52" s="69">
        <v>623625.65</v>
      </c>
      <c r="G52" s="69">
        <v>29482.05</v>
      </c>
      <c r="H52" s="69">
        <v>763.12</v>
      </c>
      <c r="I52" s="69">
        <v>41772.980000000003</v>
      </c>
      <c r="J52" s="69">
        <v>4641.68</v>
      </c>
      <c r="K52" s="70">
        <v>546965.79</v>
      </c>
    </row>
    <row r="53" spans="1:11" x14ac:dyDescent="0.2">
      <c r="A53" s="169"/>
      <c r="B53" s="71" t="s">
        <v>6</v>
      </c>
      <c r="C53" s="69">
        <v>738994.41</v>
      </c>
      <c r="D53" s="69">
        <v>129001.84</v>
      </c>
      <c r="E53" s="69">
        <v>13693.82</v>
      </c>
      <c r="F53" s="69">
        <v>596298.75</v>
      </c>
      <c r="G53" s="69">
        <v>27431.67</v>
      </c>
      <c r="H53" s="69">
        <v>341.43</v>
      </c>
      <c r="I53" s="69">
        <v>38117.449999999997</v>
      </c>
      <c r="J53" s="69">
        <v>5221.79</v>
      </c>
      <c r="K53" s="70">
        <v>525186.37</v>
      </c>
    </row>
    <row r="54" spans="1:11" ht="13.5" thickBot="1" x14ac:dyDescent="0.25">
      <c r="A54" s="170"/>
      <c r="B54" s="72" t="s">
        <v>39</v>
      </c>
      <c r="C54" s="73">
        <v>2092812.24</v>
      </c>
      <c r="D54" s="73">
        <v>328685.53000000003</v>
      </c>
      <c r="E54" s="73">
        <v>37584.93</v>
      </c>
      <c r="F54" s="73">
        <v>1726541.78</v>
      </c>
      <c r="G54" s="73">
        <v>86953.52</v>
      </c>
      <c r="H54" s="73">
        <v>1161.8800000000001</v>
      </c>
      <c r="I54" s="73">
        <v>117800.05</v>
      </c>
      <c r="J54" s="73">
        <v>10838.14</v>
      </c>
      <c r="K54" s="155">
        <v>1509788.12</v>
      </c>
    </row>
    <row r="55" spans="1:11" x14ac:dyDescent="0.2">
      <c r="A55" s="168">
        <v>2008</v>
      </c>
      <c r="B55" s="68" t="s">
        <v>4</v>
      </c>
      <c r="C55" s="69">
        <v>696356.73</v>
      </c>
      <c r="D55" s="69">
        <v>111031.66</v>
      </c>
      <c r="E55" s="69">
        <v>12935.93</v>
      </c>
      <c r="F55" s="69">
        <v>572389.09</v>
      </c>
      <c r="G55" s="69">
        <v>25957.53</v>
      </c>
      <c r="H55" s="69">
        <v>0</v>
      </c>
      <c r="I55" s="69">
        <v>35904.870000000003</v>
      </c>
      <c r="J55" s="69">
        <v>591.19000000000005</v>
      </c>
      <c r="K55" s="70">
        <v>509935.53</v>
      </c>
    </row>
    <row r="56" spans="1:11" x14ac:dyDescent="0.2">
      <c r="A56" s="169"/>
      <c r="B56" s="71" t="s">
        <v>5</v>
      </c>
      <c r="C56" s="69">
        <v>758782.64</v>
      </c>
      <c r="D56" s="69">
        <v>92414.02</v>
      </c>
      <c r="E56" s="69">
        <v>12596.44</v>
      </c>
      <c r="F56" s="69">
        <v>653772.19999999995</v>
      </c>
      <c r="G56" s="69">
        <v>19678.55</v>
      </c>
      <c r="H56" s="69">
        <v>0</v>
      </c>
      <c r="I56" s="69">
        <v>41301.49</v>
      </c>
      <c r="J56" s="69">
        <v>0</v>
      </c>
      <c r="K56" s="70">
        <v>592792.16</v>
      </c>
    </row>
    <row r="57" spans="1:11" x14ac:dyDescent="0.2">
      <c r="A57" s="169"/>
      <c r="B57" s="71" t="s">
        <v>6</v>
      </c>
      <c r="C57" s="69">
        <v>815577.02</v>
      </c>
      <c r="D57" s="69">
        <v>129258.68</v>
      </c>
      <c r="E57" s="69">
        <v>14886.2</v>
      </c>
      <c r="F57" s="69">
        <v>671432.12</v>
      </c>
      <c r="G57" s="69">
        <v>31334.73</v>
      </c>
      <c r="H57" s="69">
        <v>0</v>
      </c>
      <c r="I57" s="69">
        <v>34362.22</v>
      </c>
      <c r="J57" s="69">
        <v>8252.2800000000007</v>
      </c>
      <c r="K57" s="70">
        <v>597482.93000000005</v>
      </c>
    </row>
    <row r="58" spans="1:11" ht="13.5" thickBot="1" x14ac:dyDescent="0.25">
      <c r="A58" s="170"/>
      <c r="B58" s="72" t="s">
        <v>39</v>
      </c>
      <c r="C58" s="73">
        <v>2270716.39</v>
      </c>
      <c r="D58" s="73">
        <v>332704.36</v>
      </c>
      <c r="E58" s="73">
        <v>40418.57</v>
      </c>
      <c r="F58" s="73">
        <v>1897593.41</v>
      </c>
      <c r="G58" s="73">
        <v>76970.81</v>
      </c>
      <c r="H58" s="73">
        <v>0</v>
      </c>
      <c r="I58" s="73">
        <v>111568.58</v>
      </c>
      <c r="J58" s="73">
        <v>8843.4699999999993</v>
      </c>
      <c r="K58" s="155">
        <v>1700210.62</v>
      </c>
    </row>
    <row r="59" spans="1:11" x14ac:dyDescent="0.2">
      <c r="A59" s="168">
        <v>2007</v>
      </c>
      <c r="B59" s="68" t="s">
        <v>4</v>
      </c>
      <c r="C59" s="69">
        <v>745171.98</v>
      </c>
      <c r="D59" s="69">
        <v>138781.46</v>
      </c>
      <c r="E59" s="69">
        <v>12315.83</v>
      </c>
      <c r="F59" s="69">
        <v>594074.68999999994</v>
      </c>
      <c r="G59" s="69">
        <v>48673.81</v>
      </c>
      <c r="H59" s="69">
        <v>0</v>
      </c>
      <c r="I59" s="69">
        <v>55457.58</v>
      </c>
      <c r="J59" s="69">
        <v>0</v>
      </c>
      <c r="K59" s="70">
        <v>489943.3</v>
      </c>
    </row>
    <row r="60" spans="1:11" x14ac:dyDescent="0.2">
      <c r="A60" s="169"/>
      <c r="B60" s="71" t="s">
        <v>5</v>
      </c>
      <c r="C60" s="69">
        <v>922503.92</v>
      </c>
      <c r="D60" s="69">
        <v>158764.26999999999</v>
      </c>
      <c r="E60" s="69">
        <v>14017.36</v>
      </c>
      <c r="F60" s="69">
        <v>749722.29</v>
      </c>
      <c r="G60" s="69">
        <v>54987.26</v>
      </c>
      <c r="H60" s="69">
        <v>64</v>
      </c>
      <c r="I60" s="69">
        <v>72255.59</v>
      </c>
      <c r="J60" s="69">
        <v>301</v>
      </c>
      <c r="K60" s="70">
        <v>622114.43999999994</v>
      </c>
    </row>
    <row r="61" spans="1:11" x14ac:dyDescent="0.2">
      <c r="A61" s="169"/>
      <c r="B61" s="71" t="s">
        <v>6</v>
      </c>
      <c r="C61" s="69">
        <v>923821</v>
      </c>
      <c r="D61" s="69">
        <v>157998.73000000001</v>
      </c>
      <c r="E61" s="69">
        <v>16886.490000000002</v>
      </c>
      <c r="F61" s="69">
        <v>748935.78</v>
      </c>
      <c r="G61" s="69">
        <v>52416.99</v>
      </c>
      <c r="H61" s="69">
        <v>7758.71</v>
      </c>
      <c r="I61" s="69">
        <v>71866.710000000006</v>
      </c>
      <c r="J61" s="69">
        <v>7071.76</v>
      </c>
      <c r="K61" s="70">
        <v>609821.61</v>
      </c>
    </row>
    <row r="62" spans="1:11" ht="13.5" thickBot="1" x14ac:dyDescent="0.25">
      <c r="A62" s="170"/>
      <c r="B62" s="72" t="s">
        <v>39</v>
      </c>
      <c r="C62" s="73">
        <v>2591496.9</v>
      </c>
      <c r="D62" s="73">
        <v>455544.46</v>
      </c>
      <c r="E62" s="73">
        <v>43219.68</v>
      </c>
      <c r="F62" s="73">
        <v>2092732.76</v>
      </c>
      <c r="G62" s="73">
        <v>156078.06</v>
      </c>
      <c r="H62" s="73">
        <v>7822.71</v>
      </c>
      <c r="I62" s="73">
        <v>199579.88</v>
      </c>
      <c r="J62" s="73">
        <v>7372.76</v>
      </c>
      <c r="K62" s="155">
        <v>1721879.35</v>
      </c>
    </row>
    <row r="63" spans="1:11" x14ac:dyDescent="0.2">
      <c r="A63" s="168">
        <v>2006</v>
      </c>
      <c r="B63" s="68" t="s">
        <v>4</v>
      </c>
      <c r="C63" s="69">
        <v>884143</v>
      </c>
      <c r="D63" s="69">
        <v>187942</v>
      </c>
      <c r="E63" s="69">
        <v>15461</v>
      </c>
      <c r="F63" s="69">
        <v>680740</v>
      </c>
      <c r="G63" s="69">
        <v>55829</v>
      </c>
      <c r="H63" s="69">
        <v>0</v>
      </c>
      <c r="I63" s="69">
        <v>64275</v>
      </c>
      <c r="J63" s="69">
        <v>0</v>
      </c>
      <c r="K63" s="70">
        <v>560636</v>
      </c>
    </row>
    <row r="64" spans="1:11" x14ac:dyDescent="0.2">
      <c r="A64" s="169"/>
      <c r="B64" s="71" t="s">
        <v>5</v>
      </c>
      <c r="C64" s="69">
        <v>967825</v>
      </c>
      <c r="D64" s="69">
        <v>196696</v>
      </c>
      <c r="E64" s="69">
        <v>13997</v>
      </c>
      <c r="F64" s="69">
        <v>757132</v>
      </c>
      <c r="G64" s="69">
        <v>53401</v>
      </c>
      <c r="H64" s="69">
        <v>1934</v>
      </c>
      <c r="I64" s="69">
        <v>47478</v>
      </c>
      <c r="J64" s="69">
        <v>10900</v>
      </c>
      <c r="K64" s="70">
        <v>643419</v>
      </c>
    </row>
    <row r="65" spans="1:11" x14ac:dyDescent="0.2">
      <c r="A65" s="169"/>
      <c r="B65" s="71" t="s">
        <v>6</v>
      </c>
      <c r="C65" s="69">
        <v>977032</v>
      </c>
      <c r="D65" s="69">
        <v>194472</v>
      </c>
      <c r="E65" s="69">
        <v>15151</v>
      </c>
      <c r="F65" s="69">
        <v>767409</v>
      </c>
      <c r="G65" s="69">
        <v>46958</v>
      </c>
      <c r="H65" s="69">
        <v>0</v>
      </c>
      <c r="I65" s="69">
        <v>53786</v>
      </c>
      <c r="J65" s="69">
        <v>0</v>
      </c>
      <c r="K65" s="70">
        <v>666665</v>
      </c>
    </row>
    <row r="66" spans="1:11" ht="13.5" thickBot="1" x14ac:dyDescent="0.25">
      <c r="A66" s="170"/>
      <c r="B66" s="72" t="s">
        <v>39</v>
      </c>
      <c r="C66" s="73">
        <v>2829000</v>
      </c>
      <c r="D66" s="73">
        <v>579110</v>
      </c>
      <c r="E66" s="73">
        <v>44609</v>
      </c>
      <c r="F66" s="73">
        <v>2205281</v>
      </c>
      <c r="G66" s="73">
        <v>156188</v>
      </c>
      <c r="H66" s="73">
        <v>1934</v>
      </c>
      <c r="I66" s="73">
        <v>165539</v>
      </c>
      <c r="J66" s="73">
        <v>10900</v>
      </c>
      <c r="K66" s="155">
        <v>1870720</v>
      </c>
    </row>
    <row r="67" spans="1:11" x14ac:dyDescent="0.2">
      <c r="A67" s="168">
        <v>2005</v>
      </c>
      <c r="B67" s="68" t="s">
        <v>148</v>
      </c>
      <c r="C67" s="69">
        <v>926399</v>
      </c>
      <c r="D67" s="69">
        <v>184949</v>
      </c>
      <c r="E67" s="69">
        <v>15436</v>
      </c>
      <c r="F67" s="69">
        <v>726014</v>
      </c>
      <c r="G67" s="69">
        <v>47409</v>
      </c>
      <c r="H67" s="69">
        <v>180</v>
      </c>
      <c r="I67" s="69">
        <v>29300</v>
      </c>
      <c r="J67" s="69">
        <v>32901</v>
      </c>
      <c r="K67" s="70">
        <v>616224</v>
      </c>
    </row>
    <row r="68" spans="1:11" x14ac:dyDescent="0.2">
      <c r="A68" s="169"/>
      <c r="B68" s="71" t="s">
        <v>149</v>
      </c>
      <c r="C68" s="69">
        <v>1033483</v>
      </c>
      <c r="D68" s="69">
        <v>245253</v>
      </c>
      <c r="E68" s="69">
        <v>16322</v>
      </c>
      <c r="F68" s="69">
        <v>771908</v>
      </c>
      <c r="G68" s="69">
        <v>69298</v>
      </c>
      <c r="H68" s="69">
        <v>0</v>
      </c>
      <c r="I68" s="69">
        <v>45773</v>
      </c>
      <c r="J68" s="69">
        <v>6942</v>
      </c>
      <c r="K68" s="70">
        <v>649895</v>
      </c>
    </row>
    <row r="69" spans="1:11" x14ac:dyDescent="0.2">
      <c r="A69" s="169"/>
      <c r="B69" s="71" t="s">
        <v>150</v>
      </c>
      <c r="C69" s="69">
        <v>1184908</v>
      </c>
      <c r="D69" s="69">
        <v>323049</v>
      </c>
      <c r="E69" s="69">
        <v>18757</v>
      </c>
      <c r="F69" s="69">
        <v>843102</v>
      </c>
      <c r="G69" s="69">
        <v>48679</v>
      </c>
      <c r="H69" s="69">
        <v>3525</v>
      </c>
      <c r="I69" s="69">
        <v>49505</v>
      </c>
      <c r="J69" s="69">
        <v>40361</v>
      </c>
      <c r="K69" s="70">
        <v>701032</v>
      </c>
    </row>
    <row r="70" spans="1:11" ht="13.5" thickBot="1" x14ac:dyDescent="0.25">
      <c r="A70" s="170"/>
      <c r="B70" s="72" t="s">
        <v>52</v>
      </c>
      <c r="C70" s="73">
        <v>3144790</v>
      </c>
      <c r="D70" s="73">
        <v>753251</v>
      </c>
      <c r="E70" s="73">
        <v>50515</v>
      </c>
      <c r="F70" s="73">
        <v>2341024</v>
      </c>
      <c r="G70" s="73">
        <v>165386</v>
      </c>
      <c r="H70" s="73">
        <v>3705</v>
      </c>
      <c r="I70" s="73">
        <v>124578</v>
      </c>
      <c r="J70" s="73">
        <v>80204</v>
      </c>
      <c r="K70" s="155">
        <v>1967151</v>
      </c>
    </row>
  </sheetData>
  <mergeCells count="24">
    <mergeCell ref="A1:A6"/>
    <mergeCell ref="B1:K1"/>
    <mergeCell ref="B2:K2"/>
    <mergeCell ref="B3:B6"/>
    <mergeCell ref="F3:K3"/>
    <mergeCell ref="G4:I4"/>
    <mergeCell ref="J4:K4"/>
    <mergeCell ref="H5:I5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67:A70"/>
    <mergeCell ref="A47:A50"/>
    <mergeCell ref="A51:A54"/>
    <mergeCell ref="A55:A58"/>
    <mergeCell ref="A59:A62"/>
    <mergeCell ref="A63:A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70"/>
  <sheetViews>
    <sheetView workbookViewId="0">
      <selection sqref="A1:A6"/>
    </sheetView>
  </sheetViews>
  <sheetFormatPr baseColWidth="10" defaultRowHeight="12.75" x14ac:dyDescent="0.2"/>
  <cols>
    <col min="1" max="1" width="8.140625" style="5" customWidth="1"/>
    <col min="2" max="2" width="10.42578125" style="5" customWidth="1"/>
    <col min="3" max="3" width="8.5703125" style="5" customWidth="1"/>
    <col min="4" max="4" width="8.42578125" style="5" customWidth="1"/>
    <col min="5" max="5" width="7.85546875" style="5" customWidth="1"/>
    <col min="6" max="6" width="7.5703125" style="5" customWidth="1"/>
    <col min="7" max="7" width="9" style="5" customWidth="1"/>
    <col min="8" max="8" width="9.42578125" style="5" customWidth="1"/>
    <col min="9" max="9" width="8.28515625" style="5" customWidth="1"/>
    <col min="10" max="10" width="31.28515625" style="5" customWidth="1"/>
  </cols>
  <sheetData>
    <row r="1" spans="1:10" s="5" customFormat="1" ht="19.5" customHeight="1" thickBot="1" x14ac:dyDescent="0.3">
      <c r="A1" s="209"/>
      <c r="B1" s="212" t="s">
        <v>153</v>
      </c>
      <c r="C1" s="213"/>
      <c r="D1" s="213"/>
      <c r="E1" s="213"/>
      <c r="F1" s="213"/>
      <c r="G1" s="213"/>
      <c r="H1" s="213"/>
      <c r="I1" s="213"/>
      <c r="J1" s="214"/>
    </row>
    <row r="2" spans="1:10" s="6" customFormat="1" ht="18" customHeight="1" thickBot="1" x14ac:dyDescent="0.3">
      <c r="A2" s="210"/>
      <c r="B2" s="227" t="s">
        <v>152</v>
      </c>
      <c r="C2" s="228"/>
      <c r="D2" s="228"/>
      <c r="E2" s="228"/>
      <c r="F2" s="228"/>
      <c r="G2" s="228"/>
      <c r="H2" s="228"/>
      <c r="I2" s="228"/>
      <c r="J2" s="229"/>
    </row>
    <row r="3" spans="1:10" s="5" customFormat="1" x14ac:dyDescent="0.2">
      <c r="A3" s="210"/>
      <c r="B3" s="156"/>
      <c r="C3" s="157"/>
      <c r="D3" s="157"/>
      <c r="E3" s="157"/>
      <c r="F3" s="230" t="s">
        <v>43</v>
      </c>
      <c r="G3" s="231"/>
      <c r="H3" s="231"/>
      <c r="I3" s="231"/>
      <c r="J3" s="232"/>
    </row>
    <row r="4" spans="1:10" s="5" customFormat="1" ht="15" customHeight="1" x14ac:dyDescent="0.2">
      <c r="A4" s="210"/>
      <c r="B4" s="220" t="s">
        <v>53</v>
      </c>
      <c r="C4" s="233" t="s">
        <v>31</v>
      </c>
      <c r="D4" s="235" t="s">
        <v>54</v>
      </c>
      <c r="E4" s="235" t="s">
        <v>29</v>
      </c>
      <c r="F4" s="237" t="s">
        <v>31</v>
      </c>
      <c r="G4" s="238" t="s">
        <v>45</v>
      </c>
      <c r="H4" s="224"/>
      <c r="I4" s="238" t="s">
        <v>46</v>
      </c>
      <c r="J4" s="239"/>
    </row>
    <row r="5" spans="1:10" s="5" customFormat="1" ht="15" customHeight="1" x14ac:dyDescent="0.2">
      <c r="A5" s="210"/>
      <c r="B5" s="220"/>
      <c r="C5" s="233"/>
      <c r="D5" s="235"/>
      <c r="E5" s="235"/>
      <c r="F5" s="235"/>
      <c r="G5" s="141" t="s">
        <v>47</v>
      </c>
      <c r="H5" s="140" t="s">
        <v>55</v>
      </c>
      <c r="I5" s="158"/>
      <c r="J5" s="148" t="s">
        <v>47</v>
      </c>
    </row>
    <row r="6" spans="1:10" s="5" customFormat="1" ht="15.75" customHeight="1" thickBot="1" x14ac:dyDescent="0.25">
      <c r="A6" s="211"/>
      <c r="B6" s="221"/>
      <c r="C6" s="234"/>
      <c r="D6" s="236"/>
      <c r="E6" s="236"/>
      <c r="F6" s="236"/>
      <c r="G6" s="159" t="s">
        <v>49</v>
      </c>
      <c r="H6" s="159" t="s">
        <v>56</v>
      </c>
      <c r="I6" s="159" t="s">
        <v>50</v>
      </c>
      <c r="J6" s="154" t="s">
        <v>57</v>
      </c>
    </row>
    <row r="7" spans="1:10" s="5" customFormat="1" ht="15.75" customHeight="1" x14ac:dyDescent="0.2">
      <c r="A7" s="168">
        <v>2020</v>
      </c>
      <c r="B7" s="68" t="s">
        <v>4</v>
      </c>
      <c r="C7" s="69">
        <f>D7+E7+F7</f>
        <v>23947</v>
      </c>
      <c r="D7" s="69">
        <v>5337</v>
      </c>
      <c r="E7" s="69">
        <v>1957</v>
      </c>
      <c r="F7" s="69">
        <v>16653</v>
      </c>
      <c r="G7" s="69">
        <v>833</v>
      </c>
      <c r="H7" s="69">
        <v>1332</v>
      </c>
      <c r="I7" s="69">
        <v>2499</v>
      </c>
      <c r="J7" s="70">
        <v>11989</v>
      </c>
    </row>
    <row r="8" spans="1:10" s="5" customFormat="1" ht="15.75" customHeight="1" x14ac:dyDescent="0.2">
      <c r="A8" s="169"/>
      <c r="B8" s="71" t="s">
        <v>5</v>
      </c>
      <c r="C8" s="69">
        <f>D8+E8+F8</f>
        <v>13524</v>
      </c>
      <c r="D8" s="69">
        <v>2729</v>
      </c>
      <c r="E8" s="69">
        <v>813</v>
      </c>
      <c r="F8" s="69">
        <v>9982</v>
      </c>
      <c r="G8" s="69">
        <v>499</v>
      </c>
      <c r="H8" s="69">
        <v>799</v>
      </c>
      <c r="I8" s="69">
        <v>1354</v>
      </c>
      <c r="J8" s="70">
        <v>7330</v>
      </c>
    </row>
    <row r="9" spans="1:10" s="5" customFormat="1" ht="15.75" customHeight="1" x14ac:dyDescent="0.2">
      <c r="A9" s="169"/>
      <c r="B9" s="71" t="s">
        <v>6</v>
      </c>
      <c r="C9" s="69">
        <f>D9+E9+F9</f>
        <v>13530</v>
      </c>
      <c r="D9" s="69">
        <v>2338</v>
      </c>
      <c r="E9" s="69">
        <v>1669</v>
      </c>
      <c r="F9" s="69">
        <v>9523</v>
      </c>
      <c r="G9" s="69">
        <v>476</v>
      </c>
      <c r="H9" s="69">
        <v>762</v>
      </c>
      <c r="I9" s="69">
        <v>1124</v>
      </c>
      <c r="J9" s="70">
        <v>7161</v>
      </c>
    </row>
    <row r="10" spans="1:10" s="5" customFormat="1" ht="15.75" customHeight="1" thickBot="1" x14ac:dyDescent="0.25">
      <c r="A10" s="170"/>
      <c r="B10" s="72" t="s">
        <v>39</v>
      </c>
      <c r="C10" s="73">
        <f>C7+C8+C9</f>
        <v>51001</v>
      </c>
      <c r="D10" s="73">
        <f t="shared" ref="D10:J10" si="0">D7+D8+D9</f>
        <v>10404</v>
      </c>
      <c r="E10" s="73">
        <f t="shared" si="0"/>
        <v>4439</v>
      </c>
      <c r="F10" s="73">
        <f t="shared" si="0"/>
        <v>36158</v>
      </c>
      <c r="G10" s="73">
        <f t="shared" si="0"/>
        <v>1808</v>
      </c>
      <c r="H10" s="73">
        <f t="shared" si="0"/>
        <v>2893</v>
      </c>
      <c r="I10" s="73">
        <f t="shared" si="0"/>
        <v>4977</v>
      </c>
      <c r="J10" s="73">
        <f t="shared" si="0"/>
        <v>26480</v>
      </c>
    </row>
    <row r="11" spans="1:10" ht="12.75" customHeight="1" x14ac:dyDescent="0.2">
      <c r="A11" s="168">
        <v>2019</v>
      </c>
      <c r="B11" s="68" t="s">
        <v>4</v>
      </c>
      <c r="C11" s="69">
        <f>D11+E11+F11</f>
        <v>24582</v>
      </c>
      <c r="D11" s="69">
        <v>5539</v>
      </c>
      <c r="E11" s="69">
        <v>1915</v>
      </c>
      <c r="F11" s="69">
        <v>17128</v>
      </c>
      <c r="G11" s="69">
        <v>856</v>
      </c>
      <c r="H11" s="69">
        <v>1370</v>
      </c>
      <c r="I11" s="69">
        <v>2224</v>
      </c>
      <c r="J11" s="70">
        <v>12678</v>
      </c>
    </row>
    <row r="12" spans="1:10" x14ac:dyDescent="0.2">
      <c r="A12" s="169"/>
      <c r="B12" s="71" t="s">
        <v>5</v>
      </c>
      <c r="C12" s="69">
        <f>D12+E12+F12</f>
        <v>13817</v>
      </c>
      <c r="D12" s="69">
        <v>2650</v>
      </c>
      <c r="E12" s="69">
        <v>788</v>
      </c>
      <c r="F12" s="69">
        <v>10379</v>
      </c>
      <c r="G12" s="69">
        <v>519</v>
      </c>
      <c r="H12" s="69">
        <v>830</v>
      </c>
      <c r="I12" s="69">
        <v>1145</v>
      </c>
      <c r="J12" s="70">
        <v>7885</v>
      </c>
    </row>
    <row r="13" spans="1:10" x14ac:dyDescent="0.2">
      <c r="A13" s="169"/>
      <c r="B13" s="71" t="s">
        <v>6</v>
      </c>
      <c r="C13" s="69">
        <f>D13+E13+F13</f>
        <v>15106</v>
      </c>
      <c r="D13" s="69">
        <v>2843</v>
      </c>
      <c r="E13" s="69">
        <v>1681</v>
      </c>
      <c r="F13" s="69">
        <v>10582</v>
      </c>
      <c r="G13" s="69">
        <v>529</v>
      </c>
      <c r="H13" s="69">
        <v>847</v>
      </c>
      <c r="I13" s="69">
        <v>1405</v>
      </c>
      <c r="J13" s="70">
        <v>7801</v>
      </c>
    </row>
    <row r="14" spans="1:10" ht="13.5" thickBot="1" x14ac:dyDescent="0.25">
      <c r="A14" s="170"/>
      <c r="B14" s="72" t="s">
        <v>39</v>
      </c>
      <c r="C14" s="73">
        <f>C11+C12+C13</f>
        <v>53505</v>
      </c>
      <c r="D14" s="73">
        <f t="shared" ref="D14:J14" si="1">D11+D12+D13</f>
        <v>11032</v>
      </c>
      <c r="E14" s="73">
        <f t="shared" si="1"/>
        <v>4384</v>
      </c>
      <c r="F14" s="73">
        <f t="shared" si="1"/>
        <v>38089</v>
      </c>
      <c r="G14" s="73">
        <f t="shared" si="1"/>
        <v>1904</v>
      </c>
      <c r="H14" s="73">
        <f t="shared" si="1"/>
        <v>3047</v>
      </c>
      <c r="I14" s="73">
        <f t="shared" si="1"/>
        <v>4774</v>
      </c>
      <c r="J14" s="73">
        <f t="shared" si="1"/>
        <v>28364</v>
      </c>
    </row>
    <row r="15" spans="1:10" ht="12.75" customHeight="1" x14ac:dyDescent="0.2">
      <c r="A15" s="168">
        <v>2018</v>
      </c>
      <c r="B15" s="68" t="s">
        <v>4</v>
      </c>
      <c r="C15" s="69">
        <f>D15+E15+F15</f>
        <v>25598</v>
      </c>
      <c r="D15" s="69">
        <v>5655</v>
      </c>
      <c r="E15" s="69">
        <v>1976</v>
      </c>
      <c r="F15" s="69">
        <f>G15+H15+I15+J15</f>
        <v>17967</v>
      </c>
      <c r="G15" s="69">
        <v>898.3</v>
      </c>
      <c r="H15" s="69">
        <v>1437</v>
      </c>
      <c r="I15" s="69">
        <v>2224</v>
      </c>
      <c r="J15" s="70">
        <v>13407.7</v>
      </c>
    </row>
    <row r="16" spans="1:10" x14ac:dyDescent="0.2">
      <c r="A16" s="169"/>
      <c r="B16" s="71" t="s">
        <v>5</v>
      </c>
      <c r="C16" s="69">
        <f>D16+E16+F16</f>
        <v>14065.099999999999</v>
      </c>
      <c r="D16" s="69">
        <v>2676</v>
      </c>
      <c r="E16" s="69">
        <v>816</v>
      </c>
      <c r="F16" s="69">
        <f>G16+H16+I16+J16</f>
        <v>10573.099999999999</v>
      </c>
      <c r="G16" s="69">
        <v>528.70000000000005</v>
      </c>
      <c r="H16" s="69">
        <v>846</v>
      </c>
      <c r="I16" s="69">
        <v>1334</v>
      </c>
      <c r="J16" s="70">
        <v>7864.4</v>
      </c>
    </row>
    <row r="17" spans="1:10" x14ac:dyDescent="0.2">
      <c r="A17" s="169"/>
      <c r="B17" s="71" t="s">
        <v>6</v>
      </c>
      <c r="C17" s="69">
        <f>D17+E17+F17</f>
        <v>15253</v>
      </c>
      <c r="D17" s="69">
        <v>2858</v>
      </c>
      <c r="E17" s="69">
        <v>1695</v>
      </c>
      <c r="F17" s="69">
        <f>G17+H17+I17+J17</f>
        <v>10700</v>
      </c>
      <c r="G17" s="69">
        <v>535</v>
      </c>
      <c r="H17" s="69">
        <v>856</v>
      </c>
      <c r="I17" s="69">
        <v>1407</v>
      </c>
      <c r="J17" s="70">
        <v>7902</v>
      </c>
    </row>
    <row r="18" spans="1:10" ht="13.5" thickBot="1" x14ac:dyDescent="0.25">
      <c r="A18" s="170"/>
      <c r="B18" s="72" t="s">
        <v>39</v>
      </c>
      <c r="C18" s="73">
        <f>C15+C16+C17</f>
        <v>54916.1</v>
      </c>
      <c r="D18" s="73">
        <f t="shared" ref="D18:J18" si="2">D15+D16+D17</f>
        <v>11189</v>
      </c>
      <c r="E18" s="73">
        <f t="shared" si="2"/>
        <v>4487</v>
      </c>
      <c r="F18" s="73">
        <f t="shared" si="2"/>
        <v>39240.1</v>
      </c>
      <c r="G18" s="73">
        <f t="shared" si="2"/>
        <v>1962</v>
      </c>
      <c r="H18" s="73">
        <f t="shared" si="2"/>
        <v>3139</v>
      </c>
      <c r="I18" s="73">
        <f t="shared" si="2"/>
        <v>4965</v>
      </c>
      <c r="J18" s="73">
        <f t="shared" si="2"/>
        <v>29174.1</v>
      </c>
    </row>
    <row r="19" spans="1:10" ht="12.75" customHeight="1" x14ac:dyDescent="0.2">
      <c r="A19" s="168">
        <v>2017</v>
      </c>
      <c r="B19" s="68" t="s">
        <v>4</v>
      </c>
      <c r="C19" s="69">
        <f>D19+E19+F19</f>
        <v>25453</v>
      </c>
      <c r="D19" s="69">
        <v>5951</v>
      </c>
      <c r="E19" s="69">
        <v>1991</v>
      </c>
      <c r="F19" s="69">
        <f>G19+H19+I19+J19</f>
        <v>17511</v>
      </c>
      <c r="G19" s="69">
        <v>876</v>
      </c>
      <c r="H19" s="69">
        <v>1401</v>
      </c>
      <c r="I19" s="69">
        <v>2174</v>
      </c>
      <c r="J19" s="70">
        <v>13060</v>
      </c>
    </row>
    <row r="20" spans="1:10" x14ac:dyDescent="0.2">
      <c r="A20" s="169"/>
      <c r="B20" s="71" t="s">
        <v>5</v>
      </c>
      <c r="C20" s="69">
        <f>D20+E20+F20</f>
        <v>15122</v>
      </c>
      <c r="D20" s="69">
        <v>3220</v>
      </c>
      <c r="E20" s="69">
        <v>828</v>
      </c>
      <c r="F20" s="69">
        <f>G20+H20+I20+J20</f>
        <v>11074</v>
      </c>
      <c r="G20" s="69">
        <v>554</v>
      </c>
      <c r="H20" s="69">
        <v>886</v>
      </c>
      <c r="I20" s="69">
        <v>1309</v>
      </c>
      <c r="J20" s="70">
        <v>8325</v>
      </c>
    </row>
    <row r="21" spans="1:10" x14ac:dyDescent="0.2">
      <c r="A21" s="169"/>
      <c r="B21" s="71" t="s">
        <v>6</v>
      </c>
      <c r="C21" s="69">
        <f>D21+E21+F21</f>
        <v>15158</v>
      </c>
      <c r="D21" s="69">
        <v>2573</v>
      </c>
      <c r="E21" s="69">
        <v>1757</v>
      </c>
      <c r="F21" s="69">
        <f>G21+H21+I21+J21</f>
        <v>10828</v>
      </c>
      <c r="G21" s="69">
        <v>541</v>
      </c>
      <c r="H21" s="69">
        <v>866</v>
      </c>
      <c r="I21" s="69">
        <v>1515</v>
      </c>
      <c r="J21" s="70">
        <v>7906</v>
      </c>
    </row>
    <row r="22" spans="1:10" ht="13.5" thickBot="1" x14ac:dyDescent="0.25">
      <c r="A22" s="170"/>
      <c r="B22" s="72" t="s">
        <v>39</v>
      </c>
      <c r="C22" s="73">
        <f>C19+C20+C21</f>
        <v>55733</v>
      </c>
      <c r="D22" s="73">
        <f t="shared" ref="D22:J22" si="3">D19+D20+D21</f>
        <v>11744</v>
      </c>
      <c r="E22" s="73">
        <f t="shared" si="3"/>
        <v>4576</v>
      </c>
      <c r="F22" s="73">
        <f t="shared" si="3"/>
        <v>39413</v>
      </c>
      <c r="G22" s="73">
        <f t="shared" si="3"/>
        <v>1971</v>
      </c>
      <c r="H22" s="73">
        <f t="shared" si="3"/>
        <v>3153</v>
      </c>
      <c r="I22" s="73">
        <f t="shared" si="3"/>
        <v>4998</v>
      </c>
      <c r="J22" s="73">
        <f t="shared" si="3"/>
        <v>29291</v>
      </c>
    </row>
    <row r="23" spans="1:10" ht="12.75" customHeight="1" x14ac:dyDescent="0.2">
      <c r="A23" s="168">
        <v>2016</v>
      </c>
      <c r="B23" s="68" t="s">
        <v>4</v>
      </c>
      <c r="C23" s="69">
        <v>26451.349975585938</v>
      </c>
      <c r="D23" s="69">
        <v>6142</v>
      </c>
      <c r="E23" s="69">
        <v>1984</v>
      </c>
      <c r="F23" s="69">
        <v>18325.349975585938</v>
      </c>
      <c r="G23" s="69">
        <v>916.3499755859375</v>
      </c>
      <c r="H23" s="69">
        <v>1148</v>
      </c>
      <c r="I23" s="69">
        <v>2440</v>
      </c>
      <c r="J23" s="70">
        <v>13821</v>
      </c>
    </row>
    <row r="24" spans="1:10" x14ac:dyDescent="0.2">
      <c r="A24" s="169"/>
      <c r="B24" s="71" t="s">
        <v>5</v>
      </c>
      <c r="C24" s="69">
        <v>14599.700012207031</v>
      </c>
      <c r="D24" s="69">
        <v>3023</v>
      </c>
      <c r="E24" s="69">
        <v>784</v>
      </c>
      <c r="F24" s="69">
        <v>10792.700012207031</v>
      </c>
      <c r="G24" s="69">
        <v>539.70001220703125</v>
      </c>
      <c r="H24" s="69">
        <v>675</v>
      </c>
      <c r="I24" s="69">
        <v>1446</v>
      </c>
      <c r="J24" s="70">
        <v>8132</v>
      </c>
    </row>
    <row r="25" spans="1:10" x14ac:dyDescent="0.2">
      <c r="A25" s="169"/>
      <c r="B25" s="71" t="s">
        <v>6</v>
      </c>
      <c r="C25" s="69">
        <v>15260.099975585938</v>
      </c>
      <c r="D25" s="69">
        <v>2607</v>
      </c>
      <c r="E25" s="69">
        <v>1773</v>
      </c>
      <c r="F25" s="69">
        <v>10880.099975585938</v>
      </c>
      <c r="G25" s="69">
        <v>544.0999755859375</v>
      </c>
      <c r="H25" s="69">
        <v>635</v>
      </c>
      <c r="I25" s="69">
        <v>1803</v>
      </c>
      <c r="J25" s="70">
        <v>7898</v>
      </c>
    </row>
    <row r="26" spans="1:10" ht="13.5" thickBot="1" x14ac:dyDescent="0.25">
      <c r="A26" s="170"/>
      <c r="B26" s="72" t="s">
        <v>39</v>
      </c>
      <c r="C26" s="73">
        <v>56311.149963378906</v>
      </c>
      <c r="D26" s="73">
        <v>11772</v>
      </c>
      <c r="E26" s="73">
        <v>4541</v>
      </c>
      <c r="F26" s="73">
        <v>39998.149963378906</v>
      </c>
      <c r="G26" s="73">
        <v>2000.1499633789063</v>
      </c>
      <c r="H26" s="73">
        <v>2458</v>
      </c>
      <c r="I26" s="73">
        <v>5689</v>
      </c>
      <c r="J26" s="73">
        <v>29851</v>
      </c>
    </row>
    <row r="27" spans="1:10" ht="12.75" customHeight="1" x14ac:dyDescent="0.2">
      <c r="A27" s="168">
        <v>2015</v>
      </c>
      <c r="B27" s="68" t="s">
        <v>4</v>
      </c>
      <c r="C27" s="69">
        <v>26899</v>
      </c>
      <c r="D27" s="69">
        <v>5399</v>
      </c>
      <c r="E27" s="69">
        <v>2058</v>
      </c>
      <c r="F27" s="69">
        <f>G27+H27+I27+J27</f>
        <v>19441.099975585938</v>
      </c>
      <c r="G27" s="69">
        <v>972.0999755859375</v>
      </c>
      <c r="H27" s="69">
        <v>1555</v>
      </c>
      <c r="I27" s="69">
        <v>2415</v>
      </c>
      <c r="J27" s="70">
        <v>14499</v>
      </c>
    </row>
    <row r="28" spans="1:10" x14ac:dyDescent="0.2">
      <c r="A28" s="169"/>
      <c r="B28" s="71" t="s">
        <v>5</v>
      </c>
      <c r="C28" s="69">
        <v>14872</v>
      </c>
      <c r="D28" s="69">
        <v>2833</v>
      </c>
      <c r="E28" s="69">
        <v>800</v>
      </c>
      <c r="F28" s="69">
        <f>G28+H28+I28+J28</f>
        <v>11236.950012207031</v>
      </c>
      <c r="G28" s="69">
        <v>561.95001220703125</v>
      </c>
      <c r="H28" s="69">
        <v>899</v>
      </c>
      <c r="I28" s="69">
        <v>1224</v>
      </c>
      <c r="J28" s="70">
        <v>8552</v>
      </c>
    </row>
    <row r="29" spans="1:10" x14ac:dyDescent="0.2">
      <c r="A29" s="169"/>
      <c r="B29" s="71" t="s">
        <v>6</v>
      </c>
      <c r="C29" s="69">
        <v>15384</v>
      </c>
      <c r="D29" s="69">
        <v>2312</v>
      </c>
      <c r="E29" s="69">
        <v>1792</v>
      </c>
      <c r="F29" s="69">
        <f>G29+H29+I29+J29</f>
        <v>11279</v>
      </c>
      <c r="G29" s="69">
        <v>564</v>
      </c>
      <c r="H29" s="69">
        <v>902</v>
      </c>
      <c r="I29" s="69">
        <v>1729</v>
      </c>
      <c r="J29" s="70">
        <v>8084</v>
      </c>
    </row>
    <row r="30" spans="1:10" ht="13.5" thickBot="1" x14ac:dyDescent="0.25">
      <c r="A30" s="170"/>
      <c r="B30" s="72" t="s">
        <v>39</v>
      </c>
      <c r="C30" s="73">
        <v>57155</v>
      </c>
      <c r="D30" s="73">
        <v>10544</v>
      </c>
      <c r="E30" s="73">
        <v>4650</v>
      </c>
      <c r="F30" s="73">
        <f>G30+H30+I30+J30</f>
        <v>41957.049987792969</v>
      </c>
      <c r="G30" s="73">
        <v>2098.0499877929688</v>
      </c>
      <c r="H30" s="73">
        <v>3356</v>
      </c>
      <c r="I30" s="73">
        <v>5368</v>
      </c>
      <c r="J30" s="73">
        <v>31135</v>
      </c>
    </row>
    <row r="31" spans="1:10" ht="15" customHeight="1" x14ac:dyDescent="0.2">
      <c r="A31" s="168">
        <v>2014</v>
      </c>
      <c r="B31" s="68" t="s">
        <v>4</v>
      </c>
      <c r="C31" s="69">
        <v>26986</v>
      </c>
      <c r="D31" s="69">
        <v>5411</v>
      </c>
      <c r="E31" s="69">
        <v>1870</v>
      </c>
      <c r="F31" s="69">
        <v>19705</v>
      </c>
      <c r="G31" s="69">
        <v>1971</v>
      </c>
      <c r="H31" s="69">
        <v>1970</v>
      </c>
      <c r="I31" s="69">
        <v>2073</v>
      </c>
      <c r="J31" s="70">
        <v>13691</v>
      </c>
    </row>
    <row r="32" spans="1:10" x14ac:dyDescent="0.2">
      <c r="A32" s="169"/>
      <c r="B32" s="71" t="s">
        <v>5</v>
      </c>
      <c r="C32" s="69">
        <v>15992</v>
      </c>
      <c r="D32" s="69">
        <v>2901</v>
      </c>
      <c r="E32" s="69">
        <v>860</v>
      </c>
      <c r="F32" s="69">
        <v>12231</v>
      </c>
      <c r="G32" s="69">
        <v>1223</v>
      </c>
      <c r="H32" s="69">
        <v>1223</v>
      </c>
      <c r="I32" s="69">
        <v>892</v>
      </c>
      <c r="J32" s="70">
        <v>8893</v>
      </c>
    </row>
    <row r="33" spans="1:10" x14ac:dyDescent="0.2">
      <c r="A33" s="169"/>
      <c r="B33" s="71" t="s">
        <v>6</v>
      </c>
      <c r="C33" s="69">
        <v>18129</v>
      </c>
      <c r="D33" s="69">
        <v>2894</v>
      </c>
      <c r="E33" s="69">
        <v>1830</v>
      </c>
      <c r="F33" s="69">
        <v>13405</v>
      </c>
      <c r="G33" s="69">
        <v>1341</v>
      </c>
      <c r="H33" s="69">
        <v>1340</v>
      </c>
      <c r="I33" s="69">
        <v>1748</v>
      </c>
      <c r="J33" s="70">
        <v>8976</v>
      </c>
    </row>
    <row r="34" spans="1:10" ht="13.5" thickBot="1" x14ac:dyDescent="0.25">
      <c r="A34" s="170"/>
      <c r="B34" s="72" t="s">
        <v>39</v>
      </c>
      <c r="C34" s="73">
        <v>61107</v>
      </c>
      <c r="D34" s="73">
        <v>11206</v>
      </c>
      <c r="E34" s="73">
        <v>4560</v>
      </c>
      <c r="F34" s="73">
        <v>45341</v>
      </c>
      <c r="G34" s="73">
        <v>4535</v>
      </c>
      <c r="H34" s="73">
        <v>4533</v>
      </c>
      <c r="I34" s="73">
        <v>4713</v>
      </c>
      <c r="J34" s="73">
        <v>31560</v>
      </c>
    </row>
    <row r="35" spans="1:10" ht="13.5" hidden="1" customHeight="1" thickBot="1" x14ac:dyDescent="0.25">
      <c r="A35" s="168">
        <v>2013</v>
      </c>
      <c r="B35" s="68" t="s">
        <v>4</v>
      </c>
      <c r="C35" s="69">
        <v>26310</v>
      </c>
      <c r="D35" s="69">
        <v>5260</v>
      </c>
      <c r="E35" s="69">
        <v>1856</v>
      </c>
      <c r="F35" s="69">
        <f>G35+H35+I35+J35</f>
        <v>19193.400024414063</v>
      </c>
      <c r="G35" s="69">
        <v>1919.4000244140625</v>
      </c>
      <c r="H35" s="69">
        <v>1919</v>
      </c>
      <c r="I35" s="69">
        <v>2103</v>
      </c>
      <c r="J35" s="70">
        <v>13252</v>
      </c>
    </row>
    <row r="36" spans="1:10" x14ac:dyDescent="0.2">
      <c r="A36" s="169"/>
      <c r="B36" s="71" t="s">
        <v>5</v>
      </c>
      <c r="C36" s="69">
        <v>14808</v>
      </c>
      <c r="D36" s="69">
        <v>2291</v>
      </c>
      <c r="E36" s="69">
        <v>829</v>
      </c>
      <c r="F36" s="69">
        <f>G36+H36+I36+J36</f>
        <v>11686.800048828125</v>
      </c>
      <c r="G36" s="69">
        <v>1168.800048828125</v>
      </c>
      <c r="H36" s="69">
        <v>1168</v>
      </c>
      <c r="I36" s="69">
        <v>770</v>
      </c>
      <c r="J36" s="70">
        <v>8580</v>
      </c>
    </row>
    <row r="37" spans="1:10" x14ac:dyDescent="0.2">
      <c r="A37" s="169"/>
      <c r="B37" s="71" t="s">
        <v>6</v>
      </c>
      <c r="C37" s="69">
        <v>16346</v>
      </c>
      <c r="D37" s="69">
        <v>2047</v>
      </c>
      <c r="E37" s="69">
        <v>1752</v>
      </c>
      <c r="F37" s="69">
        <f>G37+H37+I37+J37</f>
        <v>12545.699951171875</v>
      </c>
      <c r="G37" s="69">
        <v>1254.699951171875</v>
      </c>
      <c r="H37" s="69">
        <v>1254</v>
      </c>
      <c r="I37" s="69">
        <v>1793</v>
      </c>
      <c r="J37" s="70">
        <v>8244</v>
      </c>
    </row>
    <row r="38" spans="1:10" ht="13.5" thickBot="1" x14ac:dyDescent="0.25">
      <c r="A38" s="170"/>
      <c r="B38" s="72" t="s">
        <v>39</v>
      </c>
      <c r="C38" s="73">
        <f>C35+C36+C37</f>
        <v>57464</v>
      </c>
      <c r="D38" s="73">
        <f t="shared" ref="D38:J38" si="4">D35+D36+D37</f>
        <v>9598</v>
      </c>
      <c r="E38" s="73">
        <f t="shared" si="4"/>
        <v>4437</v>
      </c>
      <c r="F38" s="73">
        <f t="shared" si="4"/>
        <v>43425.900024414063</v>
      </c>
      <c r="G38" s="73">
        <f t="shared" si="4"/>
        <v>4342.9000244140625</v>
      </c>
      <c r="H38" s="73">
        <f t="shared" si="4"/>
        <v>4341</v>
      </c>
      <c r="I38" s="73">
        <f t="shared" si="4"/>
        <v>4666</v>
      </c>
      <c r="J38" s="73">
        <f t="shared" si="4"/>
        <v>30076</v>
      </c>
    </row>
    <row r="39" spans="1:10" x14ac:dyDescent="0.2">
      <c r="A39" s="168">
        <v>2012</v>
      </c>
      <c r="B39" s="68" t="s">
        <v>4</v>
      </c>
      <c r="C39" s="69">
        <v>27775</v>
      </c>
      <c r="D39" s="69">
        <v>5267</v>
      </c>
      <c r="E39" s="69">
        <v>2021</v>
      </c>
      <c r="F39" s="69">
        <v>20487</v>
      </c>
      <c r="G39" s="69">
        <v>2049</v>
      </c>
      <c r="H39" s="69">
        <v>2048</v>
      </c>
      <c r="I39" s="69">
        <v>2214</v>
      </c>
      <c r="J39" s="70">
        <v>14176</v>
      </c>
    </row>
    <row r="40" spans="1:10" x14ac:dyDescent="0.2">
      <c r="A40" s="169"/>
      <c r="B40" s="71" t="s">
        <v>5</v>
      </c>
      <c r="C40" s="69">
        <v>15752</v>
      </c>
      <c r="D40" s="69">
        <v>2274</v>
      </c>
      <c r="E40" s="69">
        <v>919</v>
      </c>
      <c r="F40" s="69">
        <v>12559</v>
      </c>
      <c r="G40" s="69">
        <v>1256</v>
      </c>
      <c r="H40" s="69">
        <v>1256</v>
      </c>
      <c r="I40" s="69">
        <v>712</v>
      </c>
      <c r="J40" s="70">
        <v>9335</v>
      </c>
    </row>
    <row r="41" spans="1:10" x14ac:dyDescent="0.2">
      <c r="A41" s="169"/>
      <c r="B41" s="71" t="s">
        <v>6</v>
      </c>
      <c r="C41" s="69">
        <v>17412</v>
      </c>
      <c r="D41" s="69">
        <v>2690</v>
      </c>
      <c r="E41" s="69">
        <v>1667</v>
      </c>
      <c r="F41" s="69">
        <v>13055</v>
      </c>
      <c r="G41" s="69">
        <v>1306</v>
      </c>
      <c r="H41" s="69">
        <v>1305</v>
      </c>
      <c r="I41" s="69">
        <v>2080</v>
      </c>
      <c r="J41" s="70">
        <v>8364</v>
      </c>
    </row>
    <row r="42" spans="1:10" ht="13.5" thickBot="1" x14ac:dyDescent="0.25">
      <c r="A42" s="170"/>
      <c r="B42" s="72" t="s">
        <v>39</v>
      </c>
      <c r="C42" s="73">
        <v>60939</v>
      </c>
      <c r="D42" s="73">
        <v>10231</v>
      </c>
      <c r="E42" s="73">
        <v>4607</v>
      </c>
      <c r="F42" s="73">
        <v>46101</v>
      </c>
      <c r="G42" s="73">
        <v>4611</v>
      </c>
      <c r="H42" s="73">
        <v>4609</v>
      </c>
      <c r="I42" s="73">
        <v>5006</v>
      </c>
      <c r="J42" s="73">
        <v>31875</v>
      </c>
    </row>
    <row r="43" spans="1:10" x14ac:dyDescent="0.2">
      <c r="A43" s="168">
        <v>2011</v>
      </c>
      <c r="B43" s="68" t="s">
        <v>4</v>
      </c>
      <c r="C43" s="69">
        <v>28608</v>
      </c>
      <c r="D43" s="69">
        <v>5309</v>
      </c>
      <c r="E43" s="69">
        <v>1837</v>
      </c>
      <c r="F43" s="69">
        <f>SUM(G43:J43)</f>
        <v>21461.200000000001</v>
      </c>
      <c r="G43" s="69">
        <v>2146.1999999999998</v>
      </c>
      <c r="H43" s="69">
        <v>2146</v>
      </c>
      <c r="I43" s="69">
        <v>1760</v>
      </c>
      <c r="J43" s="70">
        <v>15409</v>
      </c>
    </row>
    <row r="44" spans="1:10" x14ac:dyDescent="0.2">
      <c r="A44" s="169"/>
      <c r="B44" s="71" t="s">
        <v>5</v>
      </c>
      <c r="C44" s="69">
        <v>17704</v>
      </c>
      <c r="D44" s="69">
        <v>3040</v>
      </c>
      <c r="E44" s="69">
        <v>892</v>
      </c>
      <c r="F44" s="69">
        <f>SUM(G44:J44)</f>
        <v>13771.2</v>
      </c>
      <c r="G44" s="69">
        <v>1377.2</v>
      </c>
      <c r="H44" s="69">
        <v>1377</v>
      </c>
      <c r="I44" s="69">
        <v>1064</v>
      </c>
      <c r="J44" s="70">
        <v>9953</v>
      </c>
    </row>
    <row r="45" spans="1:10" x14ac:dyDescent="0.2">
      <c r="A45" s="169"/>
      <c r="B45" s="71" t="s">
        <v>6</v>
      </c>
      <c r="C45" s="69">
        <v>17605</v>
      </c>
      <c r="D45" s="69">
        <v>2449</v>
      </c>
      <c r="E45" s="69">
        <v>1740</v>
      </c>
      <c r="F45" s="69">
        <f>SUM(G45:J45)</f>
        <v>13414.6</v>
      </c>
      <c r="G45" s="69">
        <v>1341.6</v>
      </c>
      <c r="H45" s="69">
        <v>1341</v>
      </c>
      <c r="I45" s="69">
        <v>2280</v>
      </c>
      <c r="J45" s="70">
        <v>8452</v>
      </c>
    </row>
    <row r="46" spans="1:10" ht="13.5" thickBot="1" x14ac:dyDescent="0.25">
      <c r="A46" s="170"/>
      <c r="B46" s="72" t="s">
        <v>39</v>
      </c>
      <c r="C46" s="73">
        <f>SUM(C43:C45)</f>
        <v>63917</v>
      </c>
      <c r="D46" s="73">
        <f t="shared" ref="D46:J46" si="5">SUM(D43:D45)</f>
        <v>10798</v>
      </c>
      <c r="E46" s="73">
        <f t="shared" si="5"/>
        <v>4469</v>
      </c>
      <c r="F46" s="73">
        <f t="shared" si="5"/>
        <v>48647</v>
      </c>
      <c r="G46" s="73">
        <f t="shared" si="5"/>
        <v>4865</v>
      </c>
      <c r="H46" s="73">
        <f t="shared" si="5"/>
        <v>4864</v>
      </c>
      <c r="I46" s="73">
        <f t="shared" si="5"/>
        <v>5104</v>
      </c>
      <c r="J46" s="73">
        <f t="shared" si="5"/>
        <v>33814</v>
      </c>
    </row>
    <row r="47" spans="1:10" x14ac:dyDescent="0.2">
      <c r="A47" s="168">
        <v>2010</v>
      </c>
      <c r="B47" s="68" t="s">
        <v>4</v>
      </c>
      <c r="C47" s="69">
        <v>26116.560000000001</v>
      </c>
      <c r="D47" s="69">
        <v>7201.74</v>
      </c>
      <c r="E47" s="69">
        <v>1255.55</v>
      </c>
      <c r="F47" s="69">
        <v>17659.27</v>
      </c>
      <c r="G47" s="69">
        <v>1214.0899999999999</v>
      </c>
      <c r="H47" s="69">
        <v>1419.05</v>
      </c>
      <c r="I47" s="69">
        <v>2016.14</v>
      </c>
      <c r="J47" s="70">
        <v>13009.93</v>
      </c>
    </row>
    <row r="48" spans="1:10" x14ac:dyDescent="0.2">
      <c r="A48" s="169"/>
      <c r="B48" s="71" t="s">
        <v>5</v>
      </c>
      <c r="C48" s="69">
        <v>13866.81</v>
      </c>
      <c r="D48" s="69">
        <v>1396.52</v>
      </c>
      <c r="E48" s="69">
        <v>800.58</v>
      </c>
      <c r="F48" s="69">
        <v>11669.71</v>
      </c>
      <c r="G48" s="69">
        <v>664.53</v>
      </c>
      <c r="H48" s="69">
        <v>1060.1500000000001</v>
      </c>
      <c r="I48" s="69">
        <v>1345.05</v>
      </c>
      <c r="J48" s="70">
        <v>8599.94</v>
      </c>
    </row>
    <row r="49" spans="1:10" x14ac:dyDescent="0.2">
      <c r="A49" s="169"/>
      <c r="B49" s="71" t="s">
        <v>6</v>
      </c>
      <c r="C49" s="69">
        <v>17231.61</v>
      </c>
      <c r="D49" s="69">
        <v>1749.07</v>
      </c>
      <c r="E49" s="69">
        <v>1775.64</v>
      </c>
      <c r="F49" s="69">
        <v>13706.9</v>
      </c>
      <c r="G49" s="69">
        <v>967.4</v>
      </c>
      <c r="H49" s="69">
        <v>1052.98</v>
      </c>
      <c r="I49" s="69">
        <v>2034.99</v>
      </c>
      <c r="J49" s="70">
        <v>9651.56</v>
      </c>
    </row>
    <row r="50" spans="1:10" ht="13.5" thickBot="1" x14ac:dyDescent="0.25">
      <c r="A50" s="170"/>
      <c r="B50" s="72" t="s">
        <v>39</v>
      </c>
      <c r="C50" s="73">
        <v>57214.98</v>
      </c>
      <c r="D50" s="73">
        <v>10347.33</v>
      </c>
      <c r="E50" s="73">
        <v>3831.77</v>
      </c>
      <c r="F50" s="73">
        <v>43035.88</v>
      </c>
      <c r="G50" s="73">
        <v>2846.02</v>
      </c>
      <c r="H50" s="73">
        <v>3532.18</v>
      </c>
      <c r="I50" s="73">
        <v>5396.18</v>
      </c>
      <c r="J50" s="73">
        <v>31261.43</v>
      </c>
    </row>
    <row r="51" spans="1:10" x14ac:dyDescent="0.2">
      <c r="A51" s="168">
        <v>2009</v>
      </c>
      <c r="B51" s="68" t="s">
        <v>4</v>
      </c>
      <c r="C51" s="69">
        <v>27978.52</v>
      </c>
      <c r="D51" s="69">
        <v>7728.85</v>
      </c>
      <c r="E51" s="69">
        <v>1112.46</v>
      </c>
      <c r="F51" s="69">
        <v>19137.21</v>
      </c>
      <c r="G51" s="69">
        <v>703.22</v>
      </c>
      <c r="H51" s="69">
        <v>1895.39</v>
      </c>
      <c r="I51" s="69">
        <v>0</v>
      </c>
      <c r="J51" s="70">
        <v>16538.55</v>
      </c>
    </row>
    <row r="52" spans="1:10" x14ac:dyDescent="0.2">
      <c r="A52" s="169"/>
      <c r="B52" s="71" t="s">
        <v>5</v>
      </c>
      <c r="C52" s="69">
        <v>12712.48</v>
      </c>
      <c r="D52" s="69">
        <v>1747.21</v>
      </c>
      <c r="E52" s="69">
        <v>668.07</v>
      </c>
      <c r="F52" s="69">
        <v>10297.200000000001</v>
      </c>
      <c r="G52" s="69">
        <v>480.93</v>
      </c>
      <c r="H52" s="69">
        <v>707.36</v>
      </c>
      <c r="I52" s="69">
        <v>139</v>
      </c>
      <c r="J52" s="70">
        <v>8969.89</v>
      </c>
    </row>
    <row r="53" spans="1:10" x14ac:dyDescent="0.2">
      <c r="A53" s="169"/>
      <c r="B53" s="71" t="s">
        <v>6</v>
      </c>
      <c r="C53" s="69">
        <v>24063.07</v>
      </c>
      <c r="D53" s="69">
        <v>3835.32</v>
      </c>
      <c r="E53" s="69">
        <v>1543.76</v>
      </c>
      <c r="F53" s="69">
        <v>18683.990000000002</v>
      </c>
      <c r="G53" s="69">
        <v>619.82000000000005</v>
      </c>
      <c r="H53" s="69">
        <v>2091.7199999999998</v>
      </c>
      <c r="I53" s="69">
        <v>1316.82</v>
      </c>
      <c r="J53" s="70">
        <v>14655.65</v>
      </c>
    </row>
    <row r="54" spans="1:10" ht="13.5" thickBot="1" x14ac:dyDescent="0.25">
      <c r="A54" s="170"/>
      <c r="B54" s="72" t="s">
        <v>39</v>
      </c>
      <c r="C54" s="73">
        <v>64754.07</v>
      </c>
      <c r="D54" s="73">
        <v>13311.38</v>
      </c>
      <c r="E54" s="73">
        <v>3324.29</v>
      </c>
      <c r="F54" s="73">
        <v>48118.400000000001</v>
      </c>
      <c r="G54" s="73">
        <v>1803.97</v>
      </c>
      <c r="H54" s="73">
        <v>4694.47</v>
      </c>
      <c r="I54" s="73">
        <v>1455.82</v>
      </c>
      <c r="J54" s="73">
        <v>40164.089999999997</v>
      </c>
    </row>
    <row r="55" spans="1:10" x14ac:dyDescent="0.2">
      <c r="A55" s="168">
        <v>2008</v>
      </c>
      <c r="B55" s="68" t="s">
        <v>4</v>
      </c>
      <c r="C55" s="69">
        <v>28214.49</v>
      </c>
      <c r="D55" s="69">
        <v>6834.49</v>
      </c>
      <c r="E55" s="69">
        <v>1564.36</v>
      </c>
      <c r="F55" s="69">
        <v>19815.68</v>
      </c>
      <c r="G55" s="69">
        <v>1264.21</v>
      </c>
      <c r="H55" s="69">
        <v>2271.37</v>
      </c>
      <c r="I55" s="69">
        <v>632.45000000000005</v>
      </c>
      <c r="J55" s="70">
        <v>15647.64</v>
      </c>
    </row>
    <row r="56" spans="1:10" x14ac:dyDescent="0.2">
      <c r="A56" s="169"/>
      <c r="B56" s="71" t="s">
        <v>5</v>
      </c>
      <c r="C56" s="69">
        <v>10657.18</v>
      </c>
      <c r="D56" s="69">
        <v>1375.52</v>
      </c>
      <c r="E56" s="69">
        <v>680.04</v>
      </c>
      <c r="F56" s="69">
        <v>8601.67</v>
      </c>
      <c r="G56" s="69">
        <v>349.07</v>
      </c>
      <c r="H56" s="69">
        <v>361.9</v>
      </c>
      <c r="I56" s="69">
        <v>657.43</v>
      </c>
      <c r="J56" s="70">
        <v>7233.23</v>
      </c>
    </row>
    <row r="57" spans="1:10" x14ac:dyDescent="0.2">
      <c r="A57" s="169"/>
      <c r="B57" s="71" t="s">
        <v>6</v>
      </c>
      <c r="C57" s="69">
        <v>17209.310000000001</v>
      </c>
      <c r="D57" s="69">
        <v>2199.13</v>
      </c>
      <c r="E57" s="69">
        <v>1826.61</v>
      </c>
      <c r="F57" s="69">
        <v>13183.56</v>
      </c>
      <c r="G57" s="69">
        <v>486.5</v>
      </c>
      <c r="H57" s="69">
        <v>1504.19</v>
      </c>
      <c r="I57" s="69">
        <v>756.11</v>
      </c>
      <c r="J57" s="70">
        <v>10436.700000000001</v>
      </c>
    </row>
    <row r="58" spans="1:10" ht="13.5" thickBot="1" x14ac:dyDescent="0.25">
      <c r="A58" s="170"/>
      <c r="B58" s="72" t="s">
        <v>39</v>
      </c>
      <c r="C58" s="73">
        <v>56080.98</v>
      </c>
      <c r="D58" s="73">
        <v>10409.14</v>
      </c>
      <c r="E58" s="73">
        <v>4071.01</v>
      </c>
      <c r="F58" s="73">
        <v>41600.910000000003</v>
      </c>
      <c r="G58" s="73">
        <v>2099.7800000000002</v>
      </c>
      <c r="H58" s="73">
        <v>4137.46</v>
      </c>
      <c r="I58" s="73">
        <v>2045.99</v>
      </c>
      <c r="J58" s="73">
        <v>33317.57</v>
      </c>
    </row>
    <row r="59" spans="1:10" x14ac:dyDescent="0.2">
      <c r="A59" s="168">
        <v>2007</v>
      </c>
      <c r="B59" s="68" t="s">
        <v>4</v>
      </c>
      <c r="C59" s="69">
        <v>22952.69</v>
      </c>
      <c r="D59" s="69">
        <v>5810.58</v>
      </c>
      <c r="E59" s="69">
        <v>1582.42</v>
      </c>
      <c r="F59" s="69">
        <v>15559.69</v>
      </c>
      <c r="G59" s="69">
        <v>1300.1199999999999</v>
      </c>
      <c r="H59" s="69">
        <v>1171.83</v>
      </c>
      <c r="I59" s="69">
        <v>355.09</v>
      </c>
      <c r="J59" s="70">
        <v>12732.65</v>
      </c>
    </row>
    <row r="60" spans="1:10" x14ac:dyDescent="0.2">
      <c r="A60" s="169"/>
      <c r="B60" s="71" t="s">
        <v>5</v>
      </c>
      <c r="C60" s="69">
        <v>20030.599999999999</v>
      </c>
      <c r="D60" s="69">
        <v>1140.8499999999999</v>
      </c>
      <c r="E60" s="69">
        <v>1186.83</v>
      </c>
      <c r="F60" s="69">
        <v>17702.919999999998</v>
      </c>
      <c r="G60" s="69">
        <v>1040.72</v>
      </c>
      <c r="H60" s="69">
        <v>1670.47</v>
      </c>
      <c r="I60" s="69">
        <v>237.13</v>
      </c>
      <c r="J60" s="70">
        <v>14754.6</v>
      </c>
    </row>
    <row r="61" spans="1:10" x14ac:dyDescent="0.2">
      <c r="A61" s="169"/>
      <c r="B61" s="71" t="s">
        <v>6</v>
      </c>
      <c r="C61" s="69">
        <v>15436.39</v>
      </c>
      <c r="D61" s="69">
        <v>1906.37</v>
      </c>
      <c r="E61" s="69">
        <v>1284.1099999999999</v>
      </c>
      <c r="F61" s="69">
        <v>12245.91</v>
      </c>
      <c r="G61" s="69">
        <v>1203.2</v>
      </c>
      <c r="H61" s="69">
        <v>963.53</v>
      </c>
      <c r="I61" s="69">
        <v>1446.47</v>
      </c>
      <c r="J61" s="70">
        <v>8632.7099999999991</v>
      </c>
    </row>
    <row r="62" spans="1:10" ht="13.5" thickBot="1" x14ac:dyDescent="0.25">
      <c r="A62" s="170"/>
      <c r="B62" s="72" t="s">
        <v>39</v>
      </c>
      <c r="C62" s="73">
        <v>58419.68</v>
      </c>
      <c r="D62" s="73">
        <v>8857.7999999999993</v>
      </c>
      <c r="E62" s="73">
        <v>4053.36</v>
      </c>
      <c r="F62" s="73">
        <v>45508.52</v>
      </c>
      <c r="G62" s="73">
        <v>3544.04</v>
      </c>
      <c r="H62" s="73">
        <v>3805.83</v>
      </c>
      <c r="I62" s="73">
        <v>2038.69</v>
      </c>
      <c r="J62" s="73">
        <v>36119.96</v>
      </c>
    </row>
    <row r="63" spans="1:10" x14ac:dyDescent="0.2">
      <c r="A63" s="168">
        <v>2006</v>
      </c>
      <c r="B63" s="68" t="s">
        <v>4</v>
      </c>
      <c r="C63" s="69">
        <v>20145</v>
      </c>
      <c r="D63" s="69">
        <v>5811</v>
      </c>
      <c r="E63" s="69">
        <v>1941</v>
      </c>
      <c r="F63" s="69">
        <v>12393</v>
      </c>
      <c r="G63" s="69">
        <v>1382</v>
      </c>
      <c r="H63" s="69">
        <v>958</v>
      </c>
      <c r="I63" s="69">
        <v>0</v>
      </c>
      <c r="J63" s="70">
        <v>10053</v>
      </c>
    </row>
    <row r="64" spans="1:10" x14ac:dyDescent="0.2">
      <c r="A64" s="169"/>
      <c r="B64" s="71" t="s">
        <v>5</v>
      </c>
      <c r="C64" s="69">
        <v>16340</v>
      </c>
      <c r="D64" s="69">
        <v>1929</v>
      </c>
      <c r="E64" s="69">
        <v>758</v>
      </c>
      <c r="F64" s="69">
        <v>13653</v>
      </c>
      <c r="G64" s="69">
        <v>1036</v>
      </c>
      <c r="H64" s="69">
        <v>2024</v>
      </c>
      <c r="I64" s="69">
        <v>1242</v>
      </c>
      <c r="J64" s="70">
        <v>9351</v>
      </c>
    </row>
    <row r="65" spans="1:10" x14ac:dyDescent="0.2">
      <c r="A65" s="169"/>
      <c r="B65" s="71" t="s">
        <v>6</v>
      </c>
      <c r="C65" s="69">
        <v>18590</v>
      </c>
      <c r="D65" s="69">
        <v>2824</v>
      </c>
      <c r="E65" s="69">
        <v>1844</v>
      </c>
      <c r="F65" s="69">
        <v>13922</v>
      </c>
      <c r="G65" s="69">
        <v>998</v>
      </c>
      <c r="H65" s="69">
        <v>509</v>
      </c>
      <c r="I65" s="69">
        <v>1473</v>
      </c>
      <c r="J65" s="70">
        <v>10942</v>
      </c>
    </row>
    <row r="66" spans="1:10" ht="13.5" thickBot="1" x14ac:dyDescent="0.25">
      <c r="A66" s="170"/>
      <c r="B66" s="72" t="s">
        <v>39</v>
      </c>
      <c r="C66" s="73">
        <v>55075</v>
      </c>
      <c r="D66" s="73">
        <v>10564</v>
      </c>
      <c r="E66" s="73">
        <v>4543</v>
      </c>
      <c r="F66" s="73">
        <v>39968</v>
      </c>
      <c r="G66" s="73">
        <v>3416</v>
      </c>
      <c r="H66" s="73">
        <v>3491</v>
      </c>
      <c r="I66" s="73">
        <v>2715</v>
      </c>
      <c r="J66" s="73">
        <v>30346</v>
      </c>
    </row>
    <row r="67" spans="1:10" ht="12.75" customHeight="1" x14ac:dyDescent="0.2">
      <c r="A67" s="168">
        <v>2005</v>
      </c>
      <c r="B67" s="68" t="s">
        <v>148</v>
      </c>
      <c r="C67" s="69">
        <v>17177</v>
      </c>
      <c r="D67" s="69">
        <v>3738</v>
      </c>
      <c r="E67" s="69">
        <v>707</v>
      </c>
      <c r="F67" s="69">
        <v>12732</v>
      </c>
      <c r="G67" s="69">
        <v>2498</v>
      </c>
      <c r="H67" s="69">
        <v>618</v>
      </c>
      <c r="I67" s="69">
        <v>255</v>
      </c>
      <c r="J67" s="70">
        <v>9361</v>
      </c>
    </row>
    <row r="68" spans="1:10" x14ac:dyDescent="0.2">
      <c r="A68" s="169"/>
      <c r="B68" s="71" t="s">
        <v>149</v>
      </c>
      <c r="C68" s="69">
        <v>14885</v>
      </c>
      <c r="D68" s="69">
        <v>2637</v>
      </c>
      <c r="E68" s="69">
        <v>798</v>
      </c>
      <c r="F68" s="69">
        <v>11450</v>
      </c>
      <c r="G68" s="69">
        <v>674</v>
      </c>
      <c r="H68" s="69">
        <v>457</v>
      </c>
      <c r="I68" s="69">
        <v>1347</v>
      </c>
      <c r="J68" s="70">
        <v>8972</v>
      </c>
    </row>
    <row r="69" spans="1:10" x14ac:dyDescent="0.2">
      <c r="A69" s="169"/>
      <c r="B69" s="71" t="s">
        <v>150</v>
      </c>
      <c r="C69" s="69">
        <v>17001</v>
      </c>
      <c r="D69" s="69">
        <v>2493</v>
      </c>
      <c r="E69" s="69">
        <v>1596</v>
      </c>
      <c r="F69" s="69">
        <v>12912</v>
      </c>
      <c r="G69" s="69">
        <v>1564</v>
      </c>
      <c r="H69" s="69">
        <v>369</v>
      </c>
      <c r="I69" s="69">
        <v>2148</v>
      </c>
      <c r="J69" s="70">
        <v>8831</v>
      </c>
    </row>
    <row r="70" spans="1:10" ht="13.5" thickBot="1" x14ac:dyDescent="0.25">
      <c r="A70" s="170"/>
      <c r="B70" s="72" t="s">
        <v>52</v>
      </c>
      <c r="C70" s="73">
        <v>49063</v>
      </c>
      <c r="D70" s="73">
        <v>8868</v>
      </c>
      <c r="E70" s="73">
        <v>3101</v>
      </c>
      <c r="F70" s="73">
        <v>37094</v>
      </c>
      <c r="G70" s="73">
        <v>4736</v>
      </c>
      <c r="H70" s="73">
        <v>1444</v>
      </c>
      <c r="I70" s="73">
        <v>3750</v>
      </c>
      <c r="J70" s="73">
        <v>27164</v>
      </c>
    </row>
  </sheetData>
  <mergeCells count="27">
    <mergeCell ref="A1:A6"/>
    <mergeCell ref="B1:J1"/>
    <mergeCell ref="B2:J2"/>
    <mergeCell ref="F3:J3"/>
    <mergeCell ref="B4:B6"/>
    <mergeCell ref="C4:C6"/>
    <mergeCell ref="D4:D6"/>
    <mergeCell ref="E4:E6"/>
    <mergeCell ref="F4:F6"/>
    <mergeCell ref="G4:H4"/>
    <mergeCell ref="I4:J4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67:A70"/>
    <mergeCell ref="A47:A50"/>
    <mergeCell ref="A51:A54"/>
    <mergeCell ref="A55:A58"/>
    <mergeCell ref="A59:A62"/>
    <mergeCell ref="A63:A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O72"/>
  <sheetViews>
    <sheetView workbookViewId="0">
      <selection sqref="A1:A8"/>
    </sheetView>
  </sheetViews>
  <sheetFormatPr baseColWidth="10" defaultRowHeight="15" x14ac:dyDescent="0.25"/>
  <cols>
    <col min="1" max="16384" width="11.42578125" style="1"/>
  </cols>
  <sheetData>
    <row r="1" spans="1:15" s="3" customFormat="1" ht="15.75" x14ac:dyDescent="0.25">
      <c r="A1" s="209"/>
      <c r="B1" s="248" t="s">
        <v>158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5" s="3" customFormat="1" x14ac:dyDescent="0.25">
      <c r="A2" s="210"/>
      <c r="B2" s="251" t="s">
        <v>154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1:15" s="3" customFormat="1" ht="15" customHeight="1" thickBot="1" x14ac:dyDescent="0.3">
      <c r="A3" s="210"/>
      <c r="B3" s="254" t="s">
        <v>155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</row>
    <row r="4" spans="1:15" s="3" customFormat="1" ht="15" customHeight="1" x14ac:dyDescent="0.25">
      <c r="A4" s="210"/>
      <c r="B4" s="257" t="s">
        <v>53</v>
      </c>
      <c r="C4" s="259" t="s">
        <v>58</v>
      </c>
      <c r="D4" s="264" t="s">
        <v>11</v>
      </c>
      <c r="E4" s="245" t="s">
        <v>59</v>
      </c>
      <c r="F4" s="265" t="s">
        <v>156</v>
      </c>
      <c r="G4" s="266"/>
      <c r="H4" s="266"/>
      <c r="I4" s="267"/>
      <c r="J4" s="268" t="s">
        <v>13</v>
      </c>
      <c r="K4" s="273" t="s">
        <v>60</v>
      </c>
      <c r="L4" s="274"/>
      <c r="M4" s="274"/>
      <c r="N4" s="274"/>
      <c r="O4" s="275"/>
    </row>
    <row r="5" spans="1:15" s="3" customFormat="1" ht="15" customHeight="1" x14ac:dyDescent="0.25">
      <c r="A5" s="210"/>
      <c r="B5" s="257"/>
      <c r="C5" s="260"/>
      <c r="D5" s="264"/>
      <c r="E5" s="245"/>
      <c r="F5" s="244" t="s">
        <v>157</v>
      </c>
      <c r="G5" s="276" t="s">
        <v>61</v>
      </c>
      <c r="H5" s="244" t="s">
        <v>62</v>
      </c>
      <c r="I5" s="278" t="s">
        <v>63</v>
      </c>
      <c r="J5" s="269"/>
      <c r="K5" s="244" t="s">
        <v>64</v>
      </c>
      <c r="L5" s="240" t="s">
        <v>45</v>
      </c>
      <c r="M5" s="241"/>
      <c r="N5" s="242" t="s">
        <v>65</v>
      </c>
      <c r="O5" s="243"/>
    </row>
    <row r="6" spans="1:15" s="3" customFormat="1" ht="15" customHeight="1" x14ac:dyDescent="0.25">
      <c r="A6" s="210"/>
      <c r="B6" s="257"/>
      <c r="C6" s="261"/>
      <c r="D6" s="264"/>
      <c r="E6" s="245"/>
      <c r="F6" s="245"/>
      <c r="G6" s="277"/>
      <c r="H6" s="245"/>
      <c r="I6" s="246"/>
      <c r="J6" s="270"/>
      <c r="K6" s="245"/>
      <c r="L6" s="244" t="s">
        <v>66</v>
      </c>
      <c r="M6" s="244" t="s">
        <v>67</v>
      </c>
      <c r="N6" s="244" t="s">
        <v>68</v>
      </c>
      <c r="O6" s="246" t="s">
        <v>69</v>
      </c>
    </row>
    <row r="7" spans="1:15" s="3" customFormat="1" ht="30.75" customHeight="1" x14ac:dyDescent="0.25">
      <c r="A7" s="210"/>
      <c r="B7" s="258"/>
      <c r="C7" s="262"/>
      <c r="D7" s="264"/>
      <c r="E7" s="245"/>
      <c r="F7" s="245"/>
      <c r="G7" s="277"/>
      <c r="H7" s="245"/>
      <c r="I7" s="246"/>
      <c r="J7" s="271"/>
      <c r="K7" s="245"/>
      <c r="L7" s="245"/>
      <c r="M7" s="245"/>
      <c r="N7" s="245"/>
      <c r="O7" s="247"/>
    </row>
    <row r="8" spans="1:15" s="3" customFormat="1" ht="22.5" customHeight="1" thickBot="1" x14ac:dyDescent="0.3">
      <c r="A8" s="210"/>
      <c r="B8" s="258"/>
      <c r="C8" s="263"/>
      <c r="D8" s="264"/>
      <c r="E8" s="245"/>
      <c r="F8" s="245"/>
      <c r="G8" s="277"/>
      <c r="H8" s="245"/>
      <c r="I8" s="246"/>
      <c r="J8" s="272"/>
      <c r="K8" s="245"/>
      <c r="L8" s="245"/>
      <c r="M8" s="245"/>
      <c r="N8" s="245"/>
      <c r="O8" s="247"/>
    </row>
    <row r="9" spans="1:15" s="3" customFormat="1" ht="17.25" customHeight="1" x14ac:dyDescent="0.25">
      <c r="A9" s="168">
        <v>2020</v>
      </c>
      <c r="B9" s="44" t="s">
        <v>40</v>
      </c>
      <c r="C9" s="160">
        <f>D9+E9+F9+J9+K9</f>
        <v>4427110</v>
      </c>
      <c r="D9" s="160">
        <v>1013727</v>
      </c>
      <c r="E9" s="160">
        <v>1354591</v>
      </c>
      <c r="F9" s="160">
        <v>1822513</v>
      </c>
      <c r="G9" s="160">
        <v>976138</v>
      </c>
      <c r="H9" s="161">
        <v>696205</v>
      </c>
      <c r="I9" s="162">
        <v>150170</v>
      </c>
      <c r="J9" s="160">
        <v>911</v>
      </c>
      <c r="K9" s="160">
        <v>235368</v>
      </c>
      <c r="L9" s="160">
        <v>24354</v>
      </c>
      <c r="M9" s="160">
        <v>28434</v>
      </c>
      <c r="N9" s="160">
        <v>140511</v>
      </c>
      <c r="O9" s="162">
        <v>42069</v>
      </c>
    </row>
    <row r="10" spans="1:15" s="3" customFormat="1" ht="15.75" customHeight="1" x14ac:dyDescent="0.25">
      <c r="A10" s="169"/>
      <c r="B10" s="55" t="s">
        <v>41</v>
      </c>
      <c r="C10" s="69">
        <f>D10+E10+F10+J10+K10</f>
        <v>1266327</v>
      </c>
      <c r="D10" s="69">
        <v>264759</v>
      </c>
      <c r="E10" s="69">
        <v>376676</v>
      </c>
      <c r="F10" s="69">
        <v>547495</v>
      </c>
      <c r="G10" s="69">
        <v>214300</v>
      </c>
      <c r="H10" s="163">
        <v>232510</v>
      </c>
      <c r="I10" s="70">
        <v>100685</v>
      </c>
      <c r="J10" s="69">
        <v>366</v>
      </c>
      <c r="K10" s="69">
        <v>77031</v>
      </c>
      <c r="L10" s="69">
        <v>6634</v>
      </c>
      <c r="M10" s="69">
        <v>9796</v>
      </c>
      <c r="N10" s="69">
        <v>45656</v>
      </c>
      <c r="O10" s="70">
        <v>14945</v>
      </c>
    </row>
    <row r="11" spans="1:15" s="3" customFormat="1" ht="15" customHeight="1" x14ac:dyDescent="0.25">
      <c r="A11" s="169"/>
      <c r="B11" s="55" t="s">
        <v>42</v>
      </c>
      <c r="C11" s="69">
        <f>D11+E11+F11+J11+K11</f>
        <v>3085258</v>
      </c>
      <c r="D11" s="69">
        <v>986096</v>
      </c>
      <c r="E11" s="69">
        <v>809854</v>
      </c>
      <c r="F11" s="69">
        <v>990772</v>
      </c>
      <c r="G11" s="69">
        <v>489311</v>
      </c>
      <c r="H11" s="163">
        <v>437085</v>
      </c>
      <c r="I11" s="70">
        <v>64376</v>
      </c>
      <c r="J11" s="69">
        <v>2279</v>
      </c>
      <c r="K11" s="69">
        <v>296257</v>
      </c>
      <c r="L11" s="69">
        <v>33921</v>
      </c>
      <c r="M11" s="69">
        <v>29917</v>
      </c>
      <c r="N11" s="69">
        <v>183709</v>
      </c>
      <c r="O11" s="70">
        <v>48710</v>
      </c>
    </row>
    <row r="12" spans="1:15" s="4" customFormat="1" ht="15" customHeight="1" thickBot="1" x14ac:dyDescent="0.3">
      <c r="A12" s="170"/>
      <c r="B12" s="66" t="s">
        <v>39</v>
      </c>
      <c r="C12" s="73">
        <f>C9+C10+C11</f>
        <v>8778695</v>
      </c>
      <c r="D12" s="73">
        <f t="shared" ref="D12:O12" si="0">D9+D10+D11</f>
        <v>2264582</v>
      </c>
      <c r="E12" s="73">
        <f t="shared" si="0"/>
        <v>2541121</v>
      </c>
      <c r="F12" s="73">
        <f t="shared" si="0"/>
        <v>3360780</v>
      </c>
      <c r="G12" s="73">
        <f t="shared" si="0"/>
        <v>1679749</v>
      </c>
      <c r="H12" s="164">
        <f t="shared" si="0"/>
        <v>1365800</v>
      </c>
      <c r="I12" s="155">
        <f t="shared" si="0"/>
        <v>315231</v>
      </c>
      <c r="J12" s="73">
        <f t="shared" si="0"/>
        <v>3556</v>
      </c>
      <c r="K12" s="73">
        <f t="shared" si="0"/>
        <v>608656</v>
      </c>
      <c r="L12" s="73">
        <f t="shared" si="0"/>
        <v>64909</v>
      </c>
      <c r="M12" s="73">
        <f t="shared" si="0"/>
        <v>68147</v>
      </c>
      <c r="N12" s="73">
        <f t="shared" si="0"/>
        <v>369876</v>
      </c>
      <c r="O12" s="155">
        <f t="shared" si="0"/>
        <v>105724</v>
      </c>
    </row>
    <row r="13" spans="1:15" s="4" customFormat="1" x14ac:dyDescent="0.25">
      <c r="A13" s="168">
        <v>2019</v>
      </c>
      <c r="B13" s="44" t="s">
        <v>40</v>
      </c>
      <c r="C13" s="160">
        <f>D13+E13+F13+J13+K13</f>
        <v>4095443.4088962427</v>
      </c>
      <c r="D13" s="160">
        <v>954487.58384804893</v>
      </c>
      <c r="E13" s="160">
        <v>1270780.4992858677</v>
      </c>
      <c r="F13" s="160">
        <v>1645823.9664221867</v>
      </c>
      <c r="G13" s="160">
        <v>743663.5808641332</v>
      </c>
      <c r="H13" s="161">
        <v>802117.89762546378</v>
      </c>
      <c r="I13" s="162">
        <v>100042.48793258978</v>
      </c>
      <c r="J13" s="160">
        <v>933.28663687883409</v>
      </c>
      <c r="K13" s="160">
        <v>223418.0727032609</v>
      </c>
      <c r="L13" s="160">
        <v>20427.809567689234</v>
      </c>
      <c r="M13" s="160">
        <v>42242.28547152727</v>
      </c>
      <c r="N13" s="160">
        <v>122590.10199982648</v>
      </c>
      <c r="O13" s="162">
        <v>38157.875664217921</v>
      </c>
    </row>
    <row r="14" spans="1:15" s="4" customFormat="1" x14ac:dyDescent="0.25">
      <c r="A14" s="169"/>
      <c r="B14" s="55" t="s">
        <v>41</v>
      </c>
      <c r="C14" s="69">
        <f>D14+E14+F14+J14+K14</f>
        <v>1294333.2304522907</v>
      </c>
      <c r="D14" s="69">
        <v>335462.88961743994</v>
      </c>
      <c r="E14" s="69">
        <v>341604.73860503896</v>
      </c>
      <c r="F14" s="69">
        <v>544102.82984860742</v>
      </c>
      <c r="G14" s="69">
        <v>218661.62108503273</v>
      </c>
      <c r="H14" s="163">
        <v>286193.4580016518</v>
      </c>
      <c r="I14" s="70">
        <v>39247.750761922951</v>
      </c>
      <c r="J14" s="69">
        <v>383.14429005209718</v>
      </c>
      <c r="K14" s="69">
        <v>72779.628091152292</v>
      </c>
      <c r="L14" s="69">
        <v>8378.6785598799379</v>
      </c>
      <c r="M14" s="69">
        <v>9968.6970719035962</v>
      </c>
      <c r="N14" s="69">
        <v>39443.952935746696</v>
      </c>
      <c r="O14" s="70">
        <v>14988.299523622065</v>
      </c>
    </row>
    <row r="15" spans="1:15" s="4" customFormat="1" x14ac:dyDescent="0.25">
      <c r="A15" s="169"/>
      <c r="B15" s="55" t="s">
        <v>42</v>
      </c>
      <c r="C15" s="69">
        <f>D15+E15+F15+J15+K15</f>
        <v>2807548.223693802</v>
      </c>
      <c r="D15" s="69">
        <v>1023631.6157331411</v>
      </c>
      <c r="E15" s="69">
        <v>745270.75641527819</v>
      </c>
      <c r="F15" s="69">
        <v>771221.9030014968</v>
      </c>
      <c r="G15" s="69">
        <v>313538.30810210446</v>
      </c>
      <c r="H15" s="163">
        <v>342086.1345335943</v>
      </c>
      <c r="I15" s="70">
        <v>115597.46036579803</v>
      </c>
      <c r="J15" s="69">
        <v>1584.1384315261166</v>
      </c>
      <c r="K15" s="69">
        <v>265839.81011235953</v>
      </c>
      <c r="L15" s="69">
        <v>28234.192731287741</v>
      </c>
      <c r="M15" s="69">
        <v>31977.538306668204</v>
      </c>
      <c r="N15" s="69">
        <v>158613.86573722199</v>
      </c>
      <c r="O15" s="70">
        <v>47014.213337181616</v>
      </c>
    </row>
    <row r="16" spans="1:15" s="4" customFormat="1" ht="15" customHeight="1" thickBot="1" x14ac:dyDescent="0.3">
      <c r="A16" s="170"/>
      <c r="B16" s="66" t="s">
        <v>39</v>
      </c>
      <c r="C16" s="73">
        <f>C13+C14+C15</f>
        <v>8197324.863042335</v>
      </c>
      <c r="D16" s="73">
        <f t="shared" ref="D16:O16" si="1">D13+D14+D15</f>
        <v>2313582.0891986298</v>
      </c>
      <c r="E16" s="73">
        <f t="shared" si="1"/>
        <v>2357655.9943061848</v>
      </c>
      <c r="F16" s="73">
        <f t="shared" si="1"/>
        <v>2961148.6992722908</v>
      </c>
      <c r="G16" s="73">
        <f t="shared" si="1"/>
        <v>1275863.5100512705</v>
      </c>
      <c r="H16" s="164">
        <f t="shared" si="1"/>
        <v>1430397.4901607099</v>
      </c>
      <c r="I16" s="155">
        <f t="shared" si="1"/>
        <v>254887.69906031076</v>
      </c>
      <c r="J16" s="73">
        <f t="shared" si="1"/>
        <v>2900.5693584570481</v>
      </c>
      <c r="K16" s="73">
        <f t="shared" si="1"/>
        <v>562037.51090677269</v>
      </c>
      <c r="L16" s="73">
        <f t="shared" si="1"/>
        <v>57040.680858856911</v>
      </c>
      <c r="M16" s="73">
        <f t="shared" si="1"/>
        <v>84188.52085009907</v>
      </c>
      <c r="N16" s="73">
        <f t="shared" si="1"/>
        <v>320647.92067279515</v>
      </c>
      <c r="O16" s="155">
        <f t="shared" si="1"/>
        <v>100160.38852502161</v>
      </c>
    </row>
    <row r="17" spans="1:15" s="4" customFormat="1" x14ac:dyDescent="0.25">
      <c r="A17" s="168">
        <v>2018</v>
      </c>
      <c r="B17" s="44" t="s">
        <v>40</v>
      </c>
      <c r="C17" s="160">
        <f>D17+E17+F17+J17+K17</f>
        <v>4046830</v>
      </c>
      <c r="D17" s="160">
        <v>1106019</v>
      </c>
      <c r="E17" s="160">
        <v>1153335</v>
      </c>
      <c r="F17" s="160">
        <f>G17+H17+I17</f>
        <v>1573579</v>
      </c>
      <c r="G17" s="160">
        <v>651629</v>
      </c>
      <c r="H17" s="161">
        <v>891135</v>
      </c>
      <c r="I17" s="162">
        <v>30815</v>
      </c>
      <c r="J17" s="160">
        <v>816</v>
      </c>
      <c r="K17" s="160">
        <f>L17+M17+N17+O17</f>
        <v>213081</v>
      </c>
      <c r="L17" s="160">
        <v>22670</v>
      </c>
      <c r="M17" s="160">
        <v>33754</v>
      </c>
      <c r="N17" s="160">
        <v>117955</v>
      </c>
      <c r="O17" s="162">
        <v>38702</v>
      </c>
    </row>
    <row r="18" spans="1:15" s="4" customFormat="1" x14ac:dyDescent="0.25">
      <c r="A18" s="169"/>
      <c r="B18" s="55" t="s">
        <v>41</v>
      </c>
      <c r="C18" s="69">
        <f>D18+E18+F18+J18+K18</f>
        <v>1144983.4264798684</v>
      </c>
      <c r="D18" s="69">
        <v>227405.23533548231</v>
      </c>
      <c r="E18" s="69">
        <v>359429.06099859258</v>
      </c>
      <c r="F18" s="69">
        <f>G18+H18+I18</f>
        <v>489846.00887838571</v>
      </c>
      <c r="G18" s="69">
        <v>152306.00148788703</v>
      </c>
      <c r="H18" s="163">
        <v>309087.54787035298</v>
      </c>
      <c r="I18" s="70">
        <v>28452.459520145709</v>
      </c>
      <c r="J18" s="69">
        <v>384.43990055277425</v>
      </c>
      <c r="K18" s="69">
        <f>L18+M18+N18+O18</f>
        <v>67918.6813668549</v>
      </c>
      <c r="L18" s="69">
        <v>6905.9004846558691</v>
      </c>
      <c r="M18" s="69">
        <v>8975.3587287169084</v>
      </c>
      <c r="N18" s="69">
        <v>38162.208760909059</v>
      </c>
      <c r="O18" s="70">
        <v>13875.213392573061</v>
      </c>
    </row>
    <row r="19" spans="1:15" s="4" customFormat="1" x14ac:dyDescent="0.25">
      <c r="A19" s="169"/>
      <c r="B19" s="55" t="s">
        <v>42</v>
      </c>
      <c r="C19" s="69">
        <f>D19+E19+F19+J19+K19</f>
        <v>2881327</v>
      </c>
      <c r="D19" s="69">
        <v>973719</v>
      </c>
      <c r="E19" s="69">
        <v>680238</v>
      </c>
      <c r="F19" s="69">
        <f>G19+H19+I19</f>
        <v>963905</v>
      </c>
      <c r="G19" s="69">
        <v>390557</v>
      </c>
      <c r="H19" s="163">
        <v>563449</v>
      </c>
      <c r="I19" s="70">
        <v>9899</v>
      </c>
      <c r="J19" s="69">
        <v>1233</v>
      </c>
      <c r="K19" s="69">
        <f>L19+M19+N19+O19</f>
        <v>262232</v>
      </c>
      <c r="L19" s="69">
        <v>21196</v>
      </c>
      <c r="M19" s="69">
        <v>30580</v>
      </c>
      <c r="N19" s="69">
        <v>156599</v>
      </c>
      <c r="O19" s="70">
        <v>53857</v>
      </c>
    </row>
    <row r="20" spans="1:15" s="4" customFormat="1" ht="15" customHeight="1" thickBot="1" x14ac:dyDescent="0.3">
      <c r="A20" s="170"/>
      <c r="B20" s="66" t="s">
        <v>39</v>
      </c>
      <c r="C20" s="73">
        <f>C17+C18+C19</f>
        <v>8073140.4264798686</v>
      </c>
      <c r="D20" s="73">
        <f t="shared" ref="D20:O20" si="2">D17+D18+D19</f>
        <v>2307143.2353354823</v>
      </c>
      <c r="E20" s="73">
        <f t="shared" si="2"/>
        <v>2193002.0609985925</v>
      </c>
      <c r="F20" s="73">
        <f t="shared" si="2"/>
        <v>3027330.0088783856</v>
      </c>
      <c r="G20" s="73">
        <f t="shared" si="2"/>
        <v>1194492.001487887</v>
      </c>
      <c r="H20" s="164">
        <f t="shared" si="2"/>
        <v>1763671.5478703529</v>
      </c>
      <c r="I20" s="155">
        <f t="shared" si="2"/>
        <v>69166.459520145712</v>
      </c>
      <c r="J20" s="73">
        <f t="shared" si="2"/>
        <v>2433.4399005527744</v>
      </c>
      <c r="K20" s="73">
        <f t="shared" si="2"/>
        <v>543231.68136685493</v>
      </c>
      <c r="L20" s="73">
        <f t="shared" si="2"/>
        <v>50771.900484655867</v>
      </c>
      <c r="M20" s="73">
        <f t="shared" si="2"/>
        <v>73309.358728716907</v>
      </c>
      <c r="N20" s="73">
        <f t="shared" si="2"/>
        <v>312716.20876090904</v>
      </c>
      <c r="O20" s="155">
        <f t="shared" si="2"/>
        <v>106434.21339257306</v>
      </c>
    </row>
    <row r="21" spans="1:15" s="4" customFormat="1" x14ac:dyDescent="0.25">
      <c r="A21" s="168">
        <v>2017</v>
      </c>
      <c r="B21" s="44" t="s">
        <v>40</v>
      </c>
      <c r="C21" s="160">
        <f>D21+E21+F21+J21+K21</f>
        <v>3869564.0485040089</v>
      </c>
      <c r="D21" s="160">
        <v>816766.42760907474</v>
      </c>
      <c r="E21" s="160">
        <v>1209309.3429489587</v>
      </c>
      <c r="F21" s="160">
        <f>G21+H21+I21</f>
        <v>1640415.3442690233</v>
      </c>
      <c r="G21" s="160">
        <v>752017.01314713224</v>
      </c>
      <c r="H21" s="161">
        <v>794297.02602389269</v>
      </c>
      <c r="I21" s="162">
        <v>94101.305097998367</v>
      </c>
      <c r="J21" s="160">
        <v>838.49017921793677</v>
      </c>
      <c r="K21" s="160">
        <f>L21+M21+N21+O21</f>
        <v>202234.4434977342</v>
      </c>
      <c r="L21" s="160">
        <v>16466.110476462178</v>
      </c>
      <c r="M21" s="160">
        <v>38020.944146052556</v>
      </c>
      <c r="N21" s="160">
        <v>110508.52305504808</v>
      </c>
      <c r="O21" s="162">
        <v>37238.865820171399</v>
      </c>
    </row>
    <row r="22" spans="1:15" s="4" customFormat="1" x14ac:dyDescent="0.25">
      <c r="A22" s="169"/>
      <c r="B22" s="55" t="s">
        <v>41</v>
      </c>
      <c r="C22" s="69">
        <f>D22+E22+F22+J22+K22</f>
        <v>1143830.4192991573</v>
      </c>
      <c r="D22" s="69">
        <v>264359.04650615127</v>
      </c>
      <c r="E22" s="69">
        <v>375292.68798413326</v>
      </c>
      <c r="F22" s="69">
        <f>G22+H22+I22</f>
        <v>438070.95881546952</v>
      </c>
      <c r="G22" s="69">
        <v>181539.2049407108</v>
      </c>
      <c r="H22" s="163">
        <v>203017.40856378732</v>
      </c>
      <c r="I22" s="70">
        <v>53514.345310971403</v>
      </c>
      <c r="J22" s="69">
        <v>385.93479785420698</v>
      </c>
      <c r="K22" s="69">
        <f>L22+M22+N22+O22</f>
        <v>65721.791195548969</v>
      </c>
      <c r="L22" s="69">
        <v>6140.0639107363113</v>
      </c>
      <c r="M22" s="69">
        <v>7211.800904923849</v>
      </c>
      <c r="N22" s="69">
        <v>40793.080734411582</v>
      </c>
      <c r="O22" s="70">
        <v>11576.845645477224</v>
      </c>
    </row>
    <row r="23" spans="1:15" s="4" customFormat="1" x14ac:dyDescent="0.25">
      <c r="A23" s="169"/>
      <c r="B23" s="55" t="s">
        <v>42</v>
      </c>
      <c r="C23" s="69">
        <f>D23+E23+F23+J23+K23</f>
        <v>2749435.1164914588</v>
      </c>
      <c r="D23" s="69">
        <v>908882.89712197043</v>
      </c>
      <c r="E23" s="69">
        <v>743288.04814831831</v>
      </c>
      <c r="F23" s="69">
        <f>G23+H23+I23</f>
        <v>844427.20428537321</v>
      </c>
      <c r="G23" s="69">
        <v>352781.58015664906</v>
      </c>
      <c r="H23" s="163">
        <v>486489.04617778369</v>
      </c>
      <c r="I23" s="70">
        <v>5156.5779509404547</v>
      </c>
      <c r="J23" s="69">
        <v>1325.4329736589771</v>
      </c>
      <c r="K23" s="69">
        <f>L23+M23+N23+O23</f>
        <v>251511.53396213817</v>
      </c>
      <c r="L23" s="69">
        <v>28403.047224331869</v>
      </c>
      <c r="M23" s="69">
        <v>29004.113908946696</v>
      </c>
      <c r="N23" s="69">
        <v>145997.18073593214</v>
      </c>
      <c r="O23" s="70">
        <v>48107.192092927464</v>
      </c>
    </row>
    <row r="24" spans="1:15" s="4" customFormat="1" ht="15" customHeight="1" thickBot="1" x14ac:dyDescent="0.3">
      <c r="A24" s="170"/>
      <c r="B24" s="66" t="s">
        <v>39</v>
      </c>
      <c r="C24" s="73">
        <f>C21+C22+C23</f>
        <v>7762829.5842946246</v>
      </c>
      <c r="D24" s="73">
        <f t="shared" ref="D24:O24" si="3">D21+D22+D23</f>
        <v>1990008.3712371965</v>
      </c>
      <c r="E24" s="73">
        <f t="shared" si="3"/>
        <v>2327890.0790814101</v>
      </c>
      <c r="F24" s="73">
        <f t="shared" si="3"/>
        <v>2922913.5073698657</v>
      </c>
      <c r="G24" s="73">
        <f t="shared" si="3"/>
        <v>1286337.7982444922</v>
      </c>
      <c r="H24" s="164">
        <f t="shared" si="3"/>
        <v>1483803.4807654638</v>
      </c>
      <c r="I24" s="155">
        <f t="shared" si="3"/>
        <v>152772.22835991025</v>
      </c>
      <c r="J24" s="73">
        <f t="shared" si="3"/>
        <v>2549.8579507311206</v>
      </c>
      <c r="K24" s="73">
        <f t="shared" si="3"/>
        <v>519467.76865542133</v>
      </c>
      <c r="L24" s="73">
        <f t="shared" si="3"/>
        <v>51009.22161153036</v>
      </c>
      <c r="M24" s="73">
        <f t="shared" si="3"/>
        <v>74236.858959923091</v>
      </c>
      <c r="N24" s="73">
        <f t="shared" si="3"/>
        <v>297298.78452539176</v>
      </c>
      <c r="O24" s="155">
        <f t="shared" si="3"/>
        <v>96922.903558576087</v>
      </c>
    </row>
    <row r="25" spans="1:15" s="4" customFormat="1" x14ac:dyDescent="0.25">
      <c r="A25" s="168">
        <v>2016</v>
      </c>
      <c r="B25" s="44" t="s">
        <v>40</v>
      </c>
      <c r="C25" s="160">
        <v>3541406.3252433264</v>
      </c>
      <c r="D25" s="160">
        <v>887000.98914644157</v>
      </c>
      <c r="E25" s="160">
        <v>999286.36996922793</v>
      </c>
      <c r="F25" s="160">
        <v>1466115.3195505838</v>
      </c>
      <c r="G25" s="160">
        <v>633165.63749189919</v>
      </c>
      <c r="H25" s="161">
        <v>830413.68205868464</v>
      </c>
      <c r="I25" s="162">
        <v>2536</v>
      </c>
      <c r="J25" s="160">
        <v>901.72215550158307</v>
      </c>
      <c r="K25" s="160">
        <v>188101.92442157117</v>
      </c>
      <c r="L25" s="160">
        <v>17981.004862186917</v>
      </c>
      <c r="M25" s="160">
        <v>31019.139217629076</v>
      </c>
      <c r="N25" s="160">
        <v>105096.51414355927</v>
      </c>
      <c r="O25" s="162">
        <v>34005.266198195888</v>
      </c>
    </row>
    <row r="26" spans="1:15" s="4" customFormat="1" x14ac:dyDescent="0.25">
      <c r="A26" s="169"/>
      <c r="B26" s="55" t="s">
        <v>41</v>
      </c>
      <c r="C26" s="69">
        <v>1020779.8639899173</v>
      </c>
      <c r="D26" s="69">
        <v>288816.57564710203</v>
      </c>
      <c r="E26" s="69">
        <v>236483.79183312054</v>
      </c>
      <c r="F26" s="69">
        <v>432779.30204416061</v>
      </c>
      <c r="G26" s="69">
        <v>163630.4258934191</v>
      </c>
      <c r="H26" s="163">
        <v>227759.23616881354</v>
      </c>
      <c r="I26" s="70">
        <v>41389.63998192799</v>
      </c>
      <c r="J26" s="69">
        <v>388.35717127728816</v>
      </c>
      <c r="K26" s="69">
        <v>62311.837294256751</v>
      </c>
      <c r="L26" s="69">
        <v>6101.3110603358291</v>
      </c>
      <c r="M26" s="69">
        <v>7457.6176525738119</v>
      </c>
      <c r="N26" s="69">
        <v>37094.883108973627</v>
      </c>
      <c r="O26" s="70">
        <v>11658.025472373482</v>
      </c>
    </row>
    <row r="27" spans="1:15" s="4" customFormat="1" x14ac:dyDescent="0.25">
      <c r="A27" s="169"/>
      <c r="B27" s="55" t="s">
        <v>42</v>
      </c>
      <c r="C27" s="69">
        <v>2485582.0642295945</v>
      </c>
      <c r="D27" s="69">
        <v>888742.29112455947</v>
      </c>
      <c r="E27" s="69">
        <v>461636.12413380365</v>
      </c>
      <c r="F27" s="69">
        <v>887044.39693292859</v>
      </c>
      <c r="G27" s="69">
        <v>313532.55170160212</v>
      </c>
      <c r="H27" s="163">
        <v>551327.77668426745</v>
      </c>
      <c r="I27" s="70">
        <v>22184.06854705904</v>
      </c>
      <c r="J27" s="69">
        <v>1573.8404397414379</v>
      </c>
      <c r="K27" s="69">
        <v>246585.4115985613</v>
      </c>
      <c r="L27" s="69">
        <v>26421.147003431204</v>
      </c>
      <c r="M27" s="69">
        <v>31161.105024546061</v>
      </c>
      <c r="N27" s="69">
        <v>146531.4041185558</v>
      </c>
      <c r="O27" s="70">
        <v>42471.755452028243</v>
      </c>
    </row>
    <row r="28" spans="1:15" s="4" customFormat="1" ht="15" customHeight="1" thickBot="1" x14ac:dyDescent="0.3">
      <c r="A28" s="170"/>
      <c r="B28" s="66" t="s">
        <v>39</v>
      </c>
      <c r="C28" s="73">
        <f>C25+C26+C27</f>
        <v>7047768.253462838</v>
      </c>
      <c r="D28" s="73">
        <f t="shared" ref="D28:O28" si="4">D25+D26+D27</f>
        <v>2064559.8559181031</v>
      </c>
      <c r="E28" s="73">
        <f t="shared" si="4"/>
        <v>1697406.2859361521</v>
      </c>
      <c r="F28" s="73">
        <f t="shared" si="4"/>
        <v>2785939.0185276731</v>
      </c>
      <c r="G28" s="73">
        <f t="shared" si="4"/>
        <v>1110328.6150869203</v>
      </c>
      <c r="H28" s="164">
        <f t="shared" si="4"/>
        <v>1609500.6949117656</v>
      </c>
      <c r="I28" s="155">
        <f t="shared" si="4"/>
        <v>66109.70852898703</v>
      </c>
      <c r="J28" s="73">
        <f t="shared" si="4"/>
        <v>2863.9197665203092</v>
      </c>
      <c r="K28" s="73">
        <f t="shared" si="4"/>
        <v>496999.17331438919</v>
      </c>
      <c r="L28" s="73">
        <f t="shared" si="4"/>
        <v>50503.462925953951</v>
      </c>
      <c r="M28" s="73">
        <f t="shared" si="4"/>
        <v>69637.861894748945</v>
      </c>
      <c r="N28" s="73">
        <f t="shared" si="4"/>
        <v>288722.80137108872</v>
      </c>
      <c r="O28" s="155">
        <f t="shared" si="4"/>
        <v>88135.047122597607</v>
      </c>
    </row>
    <row r="29" spans="1:15" s="4" customFormat="1" x14ac:dyDescent="0.25">
      <c r="A29" s="168">
        <v>2015</v>
      </c>
      <c r="B29" s="44" t="s">
        <v>40</v>
      </c>
      <c r="C29" s="160">
        <v>3403629.4311378007</v>
      </c>
      <c r="D29" s="160">
        <v>916192.97079482139</v>
      </c>
      <c r="E29" s="160">
        <v>1086523.9123981302</v>
      </c>
      <c r="F29" s="160">
        <v>1219608.8353758764</v>
      </c>
      <c r="G29" s="160">
        <v>545904.22804712132</v>
      </c>
      <c r="H29" s="161">
        <v>622804.05506468657</v>
      </c>
      <c r="I29" s="162">
        <v>50900.552264068574</v>
      </c>
      <c r="J29" s="160">
        <v>708.71668346359138</v>
      </c>
      <c r="K29" s="160">
        <v>180594.99588550933</v>
      </c>
      <c r="L29" s="160">
        <v>15496.26263184341</v>
      </c>
      <c r="M29" s="160">
        <v>23434.642342730804</v>
      </c>
      <c r="N29" s="160">
        <v>109504.44264321646</v>
      </c>
      <c r="O29" s="162">
        <v>32159.648267718636</v>
      </c>
    </row>
    <row r="30" spans="1:15" s="4" customFormat="1" x14ac:dyDescent="0.25">
      <c r="A30" s="169"/>
      <c r="B30" s="55" t="s">
        <v>41</v>
      </c>
      <c r="C30" s="69">
        <v>1001024.0400547625</v>
      </c>
      <c r="D30" s="69">
        <v>246151.28026865053</v>
      </c>
      <c r="E30" s="69">
        <v>283665.95777968108</v>
      </c>
      <c r="F30" s="69">
        <v>404490.03359520808</v>
      </c>
      <c r="G30" s="69">
        <v>176312.39888029266</v>
      </c>
      <c r="H30" s="163">
        <v>198305.99489088973</v>
      </c>
      <c r="I30" s="70">
        <v>29871.639824025675</v>
      </c>
      <c r="J30" s="69">
        <v>424.80330337120643</v>
      </c>
      <c r="K30" s="69">
        <v>66291.965107851604</v>
      </c>
      <c r="L30" s="69">
        <v>5316.472645398866</v>
      </c>
      <c r="M30" s="69">
        <v>7385.3163574041737</v>
      </c>
      <c r="N30" s="69">
        <v>41697.457547606682</v>
      </c>
      <c r="O30" s="70">
        <v>11892.718557441884</v>
      </c>
    </row>
    <row r="31" spans="1:15" s="4" customFormat="1" x14ac:dyDescent="0.25">
      <c r="A31" s="169"/>
      <c r="B31" s="55" t="s">
        <v>42</v>
      </c>
      <c r="C31" s="69">
        <v>2464341.0469608232</v>
      </c>
      <c r="D31" s="69">
        <v>945649.24858423113</v>
      </c>
      <c r="E31" s="69">
        <v>562444.66078991804</v>
      </c>
      <c r="F31" s="69">
        <v>717960.02602635243</v>
      </c>
      <c r="G31" s="69">
        <v>304010.33597983996</v>
      </c>
      <c r="H31" s="163">
        <v>409265.03586765233</v>
      </c>
      <c r="I31" s="70">
        <v>4684.6541788602008</v>
      </c>
      <c r="J31" s="69">
        <v>1301.437539053255</v>
      </c>
      <c r="K31" s="69">
        <v>236985.67402126812</v>
      </c>
      <c r="L31" s="69">
        <v>21279.498889371382</v>
      </c>
      <c r="M31" s="69">
        <v>27821.301882262153</v>
      </c>
      <c r="N31" s="69">
        <v>143969.95891278627</v>
      </c>
      <c r="O31" s="70">
        <v>43914.914336848291</v>
      </c>
    </row>
    <row r="32" spans="1:15" s="4" customFormat="1" ht="15" customHeight="1" thickBot="1" x14ac:dyDescent="0.3">
      <c r="A32" s="170"/>
      <c r="B32" s="66" t="s">
        <v>39</v>
      </c>
      <c r="C32" s="73">
        <f>C29+C30+C31</f>
        <v>6868994.5181533862</v>
      </c>
      <c r="D32" s="73">
        <f t="shared" ref="D32:O32" si="5">D29+D30+D31</f>
        <v>2107993.499647703</v>
      </c>
      <c r="E32" s="73">
        <f t="shared" si="5"/>
        <v>1932634.5309677292</v>
      </c>
      <c r="F32" s="73">
        <f t="shared" si="5"/>
        <v>2342058.894997437</v>
      </c>
      <c r="G32" s="73">
        <f t="shared" si="5"/>
        <v>1026226.962907254</v>
      </c>
      <c r="H32" s="164">
        <f t="shared" si="5"/>
        <v>1230375.0858232286</v>
      </c>
      <c r="I32" s="155">
        <f t="shared" si="5"/>
        <v>85456.846266954453</v>
      </c>
      <c r="J32" s="73">
        <f t="shared" si="5"/>
        <v>2434.9575258880527</v>
      </c>
      <c r="K32" s="73">
        <f t="shared" si="5"/>
        <v>483872.63501462905</v>
      </c>
      <c r="L32" s="73">
        <f t="shared" si="5"/>
        <v>42092.234166613656</v>
      </c>
      <c r="M32" s="73">
        <f t="shared" si="5"/>
        <v>58641.260582397132</v>
      </c>
      <c r="N32" s="73">
        <f t="shared" si="5"/>
        <v>295171.8591036094</v>
      </c>
      <c r="O32" s="155">
        <f t="shared" si="5"/>
        <v>87967.281162008818</v>
      </c>
    </row>
    <row r="33" spans="1:15" s="4" customFormat="1" x14ac:dyDescent="0.25">
      <c r="A33" s="168">
        <v>2014</v>
      </c>
      <c r="B33" s="44" t="s">
        <v>40</v>
      </c>
      <c r="C33" s="160">
        <v>3037226.1102759293</v>
      </c>
      <c r="D33" s="160">
        <v>875911.58635510586</v>
      </c>
      <c r="E33" s="160">
        <v>935317.52146831027</v>
      </c>
      <c r="F33" s="160">
        <v>1045937.4039072266</v>
      </c>
      <c r="G33" s="160">
        <v>496347.53380405501</v>
      </c>
      <c r="H33" s="161">
        <v>544585.99545175408</v>
      </c>
      <c r="I33" s="162">
        <v>5003.8746514176082</v>
      </c>
      <c r="J33" s="160">
        <v>814.83434836371748</v>
      </c>
      <c r="K33" s="160">
        <v>179244.76419692257</v>
      </c>
      <c r="L33" s="160">
        <v>16646.838394620667</v>
      </c>
      <c r="M33" s="160">
        <v>24398.520880448224</v>
      </c>
      <c r="N33" s="160">
        <v>106651.62277423372</v>
      </c>
      <c r="O33" s="162">
        <v>31547.782147619961</v>
      </c>
    </row>
    <row r="34" spans="1:15" s="4" customFormat="1" x14ac:dyDescent="0.25">
      <c r="A34" s="169"/>
      <c r="B34" s="55" t="s">
        <v>41</v>
      </c>
      <c r="C34" s="69">
        <v>960456.89539752307</v>
      </c>
      <c r="D34" s="69">
        <v>248233.29205111568</v>
      </c>
      <c r="E34" s="69">
        <v>229665.04105790984</v>
      </c>
      <c r="F34" s="69">
        <v>416079.449954307</v>
      </c>
      <c r="G34" s="69">
        <v>220681.61917800133</v>
      </c>
      <c r="H34" s="163">
        <v>174870.91708924447</v>
      </c>
      <c r="I34" s="70">
        <v>20526.913687061176</v>
      </c>
      <c r="J34" s="69">
        <v>411.01332926282498</v>
      </c>
      <c r="K34" s="69">
        <v>66068.099004927688</v>
      </c>
      <c r="L34" s="69">
        <v>5259.2742473134567</v>
      </c>
      <c r="M34" s="69">
        <v>9223.7588085250009</v>
      </c>
      <c r="N34" s="69">
        <v>37972.816725380384</v>
      </c>
      <c r="O34" s="70">
        <v>13612.249223708846</v>
      </c>
    </row>
    <row r="35" spans="1:15" s="4" customFormat="1" x14ac:dyDescent="0.25">
      <c r="A35" s="169"/>
      <c r="B35" s="55" t="s">
        <v>42</v>
      </c>
      <c r="C35" s="69">
        <v>2318784.1273161368</v>
      </c>
      <c r="D35" s="69">
        <v>878331.45592247299</v>
      </c>
      <c r="E35" s="69">
        <v>496315.95521160419</v>
      </c>
      <c r="F35" s="69">
        <v>717076.73383519927</v>
      </c>
      <c r="G35" s="69">
        <v>329129.006196464</v>
      </c>
      <c r="H35" s="163">
        <v>384410.5343286937</v>
      </c>
      <c r="I35" s="70">
        <v>3537.193310041624</v>
      </c>
      <c r="J35" s="69">
        <v>1515.763010958183</v>
      </c>
      <c r="K35" s="69">
        <v>225544.2193359019</v>
      </c>
      <c r="L35" s="69">
        <v>18231.96829387527</v>
      </c>
      <c r="M35" s="69">
        <v>24272.035660637986</v>
      </c>
      <c r="N35" s="69">
        <v>141531.49510164047</v>
      </c>
      <c r="O35" s="70">
        <v>41508.720279748188</v>
      </c>
    </row>
    <row r="36" spans="1:15" ht="15.75" thickBot="1" x14ac:dyDescent="0.3">
      <c r="A36" s="170"/>
      <c r="B36" s="66" t="s">
        <v>39</v>
      </c>
      <c r="C36" s="73">
        <v>6316467.1329895891</v>
      </c>
      <c r="D36" s="73">
        <v>2002476.3343286945</v>
      </c>
      <c r="E36" s="73">
        <v>1661298.5177378242</v>
      </c>
      <c r="F36" s="73">
        <v>2179093.587696733</v>
      </c>
      <c r="G36" s="73">
        <v>1046158.1591785203</v>
      </c>
      <c r="H36" s="164">
        <v>1103867.4468696923</v>
      </c>
      <c r="I36" s="155">
        <v>29067.98164852041</v>
      </c>
      <c r="J36" s="73">
        <v>2741.6106885847257</v>
      </c>
      <c r="K36" s="73">
        <v>470857.08253775217</v>
      </c>
      <c r="L36" s="73">
        <v>40138.080935809397</v>
      </c>
      <c r="M36" s="73">
        <v>57894.315349611214</v>
      </c>
      <c r="N36" s="73">
        <v>286155.93460125459</v>
      </c>
      <c r="O36" s="155">
        <v>86668.751651076993</v>
      </c>
    </row>
    <row r="37" spans="1:15" x14ac:dyDescent="0.25">
      <c r="A37" s="168">
        <v>2013</v>
      </c>
      <c r="B37" s="44" t="s">
        <v>40</v>
      </c>
      <c r="C37" s="160">
        <f>D37+E37+F37+J37+K37</f>
        <v>2864565.6778108478</v>
      </c>
      <c r="D37" s="160">
        <v>706179.20815754856</v>
      </c>
      <c r="E37" s="160">
        <v>824709.09400144266</v>
      </c>
      <c r="F37" s="160">
        <v>1164400.0993095431</v>
      </c>
      <c r="G37" s="160">
        <v>607230.92934468226</v>
      </c>
      <c r="H37" s="161">
        <v>555870.16996486089</v>
      </c>
      <c r="I37" s="162">
        <v>1299</v>
      </c>
      <c r="J37" s="160">
        <v>732.7362192232348</v>
      </c>
      <c r="K37" s="160">
        <f>L37+M37+N37+O37</f>
        <v>168544.54012309006</v>
      </c>
      <c r="L37" s="160">
        <v>13250.733441576989</v>
      </c>
      <c r="M37" s="160">
        <v>17279.030501699031</v>
      </c>
      <c r="N37" s="160">
        <v>106705.6874552591</v>
      </c>
      <c r="O37" s="162">
        <v>31309.088724554946</v>
      </c>
    </row>
    <row r="38" spans="1:15" x14ac:dyDescent="0.25">
      <c r="A38" s="169"/>
      <c r="B38" s="55" t="s">
        <v>41</v>
      </c>
      <c r="C38" s="69">
        <f>D38+E38+F38+J38+K38</f>
        <v>968812.61186566367</v>
      </c>
      <c r="D38" s="69">
        <v>237436.03629539412</v>
      </c>
      <c r="E38" s="69">
        <v>265893.08934537158</v>
      </c>
      <c r="F38" s="69">
        <f>G38+H38+I38</f>
        <v>405251.9790302263</v>
      </c>
      <c r="G38" s="69">
        <v>174889.58356550877</v>
      </c>
      <c r="H38" s="163">
        <v>188621.66454900813</v>
      </c>
      <c r="I38" s="70">
        <v>41740.730915709413</v>
      </c>
      <c r="J38" s="69">
        <v>547.51864028429168</v>
      </c>
      <c r="K38" s="69">
        <f>L38+M38+N38+O38</f>
        <v>59683.988554387397</v>
      </c>
      <c r="L38" s="69">
        <v>3794.579790397941</v>
      </c>
      <c r="M38" s="69">
        <v>7745.5125721087234</v>
      </c>
      <c r="N38" s="69">
        <v>35468.871202543931</v>
      </c>
      <c r="O38" s="70">
        <v>12675.024989336802</v>
      </c>
    </row>
    <row r="39" spans="1:15" x14ac:dyDescent="0.25">
      <c r="A39" s="169"/>
      <c r="B39" s="55" t="s">
        <v>42</v>
      </c>
      <c r="C39" s="69">
        <f>D39+E39+F39+J39+K39</f>
        <v>2534008.6332742837</v>
      </c>
      <c r="D39" s="69">
        <v>1047787.2219198031</v>
      </c>
      <c r="E39" s="69">
        <v>543757.01694506942</v>
      </c>
      <c r="F39" s="69">
        <f>G39+H39+I39</f>
        <v>692608.28221062268</v>
      </c>
      <c r="G39" s="69">
        <v>371789.58756699756</v>
      </c>
      <c r="H39" s="163">
        <v>312660.02445011685</v>
      </c>
      <c r="I39" s="70">
        <v>8158.6701935082883</v>
      </c>
      <c r="J39" s="69">
        <v>1556.231071585122</v>
      </c>
      <c r="K39" s="69">
        <f>L39+M39+N39+O39</f>
        <v>248299.88112720268</v>
      </c>
      <c r="L39" s="69">
        <v>25570.738970506674</v>
      </c>
      <c r="M39" s="69">
        <v>37325.248043132815</v>
      </c>
      <c r="N39" s="69">
        <v>136810.41354683175</v>
      </c>
      <c r="O39" s="70">
        <v>48593.48056673145</v>
      </c>
    </row>
    <row r="40" spans="1:15" ht="15.75" thickBot="1" x14ac:dyDescent="0.3">
      <c r="A40" s="170"/>
      <c r="B40" s="66" t="s">
        <v>39</v>
      </c>
      <c r="C40" s="73">
        <f>C37+C38+C39</f>
        <v>6367386.9229507949</v>
      </c>
      <c r="D40" s="73">
        <f t="shared" ref="D40:O40" si="6">D37+D38+D39</f>
        <v>1991402.4663727456</v>
      </c>
      <c r="E40" s="73">
        <f t="shared" si="6"/>
        <v>1634359.2002918837</v>
      </c>
      <c r="F40" s="73">
        <f t="shared" si="6"/>
        <v>2262260.3605503924</v>
      </c>
      <c r="G40" s="73">
        <f t="shared" si="6"/>
        <v>1153910.1004771886</v>
      </c>
      <c r="H40" s="164">
        <f t="shared" si="6"/>
        <v>1057151.8589639859</v>
      </c>
      <c r="I40" s="155">
        <f t="shared" si="6"/>
        <v>51198.401109217702</v>
      </c>
      <c r="J40" s="73">
        <f t="shared" si="6"/>
        <v>2836.4859310926486</v>
      </c>
      <c r="K40" s="73">
        <f t="shared" si="6"/>
        <v>476528.40980468015</v>
      </c>
      <c r="L40" s="73">
        <f t="shared" si="6"/>
        <v>42616.052202481602</v>
      </c>
      <c r="M40" s="73">
        <f t="shared" si="6"/>
        <v>62349.791116940571</v>
      </c>
      <c r="N40" s="73">
        <f t="shared" si="6"/>
        <v>278984.9722046348</v>
      </c>
      <c r="O40" s="155">
        <f t="shared" si="6"/>
        <v>92577.594280623191</v>
      </c>
    </row>
    <row r="41" spans="1:15" x14ac:dyDescent="0.25">
      <c r="A41" s="168">
        <v>2012</v>
      </c>
      <c r="B41" s="44" t="s">
        <v>40</v>
      </c>
      <c r="C41" s="160">
        <v>2599404</v>
      </c>
      <c r="D41" s="160">
        <v>594996</v>
      </c>
      <c r="E41" s="160">
        <v>770470</v>
      </c>
      <c r="F41" s="160">
        <v>1076866</v>
      </c>
      <c r="G41" s="160">
        <v>491358</v>
      </c>
      <c r="H41" s="161">
        <v>571670</v>
      </c>
      <c r="I41" s="162">
        <v>13838</v>
      </c>
      <c r="J41" s="160">
        <v>726</v>
      </c>
      <c r="K41" s="160">
        <v>156346</v>
      </c>
      <c r="L41" s="160">
        <v>13955</v>
      </c>
      <c r="M41" s="160">
        <v>20625</v>
      </c>
      <c r="N41" s="160">
        <v>96283</v>
      </c>
      <c r="O41" s="162">
        <v>25483</v>
      </c>
    </row>
    <row r="42" spans="1:15" x14ac:dyDescent="0.25">
      <c r="A42" s="169"/>
      <c r="B42" s="55" t="s">
        <v>41</v>
      </c>
      <c r="C42" s="69">
        <v>973718</v>
      </c>
      <c r="D42" s="69">
        <v>255049</v>
      </c>
      <c r="E42" s="69">
        <v>285806</v>
      </c>
      <c r="F42" s="69">
        <v>369804</v>
      </c>
      <c r="G42" s="69">
        <v>149985</v>
      </c>
      <c r="H42" s="163">
        <v>206676</v>
      </c>
      <c r="I42" s="70">
        <v>13143</v>
      </c>
      <c r="J42" s="69">
        <v>459</v>
      </c>
      <c r="K42" s="69">
        <v>62600</v>
      </c>
      <c r="L42" s="69">
        <v>4118</v>
      </c>
      <c r="M42" s="69">
        <v>7411</v>
      </c>
      <c r="N42" s="69">
        <v>37242</v>
      </c>
      <c r="O42" s="70">
        <v>13829</v>
      </c>
    </row>
    <row r="43" spans="1:15" x14ac:dyDescent="0.25">
      <c r="A43" s="169"/>
      <c r="B43" s="55" t="s">
        <v>42</v>
      </c>
      <c r="C43" s="69">
        <v>2371969</v>
      </c>
      <c r="D43" s="69">
        <v>884932</v>
      </c>
      <c r="E43" s="69">
        <v>516977</v>
      </c>
      <c r="F43" s="69">
        <v>735228</v>
      </c>
      <c r="G43" s="69">
        <v>306879</v>
      </c>
      <c r="H43" s="163">
        <v>417273</v>
      </c>
      <c r="I43" s="70">
        <v>11076</v>
      </c>
      <c r="J43" s="69">
        <v>1363</v>
      </c>
      <c r="K43" s="69">
        <v>233469</v>
      </c>
      <c r="L43" s="69">
        <v>18191</v>
      </c>
      <c r="M43" s="69">
        <v>29444</v>
      </c>
      <c r="N43" s="69">
        <v>138099</v>
      </c>
      <c r="O43" s="70">
        <v>47735</v>
      </c>
    </row>
    <row r="44" spans="1:15" ht="15.75" thickBot="1" x14ac:dyDescent="0.3">
      <c r="A44" s="170"/>
      <c r="B44" s="66" t="s">
        <v>39</v>
      </c>
      <c r="C44" s="73">
        <v>5945091</v>
      </c>
      <c r="D44" s="73">
        <v>1734977</v>
      </c>
      <c r="E44" s="73">
        <v>1573253</v>
      </c>
      <c r="F44" s="73">
        <v>2181898</v>
      </c>
      <c r="G44" s="73">
        <v>948222</v>
      </c>
      <c r="H44" s="164">
        <v>1195619</v>
      </c>
      <c r="I44" s="155">
        <v>38057</v>
      </c>
      <c r="J44" s="73">
        <v>2548</v>
      </c>
      <c r="K44" s="73">
        <v>452415</v>
      </c>
      <c r="L44" s="73">
        <v>36264</v>
      </c>
      <c r="M44" s="73">
        <v>57480</v>
      </c>
      <c r="N44" s="73">
        <v>271624</v>
      </c>
      <c r="O44" s="155">
        <v>87047</v>
      </c>
    </row>
    <row r="45" spans="1:15" x14ac:dyDescent="0.25">
      <c r="A45" s="168">
        <v>2011</v>
      </c>
      <c r="B45" s="44" t="s">
        <v>40</v>
      </c>
      <c r="C45" s="160">
        <v>2435530</v>
      </c>
      <c r="D45" s="160">
        <v>586759</v>
      </c>
      <c r="E45" s="160">
        <v>754899</v>
      </c>
      <c r="F45" s="160">
        <v>960853</v>
      </c>
      <c r="G45" s="160">
        <v>370679</v>
      </c>
      <c r="H45" s="161">
        <v>564660</v>
      </c>
      <c r="I45" s="162">
        <v>25514</v>
      </c>
      <c r="J45" s="160">
        <v>899</v>
      </c>
      <c r="K45" s="160">
        <v>132120</v>
      </c>
      <c r="L45" s="160">
        <v>10865</v>
      </c>
      <c r="M45" s="160">
        <v>14436</v>
      </c>
      <c r="N45" s="160">
        <v>81040</v>
      </c>
      <c r="O45" s="162">
        <v>25779</v>
      </c>
    </row>
    <row r="46" spans="1:15" x14ac:dyDescent="0.25">
      <c r="A46" s="169"/>
      <c r="B46" s="55" t="s">
        <v>41</v>
      </c>
      <c r="C46" s="69">
        <v>879401</v>
      </c>
      <c r="D46" s="69">
        <v>242329</v>
      </c>
      <c r="E46" s="69">
        <v>239868</v>
      </c>
      <c r="F46" s="69">
        <v>330255</v>
      </c>
      <c r="G46" s="69">
        <v>137459</v>
      </c>
      <c r="H46" s="163">
        <v>161004</v>
      </c>
      <c r="I46" s="70">
        <v>31792</v>
      </c>
      <c r="J46" s="69">
        <v>600</v>
      </c>
      <c r="K46" s="69">
        <v>66349</v>
      </c>
      <c r="L46" s="69">
        <v>2688</v>
      </c>
      <c r="M46" s="69">
        <v>4355</v>
      </c>
      <c r="N46" s="69">
        <v>45773</v>
      </c>
      <c r="O46" s="70">
        <v>13533</v>
      </c>
    </row>
    <row r="47" spans="1:15" x14ac:dyDescent="0.25">
      <c r="A47" s="169"/>
      <c r="B47" s="55" t="s">
        <v>42</v>
      </c>
      <c r="C47" s="69">
        <v>2159670</v>
      </c>
      <c r="D47" s="69">
        <v>826477</v>
      </c>
      <c r="E47" s="69">
        <v>513033</v>
      </c>
      <c r="F47" s="69">
        <v>606268</v>
      </c>
      <c r="G47" s="69">
        <v>210482</v>
      </c>
      <c r="H47" s="163">
        <v>367162</v>
      </c>
      <c r="I47" s="70">
        <v>28624</v>
      </c>
      <c r="J47" s="69">
        <v>1036</v>
      </c>
      <c r="K47" s="69">
        <v>212856</v>
      </c>
      <c r="L47" s="69">
        <v>16799</v>
      </c>
      <c r="M47" s="69">
        <v>32375</v>
      </c>
      <c r="N47" s="69">
        <v>124074</v>
      </c>
      <c r="O47" s="70">
        <v>39608</v>
      </c>
    </row>
    <row r="48" spans="1:15" ht="15.75" thickBot="1" x14ac:dyDescent="0.3">
      <c r="A48" s="170"/>
      <c r="B48" s="66" t="s">
        <v>39</v>
      </c>
      <c r="C48" s="73">
        <v>5474601</v>
      </c>
      <c r="D48" s="73">
        <v>1655565</v>
      </c>
      <c r="E48" s="73">
        <v>1507800</v>
      </c>
      <c r="F48" s="73">
        <v>1897376</v>
      </c>
      <c r="G48" s="73">
        <v>718620</v>
      </c>
      <c r="H48" s="164">
        <v>1092826</v>
      </c>
      <c r="I48" s="155">
        <v>85930</v>
      </c>
      <c r="J48" s="73">
        <v>2535</v>
      </c>
      <c r="K48" s="73">
        <v>411325</v>
      </c>
      <c r="L48" s="73">
        <v>30352</v>
      </c>
      <c r="M48" s="73">
        <v>51166</v>
      </c>
      <c r="N48" s="73">
        <v>250887</v>
      </c>
      <c r="O48" s="155">
        <v>78920</v>
      </c>
    </row>
    <row r="49" spans="1:15" x14ac:dyDescent="0.25">
      <c r="A49" s="168">
        <v>2010</v>
      </c>
      <c r="B49" s="44" t="s">
        <v>40</v>
      </c>
      <c r="C49" s="160">
        <v>2438809.7800000003</v>
      </c>
      <c r="D49" s="160">
        <v>615848.53</v>
      </c>
      <c r="E49" s="160">
        <v>757456.45</v>
      </c>
      <c r="F49" s="160">
        <v>1065504.8</v>
      </c>
      <c r="G49" s="160">
        <v>458760.12</v>
      </c>
      <c r="H49" s="161">
        <v>581651.41</v>
      </c>
      <c r="I49" s="162">
        <v>25093.26</v>
      </c>
      <c r="J49" s="160">
        <v>913.04</v>
      </c>
      <c r="K49" s="160">
        <v>148944.95999999999</v>
      </c>
      <c r="L49" s="160">
        <v>15324.31</v>
      </c>
      <c r="M49" s="160">
        <v>18585.189999999999</v>
      </c>
      <c r="N49" s="160">
        <v>87133.72</v>
      </c>
      <c r="O49" s="162">
        <v>27901.75</v>
      </c>
    </row>
    <row r="50" spans="1:15" x14ac:dyDescent="0.25">
      <c r="A50" s="169"/>
      <c r="B50" s="55" t="s">
        <v>41</v>
      </c>
      <c r="C50" s="69">
        <v>850514.26</v>
      </c>
      <c r="D50" s="69">
        <v>265950.45</v>
      </c>
      <c r="E50" s="69">
        <v>243663.53</v>
      </c>
      <c r="F50" s="69">
        <v>340618.28</v>
      </c>
      <c r="G50" s="69">
        <v>145070.23000000001</v>
      </c>
      <c r="H50" s="163">
        <v>158958.54999999999</v>
      </c>
      <c r="I50" s="70">
        <v>36589.47</v>
      </c>
      <c r="J50" s="69">
        <v>765.87</v>
      </c>
      <c r="K50" s="69">
        <v>74496.600000000006</v>
      </c>
      <c r="L50" s="69">
        <v>5491.97</v>
      </c>
      <c r="M50" s="69">
        <v>7730.2</v>
      </c>
      <c r="N50" s="69">
        <v>47236.19</v>
      </c>
      <c r="O50" s="70">
        <v>14038.23</v>
      </c>
    </row>
    <row r="51" spans="1:15" x14ac:dyDescent="0.25">
      <c r="A51" s="169"/>
      <c r="B51" s="55" t="s">
        <v>42</v>
      </c>
      <c r="C51" s="69">
        <v>1844091.23</v>
      </c>
      <c r="D51" s="69">
        <v>786775.26</v>
      </c>
      <c r="E51" s="69">
        <v>480166.98</v>
      </c>
      <c r="F51" s="69">
        <v>577148.99</v>
      </c>
      <c r="G51" s="69">
        <v>346020.19</v>
      </c>
      <c r="H51" s="163">
        <v>226920.67</v>
      </c>
      <c r="I51" s="70">
        <v>4208.12</v>
      </c>
      <c r="J51" s="69">
        <v>1167.32</v>
      </c>
      <c r="K51" s="69">
        <v>220628.15</v>
      </c>
      <c r="L51" s="69">
        <v>22548.32</v>
      </c>
      <c r="M51" s="69">
        <v>28411.75</v>
      </c>
      <c r="N51" s="69">
        <v>129874.51</v>
      </c>
      <c r="O51" s="70">
        <v>39793.58</v>
      </c>
    </row>
    <row r="52" spans="1:15" ht="15.75" thickBot="1" x14ac:dyDescent="0.3">
      <c r="A52" s="170"/>
      <c r="B52" s="66" t="s">
        <v>39</v>
      </c>
      <c r="C52" s="73">
        <v>5133222.2700000005</v>
      </c>
      <c r="D52" s="73">
        <v>1668574.24</v>
      </c>
      <c r="E52" s="73">
        <v>1481286.96</v>
      </c>
      <c r="F52" s="73">
        <v>1983272.07</v>
      </c>
      <c r="G52" s="73">
        <v>949850.54</v>
      </c>
      <c r="H52" s="164">
        <v>967530.63</v>
      </c>
      <c r="I52" s="155">
        <v>65890.850000000006</v>
      </c>
      <c r="J52" s="73">
        <v>2846.23</v>
      </c>
      <c r="K52" s="73">
        <v>444069.71</v>
      </c>
      <c r="L52" s="73">
        <v>43364.6</v>
      </c>
      <c r="M52" s="73">
        <v>54727.14</v>
      </c>
      <c r="N52" s="73">
        <v>264244.42</v>
      </c>
      <c r="O52" s="155">
        <v>81733.56</v>
      </c>
    </row>
    <row r="53" spans="1:15" x14ac:dyDescent="0.25">
      <c r="A53" s="168">
        <v>2009</v>
      </c>
      <c r="B53" s="44" t="s">
        <v>40</v>
      </c>
      <c r="C53" s="160">
        <v>2525206.4500000002</v>
      </c>
      <c r="D53" s="160">
        <v>707029.15</v>
      </c>
      <c r="E53" s="160">
        <v>712867.86</v>
      </c>
      <c r="F53" s="160">
        <v>939828.85</v>
      </c>
      <c r="G53" s="160">
        <v>388586.83</v>
      </c>
      <c r="H53" s="161">
        <v>543127.65</v>
      </c>
      <c r="I53" s="162">
        <v>8114.36</v>
      </c>
      <c r="J53" s="160">
        <v>1796.2</v>
      </c>
      <c r="K53" s="160">
        <v>163684.39000000001</v>
      </c>
      <c r="L53" s="160">
        <v>10132.219999999999</v>
      </c>
      <c r="M53" s="160">
        <v>17802.689999999999</v>
      </c>
      <c r="N53" s="160">
        <v>105812.85</v>
      </c>
      <c r="O53" s="162">
        <v>29936.66</v>
      </c>
    </row>
    <row r="54" spans="1:15" x14ac:dyDescent="0.25">
      <c r="A54" s="169"/>
      <c r="B54" s="55" t="s">
        <v>41</v>
      </c>
      <c r="C54" s="69">
        <v>934329.22</v>
      </c>
      <c r="D54" s="69">
        <v>239603.37</v>
      </c>
      <c r="E54" s="69">
        <v>264184.96000000002</v>
      </c>
      <c r="F54" s="69">
        <v>357951.29</v>
      </c>
      <c r="G54" s="69">
        <v>135439.92000000001</v>
      </c>
      <c r="H54" s="163">
        <v>177312.7</v>
      </c>
      <c r="I54" s="70">
        <v>45198.7</v>
      </c>
      <c r="J54" s="69">
        <v>722.56</v>
      </c>
      <c r="K54" s="69">
        <v>71867.039999999994</v>
      </c>
      <c r="L54" s="69">
        <v>4995.0200000000004</v>
      </c>
      <c r="M54" s="69">
        <v>7239.35</v>
      </c>
      <c r="N54" s="69">
        <v>45186.32</v>
      </c>
      <c r="O54" s="70">
        <v>14446.37</v>
      </c>
    </row>
    <row r="55" spans="1:15" x14ac:dyDescent="0.25">
      <c r="A55" s="169"/>
      <c r="B55" s="55" t="s">
        <v>42</v>
      </c>
      <c r="C55" s="69">
        <v>2056699.13</v>
      </c>
      <c r="D55" s="69">
        <v>801790.12</v>
      </c>
      <c r="E55" s="69">
        <v>342139.64</v>
      </c>
      <c r="F55" s="69">
        <v>693233.99</v>
      </c>
      <c r="G55" s="69">
        <v>290124.96999999997</v>
      </c>
      <c r="H55" s="163">
        <v>335328.83</v>
      </c>
      <c r="I55" s="70">
        <v>67780.160000000003</v>
      </c>
      <c r="J55" s="69">
        <v>1258.6099999999999</v>
      </c>
      <c r="K55" s="69">
        <v>218276.77</v>
      </c>
      <c r="L55" s="69">
        <v>15329.86</v>
      </c>
      <c r="M55" s="69">
        <v>25102.74</v>
      </c>
      <c r="N55" s="69">
        <v>140266.79999999999</v>
      </c>
      <c r="O55" s="70">
        <v>37577.42</v>
      </c>
    </row>
    <row r="56" spans="1:15" ht="15.75" thickBot="1" x14ac:dyDescent="0.3">
      <c r="A56" s="170"/>
      <c r="B56" s="66" t="s">
        <v>39</v>
      </c>
      <c r="C56" s="73">
        <v>5516234.7999999998</v>
      </c>
      <c r="D56" s="73">
        <v>1748422.64</v>
      </c>
      <c r="E56" s="73">
        <v>1319192.46</v>
      </c>
      <c r="F56" s="73">
        <v>1991014.13</v>
      </c>
      <c r="G56" s="73">
        <v>814151.72</v>
      </c>
      <c r="H56" s="164">
        <v>1055769.18</v>
      </c>
      <c r="I56" s="155">
        <v>121093.22</v>
      </c>
      <c r="J56" s="73">
        <v>3777.37</v>
      </c>
      <c r="K56" s="73">
        <v>453828.2</v>
      </c>
      <c r="L56" s="73">
        <v>30457.1</v>
      </c>
      <c r="M56" s="73">
        <v>50144.78</v>
      </c>
      <c r="N56" s="73">
        <v>291265.96999999997</v>
      </c>
      <c r="O56" s="155">
        <v>81960.45</v>
      </c>
    </row>
    <row r="57" spans="1:15" x14ac:dyDescent="0.25">
      <c r="A57" s="168">
        <v>2008</v>
      </c>
      <c r="B57" s="44" t="s">
        <v>40</v>
      </c>
      <c r="C57" s="160">
        <v>2445505.4</v>
      </c>
      <c r="D57" s="160">
        <v>542364.03</v>
      </c>
      <c r="E57" s="160">
        <v>714911.13</v>
      </c>
      <c r="F57" s="160">
        <v>1021710.98</v>
      </c>
      <c r="G57" s="160">
        <v>523726.85</v>
      </c>
      <c r="H57" s="161">
        <v>477639</v>
      </c>
      <c r="I57" s="162">
        <v>20345.12</v>
      </c>
      <c r="J57" s="160">
        <v>1341.37</v>
      </c>
      <c r="K57" s="160">
        <v>165177.89000000001</v>
      </c>
      <c r="L57" s="160">
        <v>11569.82</v>
      </c>
      <c r="M57" s="160">
        <v>17318.02</v>
      </c>
      <c r="N57" s="160">
        <v>104330.94</v>
      </c>
      <c r="O57" s="162">
        <v>31959.15</v>
      </c>
    </row>
    <row r="58" spans="1:15" x14ac:dyDescent="0.25">
      <c r="A58" s="169"/>
      <c r="B58" s="55" t="s">
        <v>41</v>
      </c>
      <c r="C58" s="69">
        <v>938609.31</v>
      </c>
      <c r="D58" s="69">
        <v>215883.85</v>
      </c>
      <c r="E58" s="69">
        <v>273208.90000000002</v>
      </c>
      <c r="F58" s="69">
        <v>364758.55</v>
      </c>
      <c r="G58" s="69">
        <v>141579.94</v>
      </c>
      <c r="H58" s="163">
        <v>159914.07</v>
      </c>
      <c r="I58" s="70">
        <v>63264.55</v>
      </c>
      <c r="J58" s="69">
        <v>812.71</v>
      </c>
      <c r="K58" s="69">
        <v>83945.3</v>
      </c>
      <c r="L58" s="69">
        <v>6501.84</v>
      </c>
      <c r="M58" s="69">
        <v>6651.18</v>
      </c>
      <c r="N58" s="69">
        <v>54328.43</v>
      </c>
      <c r="O58" s="70">
        <v>16463.830000000002</v>
      </c>
    </row>
    <row r="59" spans="1:15" x14ac:dyDescent="0.25">
      <c r="A59" s="169"/>
      <c r="B59" s="55" t="s">
        <v>42</v>
      </c>
      <c r="C59" s="69">
        <v>2047947.6</v>
      </c>
      <c r="D59" s="69">
        <v>788695.51</v>
      </c>
      <c r="E59" s="69">
        <v>397114.36</v>
      </c>
      <c r="F59" s="69">
        <v>641562.02</v>
      </c>
      <c r="G59" s="69">
        <v>334304.96000000002</v>
      </c>
      <c r="H59" s="163">
        <v>277014.18</v>
      </c>
      <c r="I59" s="70">
        <v>30242.9</v>
      </c>
      <c r="J59" s="69">
        <v>1667.22</v>
      </c>
      <c r="K59" s="69">
        <v>218908.49</v>
      </c>
      <c r="L59" s="69">
        <v>21044.5</v>
      </c>
      <c r="M59" s="69">
        <v>25291.86</v>
      </c>
      <c r="N59" s="69">
        <v>134844.42000000001</v>
      </c>
      <c r="O59" s="70">
        <v>37727.730000000003</v>
      </c>
    </row>
    <row r="60" spans="1:15" ht="15.75" thickBot="1" x14ac:dyDescent="0.3">
      <c r="A60" s="170"/>
      <c r="B60" s="66" t="s">
        <v>39</v>
      </c>
      <c r="C60" s="73">
        <v>5432062.3099999996</v>
      </c>
      <c r="D60" s="73">
        <v>1546943.39</v>
      </c>
      <c r="E60" s="73">
        <v>1385234.39</v>
      </c>
      <c r="F60" s="73">
        <v>2028031.55</v>
      </c>
      <c r="G60" s="73">
        <v>999611.75</v>
      </c>
      <c r="H60" s="164">
        <v>914567.25</v>
      </c>
      <c r="I60" s="155">
        <v>113852.57</v>
      </c>
      <c r="J60" s="73">
        <v>3821.3</v>
      </c>
      <c r="K60" s="73">
        <v>468031.68</v>
      </c>
      <c r="L60" s="73">
        <v>39116.160000000003</v>
      </c>
      <c r="M60" s="73">
        <v>49261.06</v>
      </c>
      <c r="N60" s="73">
        <v>293503.78999999998</v>
      </c>
      <c r="O60" s="155">
        <v>86150.71</v>
      </c>
    </row>
    <row r="61" spans="1:15" x14ac:dyDescent="0.25">
      <c r="A61" s="168">
        <v>2007</v>
      </c>
      <c r="B61" s="44" t="s">
        <v>40</v>
      </c>
      <c r="C61" s="160">
        <v>2446064.48</v>
      </c>
      <c r="D61" s="160">
        <v>531491.98</v>
      </c>
      <c r="E61" s="160">
        <v>718437.3</v>
      </c>
      <c r="F61" s="160">
        <v>1015379.26</v>
      </c>
      <c r="G61" s="160">
        <v>508525.73</v>
      </c>
      <c r="H61" s="161">
        <v>486877.77</v>
      </c>
      <c r="I61" s="162">
        <v>19975.759999999998</v>
      </c>
      <c r="J61" s="160">
        <v>1921.22</v>
      </c>
      <c r="K61" s="160">
        <v>178834.72</v>
      </c>
      <c r="L61" s="160">
        <v>21910.31</v>
      </c>
      <c r="M61" s="160">
        <v>15943.4</v>
      </c>
      <c r="N61" s="160">
        <v>110554.89</v>
      </c>
      <c r="O61" s="162">
        <v>30426.12</v>
      </c>
    </row>
    <row r="62" spans="1:15" x14ac:dyDescent="0.25">
      <c r="A62" s="169"/>
      <c r="B62" s="55" t="s">
        <v>41</v>
      </c>
      <c r="C62" s="69">
        <v>802792.11</v>
      </c>
      <c r="D62" s="69">
        <v>190872.46</v>
      </c>
      <c r="E62" s="69">
        <v>246163.34</v>
      </c>
      <c r="F62" s="69">
        <v>298496.19</v>
      </c>
      <c r="G62" s="69">
        <v>114640.65</v>
      </c>
      <c r="H62" s="163">
        <v>160561.73000000001</v>
      </c>
      <c r="I62" s="70">
        <v>23293.81</v>
      </c>
      <c r="J62" s="69">
        <v>795.52</v>
      </c>
      <c r="K62" s="69">
        <v>66464.600000000006</v>
      </c>
      <c r="L62" s="69">
        <v>5995.18</v>
      </c>
      <c r="M62" s="69">
        <v>6905.12</v>
      </c>
      <c r="N62" s="69">
        <v>42427.5</v>
      </c>
      <c r="O62" s="70">
        <v>11136.8</v>
      </c>
    </row>
    <row r="63" spans="1:15" x14ac:dyDescent="0.25">
      <c r="A63" s="169"/>
      <c r="B63" s="55" t="s">
        <v>42</v>
      </c>
      <c r="C63" s="69">
        <v>1868075.88</v>
      </c>
      <c r="D63" s="69">
        <v>634720.61</v>
      </c>
      <c r="E63" s="69">
        <v>400942.67</v>
      </c>
      <c r="F63" s="69">
        <v>624967.24</v>
      </c>
      <c r="G63" s="69">
        <v>334414.55</v>
      </c>
      <c r="H63" s="163">
        <v>277372.63</v>
      </c>
      <c r="I63" s="70">
        <v>13180.06</v>
      </c>
      <c r="J63" s="69">
        <v>1574.06</v>
      </c>
      <c r="K63" s="69">
        <v>205871.3</v>
      </c>
      <c r="L63" s="69">
        <v>24389.19</v>
      </c>
      <c r="M63" s="69">
        <v>25734.03</v>
      </c>
      <c r="N63" s="69">
        <v>120322.49</v>
      </c>
      <c r="O63" s="70">
        <v>35425.589999999997</v>
      </c>
    </row>
    <row r="64" spans="1:15" ht="15.75" thickBot="1" x14ac:dyDescent="0.3">
      <c r="A64" s="170"/>
      <c r="B64" s="66" t="s">
        <v>39</v>
      </c>
      <c r="C64" s="73">
        <v>5116932.47</v>
      </c>
      <c r="D64" s="73">
        <v>1357085.05</v>
      </c>
      <c r="E64" s="73">
        <v>1365543.31</v>
      </c>
      <c r="F64" s="73">
        <v>1938842.69</v>
      </c>
      <c r="G64" s="73">
        <v>957580.93</v>
      </c>
      <c r="H64" s="164">
        <v>924812.13</v>
      </c>
      <c r="I64" s="155">
        <v>56449.63</v>
      </c>
      <c r="J64" s="73">
        <v>4290.8</v>
      </c>
      <c r="K64" s="73">
        <v>451170.62</v>
      </c>
      <c r="L64" s="73">
        <v>52294.68</v>
      </c>
      <c r="M64" s="73">
        <v>48582.55</v>
      </c>
      <c r="N64" s="73">
        <v>273304.88</v>
      </c>
      <c r="O64" s="155">
        <v>76988.509999999995</v>
      </c>
    </row>
    <row r="65" spans="1:15" x14ac:dyDescent="0.25">
      <c r="A65" s="169">
        <v>2006</v>
      </c>
      <c r="B65" s="165" t="s">
        <v>4</v>
      </c>
      <c r="C65" s="160">
        <v>2471368</v>
      </c>
      <c r="D65" s="160">
        <v>477049</v>
      </c>
      <c r="E65" s="160">
        <v>873142</v>
      </c>
      <c r="F65" s="160">
        <v>973630</v>
      </c>
      <c r="G65" s="160">
        <v>527121</v>
      </c>
      <c r="H65" s="161">
        <v>423051</v>
      </c>
      <c r="I65" s="162">
        <v>23458</v>
      </c>
      <c r="J65" s="160">
        <v>1472</v>
      </c>
      <c r="K65" s="160">
        <v>146075</v>
      </c>
      <c r="L65" s="160">
        <v>10427</v>
      </c>
      <c r="M65" s="160">
        <v>18762</v>
      </c>
      <c r="N65" s="160">
        <v>91071</v>
      </c>
      <c r="O65" s="162">
        <v>25815</v>
      </c>
    </row>
    <row r="66" spans="1:15" x14ac:dyDescent="0.25">
      <c r="A66" s="169"/>
      <c r="B66" s="166" t="s">
        <v>5</v>
      </c>
      <c r="C66" s="69">
        <v>802435</v>
      </c>
      <c r="D66" s="69">
        <v>199131</v>
      </c>
      <c r="E66" s="69">
        <v>192035</v>
      </c>
      <c r="F66" s="69">
        <v>343609</v>
      </c>
      <c r="G66" s="69">
        <v>122443</v>
      </c>
      <c r="H66" s="163">
        <v>188825</v>
      </c>
      <c r="I66" s="70">
        <v>32341</v>
      </c>
      <c r="J66" s="69">
        <v>891</v>
      </c>
      <c r="K66" s="69">
        <v>66769</v>
      </c>
      <c r="L66" s="69">
        <v>6238</v>
      </c>
      <c r="M66" s="69">
        <v>7382</v>
      </c>
      <c r="N66" s="69">
        <v>40041</v>
      </c>
      <c r="O66" s="70">
        <v>13108</v>
      </c>
    </row>
    <row r="67" spans="1:15" x14ac:dyDescent="0.25">
      <c r="A67" s="169"/>
      <c r="B67" s="166" t="s">
        <v>6</v>
      </c>
      <c r="C67" s="69">
        <v>1896806</v>
      </c>
      <c r="D67" s="69">
        <v>522879</v>
      </c>
      <c r="E67" s="69">
        <v>515235</v>
      </c>
      <c r="F67" s="69">
        <v>645774</v>
      </c>
      <c r="G67" s="69">
        <v>256048</v>
      </c>
      <c r="H67" s="163">
        <v>323785</v>
      </c>
      <c r="I67" s="70">
        <v>65941</v>
      </c>
      <c r="J67" s="69">
        <v>1637</v>
      </c>
      <c r="K67" s="69">
        <v>211281</v>
      </c>
      <c r="L67" s="69">
        <v>25122</v>
      </c>
      <c r="M67" s="69">
        <v>21515</v>
      </c>
      <c r="N67" s="69">
        <v>130053</v>
      </c>
      <c r="O67" s="70">
        <v>34591</v>
      </c>
    </row>
    <row r="68" spans="1:15" ht="15.75" thickBot="1" x14ac:dyDescent="0.3">
      <c r="A68" s="170"/>
      <c r="B68" s="167" t="s">
        <v>39</v>
      </c>
      <c r="C68" s="73">
        <v>5170609</v>
      </c>
      <c r="D68" s="73">
        <v>1199059</v>
      </c>
      <c r="E68" s="73">
        <v>1580412</v>
      </c>
      <c r="F68" s="73">
        <v>1963013</v>
      </c>
      <c r="G68" s="73">
        <v>905612</v>
      </c>
      <c r="H68" s="164">
        <v>935661</v>
      </c>
      <c r="I68" s="155">
        <v>121740</v>
      </c>
      <c r="J68" s="73">
        <v>4000</v>
      </c>
      <c r="K68" s="73">
        <v>424125</v>
      </c>
      <c r="L68" s="73">
        <v>41787</v>
      </c>
      <c r="M68" s="73">
        <v>47659</v>
      </c>
      <c r="N68" s="73">
        <v>261165</v>
      </c>
      <c r="O68" s="155">
        <v>73514</v>
      </c>
    </row>
    <row r="69" spans="1:15" x14ac:dyDescent="0.25">
      <c r="A69" s="169">
        <v>2005</v>
      </c>
      <c r="B69" s="165" t="s">
        <v>4</v>
      </c>
      <c r="C69" s="160">
        <v>2028458</v>
      </c>
      <c r="D69" s="160">
        <v>399323</v>
      </c>
      <c r="E69" s="160">
        <v>595781</v>
      </c>
      <c r="F69" s="160">
        <v>885813</v>
      </c>
      <c r="G69" s="160">
        <v>462143</v>
      </c>
      <c r="H69" s="161">
        <v>403076</v>
      </c>
      <c r="I69" s="162">
        <v>20594</v>
      </c>
      <c r="J69" s="160">
        <v>1213</v>
      </c>
      <c r="K69" s="160">
        <v>146328</v>
      </c>
      <c r="L69" s="160">
        <v>13879</v>
      </c>
      <c r="M69" s="160">
        <v>17442</v>
      </c>
      <c r="N69" s="160">
        <v>85991</v>
      </c>
      <c r="O69" s="162">
        <v>29016</v>
      </c>
    </row>
    <row r="70" spans="1:15" x14ac:dyDescent="0.25">
      <c r="A70" s="169"/>
      <c r="B70" s="166" t="s">
        <v>5</v>
      </c>
      <c r="C70" s="69">
        <v>755204</v>
      </c>
      <c r="D70" s="69">
        <v>163687</v>
      </c>
      <c r="E70" s="69">
        <v>102788</v>
      </c>
      <c r="F70" s="69">
        <v>422268</v>
      </c>
      <c r="G70" s="69">
        <v>144502</v>
      </c>
      <c r="H70" s="163">
        <v>232976</v>
      </c>
      <c r="I70" s="70">
        <v>44790</v>
      </c>
      <c r="J70" s="69">
        <v>1030</v>
      </c>
      <c r="K70" s="69">
        <v>65431</v>
      </c>
      <c r="L70" s="69">
        <v>4940</v>
      </c>
      <c r="M70" s="69">
        <v>6564</v>
      </c>
      <c r="N70" s="69">
        <v>40658</v>
      </c>
      <c r="O70" s="70">
        <v>13269</v>
      </c>
    </row>
    <row r="71" spans="1:15" x14ac:dyDescent="0.25">
      <c r="A71" s="169"/>
      <c r="B71" s="166" t="s">
        <v>6</v>
      </c>
      <c r="C71" s="69">
        <v>1725094</v>
      </c>
      <c r="D71" s="69">
        <v>583458</v>
      </c>
      <c r="E71" s="69">
        <v>435288</v>
      </c>
      <c r="F71" s="69">
        <v>494368</v>
      </c>
      <c r="G71" s="69">
        <v>236005</v>
      </c>
      <c r="H71" s="163">
        <v>250988</v>
      </c>
      <c r="I71" s="70">
        <v>7375</v>
      </c>
      <c r="J71" s="69">
        <v>1764</v>
      </c>
      <c r="K71" s="69">
        <v>210216</v>
      </c>
      <c r="L71" s="69">
        <v>21794</v>
      </c>
      <c r="M71" s="69">
        <v>22631</v>
      </c>
      <c r="N71" s="69">
        <v>122844</v>
      </c>
      <c r="O71" s="70">
        <v>42947</v>
      </c>
    </row>
    <row r="72" spans="1:15" ht="15.75" thickBot="1" x14ac:dyDescent="0.3">
      <c r="A72" s="170"/>
      <c r="B72" s="167" t="s">
        <v>3</v>
      </c>
      <c r="C72" s="73">
        <v>4508756</v>
      </c>
      <c r="D72" s="73">
        <v>1146468</v>
      </c>
      <c r="E72" s="73">
        <v>1133857</v>
      </c>
      <c r="F72" s="73">
        <v>1802449</v>
      </c>
      <c r="G72" s="73">
        <v>842650</v>
      </c>
      <c r="H72" s="164">
        <v>887040</v>
      </c>
      <c r="I72" s="155">
        <v>72759</v>
      </c>
      <c r="J72" s="73">
        <v>4007</v>
      </c>
      <c r="K72" s="73">
        <v>421975</v>
      </c>
      <c r="L72" s="73">
        <v>40613</v>
      </c>
      <c r="M72" s="73">
        <v>46637</v>
      </c>
      <c r="N72" s="73">
        <v>249493</v>
      </c>
      <c r="O72" s="155">
        <v>85232</v>
      </c>
    </row>
  </sheetData>
  <mergeCells count="38">
    <mergeCell ref="A1:A8"/>
    <mergeCell ref="B1:O1"/>
    <mergeCell ref="B2:O2"/>
    <mergeCell ref="B3:O3"/>
    <mergeCell ref="B4:B8"/>
    <mergeCell ref="C4:C8"/>
    <mergeCell ref="D4:D8"/>
    <mergeCell ref="E4:E8"/>
    <mergeCell ref="F4:I4"/>
    <mergeCell ref="J4:J8"/>
    <mergeCell ref="K4:O4"/>
    <mergeCell ref="F5:F8"/>
    <mergeCell ref="G5:G8"/>
    <mergeCell ref="H5:H8"/>
    <mergeCell ref="I5:I8"/>
    <mergeCell ref="K5:K8"/>
    <mergeCell ref="L5:M5"/>
    <mergeCell ref="N5:O5"/>
    <mergeCell ref="L6:L8"/>
    <mergeCell ref="M6:M8"/>
    <mergeCell ref="N6:N8"/>
    <mergeCell ref="O6:O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69:A72"/>
    <mergeCell ref="A49:A52"/>
    <mergeCell ref="A53:A56"/>
    <mergeCell ref="A57:A60"/>
    <mergeCell ref="A61:A64"/>
    <mergeCell ref="A65:A6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3:K18"/>
  <sheetViews>
    <sheetView workbookViewId="0"/>
  </sheetViews>
  <sheetFormatPr baseColWidth="10" defaultRowHeight="12.75" x14ac:dyDescent="0.2"/>
  <cols>
    <col min="1" max="1" width="13.85546875" style="2" customWidth="1"/>
    <col min="2" max="2" width="12" style="2" bestFit="1" customWidth="1"/>
    <col min="3" max="3" width="11.42578125" style="2"/>
    <col min="4" max="4" width="13.42578125" style="2" customWidth="1"/>
    <col min="5" max="5" width="13.28515625" style="2" customWidth="1"/>
    <col min="6" max="7" width="11.42578125" style="2"/>
    <col min="8" max="8" width="12.140625" style="2" bestFit="1" customWidth="1"/>
    <col min="9" max="9" width="12.7109375" style="2" customWidth="1"/>
    <col min="10" max="10" width="11.42578125" style="2"/>
    <col min="11" max="11" width="14.140625" style="2" customWidth="1"/>
    <col min="12" max="16384" width="11.42578125" style="2"/>
  </cols>
  <sheetData>
    <row r="3" spans="1:11" x14ac:dyDescent="0.2">
      <c r="A3" s="279" t="s">
        <v>129</v>
      </c>
      <c r="B3" s="280" t="s">
        <v>17</v>
      </c>
      <c r="C3" s="280"/>
      <c r="D3" s="280"/>
      <c r="E3" s="280"/>
      <c r="F3" s="280"/>
      <c r="G3" s="280"/>
      <c r="H3" s="280"/>
      <c r="I3" s="280"/>
      <c r="J3" s="280"/>
      <c r="K3" s="281"/>
    </row>
    <row r="4" spans="1:11" x14ac:dyDescent="0.2">
      <c r="A4" s="279"/>
      <c r="B4" s="280" t="s">
        <v>16</v>
      </c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5.75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thickBot="1" x14ac:dyDescent="0.25">
      <c r="A6" s="23" t="s">
        <v>7</v>
      </c>
      <c r="B6" s="24" t="s">
        <v>15</v>
      </c>
      <c r="C6" s="24" t="s">
        <v>130</v>
      </c>
      <c r="D6" s="25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  <c r="K6" s="24" t="s">
        <v>25</v>
      </c>
    </row>
    <row r="7" spans="1:11" ht="13.5" thickBot="1" x14ac:dyDescent="0.25">
      <c r="A7" s="283" t="s">
        <v>0</v>
      </c>
      <c r="B7" s="26" t="s">
        <v>26</v>
      </c>
      <c r="C7" s="27">
        <v>100</v>
      </c>
      <c r="D7" s="28">
        <v>0.625</v>
      </c>
      <c r="E7" s="29">
        <v>0.81</v>
      </c>
      <c r="F7" s="30">
        <v>7.2</v>
      </c>
      <c r="G7" s="30">
        <v>7.5</v>
      </c>
      <c r="H7" s="27">
        <v>5400</v>
      </c>
      <c r="I7" s="27">
        <v>4352</v>
      </c>
      <c r="J7" s="30">
        <v>2.95</v>
      </c>
      <c r="K7" s="27">
        <v>12838.400000000001</v>
      </c>
    </row>
    <row r="8" spans="1:11" ht="13.5" thickBot="1" x14ac:dyDescent="0.25">
      <c r="A8" s="284"/>
      <c r="B8" s="31" t="s">
        <v>27</v>
      </c>
      <c r="C8" s="27">
        <v>650</v>
      </c>
      <c r="D8" s="32">
        <v>0.92067988668555245</v>
      </c>
      <c r="E8" s="33">
        <v>0.8</v>
      </c>
      <c r="F8" s="34">
        <v>7.12</v>
      </c>
      <c r="G8" s="34">
        <v>8</v>
      </c>
      <c r="H8" s="27">
        <v>37024</v>
      </c>
      <c r="I8" s="27">
        <v>31850</v>
      </c>
      <c r="J8" s="34">
        <v>2.15</v>
      </c>
      <c r="K8" s="27">
        <v>68477.5</v>
      </c>
    </row>
    <row r="9" spans="1:11" ht="13.5" thickBot="1" x14ac:dyDescent="0.25">
      <c r="A9" s="285"/>
      <c r="B9" s="31" t="s">
        <v>28</v>
      </c>
      <c r="C9" s="27">
        <v>14003</v>
      </c>
      <c r="D9" s="35">
        <v>0.88096885813148784</v>
      </c>
      <c r="E9" s="36">
        <v>0.81</v>
      </c>
      <c r="F9" s="37">
        <v>7.8</v>
      </c>
      <c r="G9" s="37">
        <v>9</v>
      </c>
      <c r="H9" s="27">
        <v>983010.6</v>
      </c>
      <c r="I9" s="27">
        <v>700150</v>
      </c>
      <c r="J9" s="37">
        <v>2.1</v>
      </c>
      <c r="K9" s="27">
        <v>1470315</v>
      </c>
    </row>
    <row r="10" spans="1:11" ht="13.5" thickBot="1" x14ac:dyDescent="0.25">
      <c r="A10" s="282" t="s">
        <v>8</v>
      </c>
      <c r="B10" s="282"/>
      <c r="C10" s="38">
        <v>14753</v>
      </c>
      <c r="D10" s="39">
        <v>0.8801980788735756</v>
      </c>
      <c r="E10" s="40">
        <v>0.81</v>
      </c>
      <c r="F10" s="41">
        <v>7.8</v>
      </c>
      <c r="G10" s="41">
        <v>8.9700000000000006</v>
      </c>
      <c r="H10" s="38">
        <v>1025434.6</v>
      </c>
      <c r="I10" s="38">
        <v>736352</v>
      </c>
      <c r="J10" s="41">
        <v>2.14</v>
      </c>
      <c r="K10" s="38">
        <v>1551630.9</v>
      </c>
    </row>
    <row r="11" spans="1:11" ht="13.5" thickBot="1" x14ac:dyDescent="0.25">
      <c r="A11" s="283" t="s">
        <v>1</v>
      </c>
      <c r="B11" s="26" t="s">
        <v>26</v>
      </c>
      <c r="C11" s="27">
        <v>270</v>
      </c>
      <c r="D11" s="28">
        <v>0.77142857142857146</v>
      </c>
      <c r="E11" s="29">
        <v>0.8</v>
      </c>
      <c r="F11" s="30">
        <v>8</v>
      </c>
      <c r="G11" s="30">
        <v>8.5</v>
      </c>
      <c r="H11" s="27">
        <v>18360</v>
      </c>
      <c r="I11" s="27">
        <v>17010</v>
      </c>
      <c r="J11" s="30">
        <v>2.0499999999999998</v>
      </c>
      <c r="K11" s="27">
        <v>34870.5</v>
      </c>
    </row>
    <row r="12" spans="1:11" ht="13.5" thickBot="1" x14ac:dyDescent="0.25">
      <c r="A12" s="284"/>
      <c r="B12" s="31" t="s">
        <v>27</v>
      </c>
      <c r="C12" s="27">
        <v>7980</v>
      </c>
      <c r="D12" s="32">
        <v>0.7831207065750736</v>
      </c>
      <c r="E12" s="33">
        <v>0.81</v>
      </c>
      <c r="F12" s="34">
        <v>6.29</v>
      </c>
      <c r="G12" s="34">
        <v>8.08</v>
      </c>
      <c r="H12" s="27">
        <v>405569.136</v>
      </c>
      <c r="I12" s="27">
        <v>359100</v>
      </c>
      <c r="J12" s="34">
        <v>2.09</v>
      </c>
      <c r="K12" s="27">
        <v>750519</v>
      </c>
    </row>
    <row r="13" spans="1:11" ht="13.5" thickBot="1" x14ac:dyDescent="0.25">
      <c r="A13" s="285"/>
      <c r="B13" s="42" t="s">
        <v>28</v>
      </c>
      <c r="C13" s="27">
        <v>46889</v>
      </c>
      <c r="D13" s="35">
        <v>0.86020657139188028</v>
      </c>
      <c r="E13" s="36">
        <v>0.82</v>
      </c>
      <c r="F13" s="37">
        <v>7.51</v>
      </c>
      <c r="G13" s="37">
        <v>8.4600000000000009</v>
      </c>
      <c r="H13" s="27">
        <v>2979073.8594000004</v>
      </c>
      <c r="I13" s="27">
        <v>2463598.335936327</v>
      </c>
      <c r="J13" s="37">
        <v>2.0699999999999998</v>
      </c>
      <c r="K13" s="27">
        <v>5099648.5553881964</v>
      </c>
    </row>
    <row r="14" spans="1:11" ht="13.5" thickBot="1" x14ac:dyDescent="0.25">
      <c r="A14" s="282" t="s">
        <v>9</v>
      </c>
      <c r="B14" s="282"/>
      <c r="C14" s="38">
        <v>55139</v>
      </c>
      <c r="D14" s="39">
        <v>0.8476533075066488</v>
      </c>
      <c r="E14" s="43">
        <v>0.82</v>
      </c>
      <c r="F14" s="41">
        <v>7.5</v>
      </c>
      <c r="G14" s="41">
        <v>8.23</v>
      </c>
      <c r="H14" s="38">
        <v>3403002.9954000004</v>
      </c>
      <c r="I14" s="38">
        <v>2839708.335936327</v>
      </c>
      <c r="J14" s="41">
        <v>2.0724093319420933</v>
      </c>
      <c r="K14" s="38">
        <v>5885038.0553881964</v>
      </c>
    </row>
    <row r="15" spans="1:11" ht="13.5" thickBot="1" x14ac:dyDescent="0.25">
      <c r="A15" s="286" t="s">
        <v>2</v>
      </c>
      <c r="B15" s="31" t="s">
        <v>27</v>
      </c>
      <c r="C15" s="27">
        <v>1759</v>
      </c>
      <c r="D15" s="32">
        <v>0.70529270248596632</v>
      </c>
      <c r="E15" s="33">
        <v>0.8</v>
      </c>
      <c r="F15" s="34">
        <v>8.1999999999999993</v>
      </c>
      <c r="G15" s="34">
        <v>7.6</v>
      </c>
      <c r="H15" s="27">
        <v>109620.87999999999</v>
      </c>
      <c r="I15" s="27">
        <v>93227</v>
      </c>
      <c r="J15" s="34">
        <v>2.0499999999999998</v>
      </c>
      <c r="K15" s="27">
        <v>191115.34999999998</v>
      </c>
    </row>
    <row r="16" spans="1:11" ht="13.5" thickBot="1" x14ac:dyDescent="0.25">
      <c r="A16" s="287"/>
      <c r="B16" s="42" t="s">
        <v>28</v>
      </c>
      <c r="C16" s="27">
        <v>15238</v>
      </c>
      <c r="D16" s="35">
        <v>0.81700713098493383</v>
      </c>
      <c r="E16" s="36">
        <v>0.79</v>
      </c>
      <c r="F16" s="37">
        <v>7.8</v>
      </c>
      <c r="G16" s="37">
        <v>7.94</v>
      </c>
      <c r="H16" s="27">
        <v>943719.81599999999</v>
      </c>
      <c r="I16" s="27">
        <v>792376</v>
      </c>
      <c r="J16" s="37">
        <v>2.16</v>
      </c>
      <c r="K16" s="27">
        <v>1711532.1600000001</v>
      </c>
    </row>
    <row r="17" spans="1:11" ht="13.5" thickBot="1" x14ac:dyDescent="0.25">
      <c r="A17" s="282" t="s">
        <v>10</v>
      </c>
      <c r="B17" s="282"/>
      <c r="C17" s="38">
        <v>16997</v>
      </c>
      <c r="D17" s="39">
        <v>0.8038306928351856</v>
      </c>
      <c r="E17" s="40">
        <v>0.8</v>
      </c>
      <c r="F17" s="41">
        <v>7.8</v>
      </c>
      <c r="G17" s="41">
        <v>7.94</v>
      </c>
      <c r="H17" s="38">
        <v>1053340.696</v>
      </c>
      <c r="I17" s="38">
        <v>885603</v>
      </c>
      <c r="J17" s="41">
        <v>2.1484203531379187</v>
      </c>
      <c r="K17" s="38">
        <v>1902647.5100000002</v>
      </c>
    </row>
    <row r="18" spans="1:11" ht="13.5" thickBot="1" x14ac:dyDescent="0.25">
      <c r="A18" s="282" t="s">
        <v>14</v>
      </c>
      <c r="B18" s="282"/>
      <c r="C18" s="38">
        <v>86889</v>
      </c>
      <c r="D18" s="39">
        <v>0.84395124083337381</v>
      </c>
      <c r="E18" s="40">
        <v>0.81</v>
      </c>
      <c r="F18" s="41">
        <v>7.55</v>
      </c>
      <c r="G18" s="41">
        <v>8.35</v>
      </c>
      <c r="H18" s="38">
        <v>5481778.2914000005</v>
      </c>
      <c r="I18" s="38">
        <v>4461663.3359363265</v>
      </c>
      <c r="J18" s="41">
        <v>2.0932364820458247</v>
      </c>
      <c r="K18" s="38">
        <v>9339316.4653881956</v>
      </c>
    </row>
  </sheetData>
  <mergeCells count="10">
    <mergeCell ref="A3:A4"/>
    <mergeCell ref="B3:K3"/>
    <mergeCell ref="B4:K4"/>
    <mergeCell ref="A18:B18"/>
    <mergeCell ref="A7:A9"/>
    <mergeCell ref="A10:B10"/>
    <mergeCell ref="A11:A13"/>
    <mergeCell ref="A14:B14"/>
    <mergeCell ref="A15:A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L21"/>
  <sheetViews>
    <sheetView workbookViewId="0">
      <selection sqref="A1:A2"/>
    </sheetView>
  </sheetViews>
  <sheetFormatPr baseColWidth="10" defaultRowHeight="15" x14ac:dyDescent="0.25"/>
  <cols>
    <col min="1" max="1" width="14.42578125" style="1" customWidth="1"/>
    <col min="2" max="2" width="17.42578125" style="1" customWidth="1"/>
    <col min="3" max="3" width="11.42578125" style="1"/>
    <col min="4" max="4" width="13.7109375" style="1" customWidth="1"/>
    <col min="5" max="5" width="11.42578125" style="1"/>
    <col min="6" max="7" width="13.140625" style="1" customWidth="1"/>
    <col min="8" max="9" width="11.42578125" style="1"/>
    <col min="10" max="10" width="14.28515625" style="1" customWidth="1"/>
    <col min="11" max="16384" width="11.42578125" style="1"/>
  </cols>
  <sheetData>
    <row r="1" spans="1:12" x14ac:dyDescent="0.25">
      <c r="A1" s="288" t="s">
        <v>129</v>
      </c>
      <c r="B1" s="288" t="s">
        <v>70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x14ac:dyDescent="0.25">
      <c r="A2" s="288"/>
      <c r="B2" s="288" t="s">
        <v>16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42.75" thickBot="1" x14ac:dyDescent="0.3">
      <c r="A5" s="75" t="s">
        <v>7</v>
      </c>
      <c r="B5" s="75" t="s">
        <v>71</v>
      </c>
      <c r="C5" s="75" t="s">
        <v>72</v>
      </c>
      <c r="D5" s="75" t="s">
        <v>73</v>
      </c>
      <c r="E5" s="75" t="s">
        <v>74</v>
      </c>
      <c r="F5" s="75" t="s">
        <v>75</v>
      </c>
      <c r="G5" s="75" t="s">
        <v>76</v>
      </c>
      <c r="H5" s="75" t="s">
        <v>77</v>
      </c>
      <c r="I5" s="75" t="s">
        <v>78</v>
      </c>
      <c r="J5" s="75" t="s">
        <v>79</v>
      </c>
      <c r="K5" s="75" t="s">
        <v>80</v>
      </c>
      <c r="L5" s="75" t="s">
        <v>81</v>
      </c>
    </row>
    <row r="6" spans="1:12" ht="15.75" thickBot="1" x14ac:dyDescent="0.3">
      <c r="A6" s="290" t="s">
        <v>0</v>
      </c>
      <c r="B6" s="76" t="s">
        <v>82</v>
      </c>
      <c r="C6" s="77">
        <v>2</v>
      </c>
      <c r="D6" s="78">
        <v>16600</v>
      </c>
      <c r="E6" s="78">
        <v>12118</v>
      </c>
      <c r="F6" s="79">
        <v>0.73</v>
      </c>
      <c r="G6" s="80">
        <v>4.8026315789473681</v>
      </c>
      <c r="H6" s="80">
        <v>45</v>
      </c>
      <c r="I6" s="80">
        <v>31</v>
      </c>
      <c r="J6" s="79">
        <v>0.04</v>
      </c>
      <c r="K6" s="78">
        <v>55870.357894736837</v>
      </c>
      <c r="L6" s="80">
        <v>2.8</v>
      </c>
    </row>
    <row r="7" spans="1:12" ht="15.75" thickBot="1" x14ac:dyDescent="0.3">
      <c r="A7" s="291"/>
      <c r="B7" s="81" t="s">
        <v>83</v>
      </c>
      <c r="C7" s="77">
        <v>9</v>
      </c>
      <c r="D7" s="78">
        <v>131500</v>
      </c>
      <c r="E7" s="78">
        <v>115535.90000000001</v>
      </c>
      <c r="F7" s="79">
        <v>0.87860000000000005</v>
      </c>
      <c r="G7" s="80">
        <v>5</v>
      </c>
      <c r="H7" s="80">
        <v>47</v>
      </c>
      <c r="I7" s="80">
        <v>26</v>
      </c>
      <c r="J7" s="79">
        <v>4.65E-2</v>
      </c>
      <c r="K7" s="78">
        <v>550817.40324999997</v>
      </c>
      <c r="L7" s="80">
        <v>2.5499999999999998</v>
      </c>
    </row>
    <row r="8" spans="1:12" ht="15.75" thickBot="1" x14ac:dyDescent="0.3">
      <c r="A8" s="291"/>
      <c r="B8" s="81" t="s">
        <v>84</v>
      </c>
      <c r="C8" s="77">
        <v>47</v>
      </c>
      <c r="D8" s="78">
        <v>1396070</v>
      </c>
      <c r="E8" s="78">
        <v>1317610.8659999999</v>
      </c>
      <c r="F8" s="79">
        <v>0.94379999999999997</v>
      </c>
      <c r="G8" s="80">
        <v>4.8679992912713619</v>
      </c>
      <c r="H8" s="80">
        <v>43.170289855072461</v>
      </c>
      <c r="I8" s="80">
        <v>31.809178743961354</v>
      </c>
      <c r="J8" s="79">
        <v>4.1000000000000002E-2</v>
      </c>
      <c r="K8" s="78">
        <v>6151149.4826232074</v>
      </c>
      <c r="L8" s="80">
        <v>2.4700000000000002</v>
      </c>
    </row>
    <row r="9" spans="1:12" ht="15.75" thickBot="1" x14ac:dyDescent="0.3">
      <c r="A9" s="292"/>
      <c r="B9" s="82" t="s">
        <v>85</v>
      </c>
      <c r="C9" s="77">
        <v>71</v>
      </c>
      <c r="D9" s="78">
        <v>5416469</v>
      </c>
      <c r="E9" s="78">
        <v>5011858.7657000003</v>
      </c>
      <c r="F9" s="79">
        <v>0.92530000000000001</v>
      </c>
      <c r="G9" s="80">
        <v>4.9339258317367438</v>
      </c>
      <c r="H9" s="83">
        <v>43.817910708195527</v>
      </c>
      <c r="I9" s="83">
        <v>30.1596909922986</v>
      </c>
      <c r="J9" s="79">
        <v>3.56E-2</v>
      </c>
      <c r="K9" s="78">
        <v>23847817.665427379</v>
      </c>
      <c r="L9" s="83">
        <v>2.5299999999999998</v>
      </c>
    </row>
    <row r="10" spans="1:12" ht="15.75" thickBot="1" x14ac:dyDescent="0.3">
      <c r="A10" s="293" t="s">
        <v>8</v>
      </c>
      <c r="B10" s="293"/>
      <c r="C10" s="84">
        <v>129</v>
      </c>
      <c r="D10" s="84">
        <v>6960639</v>
      </c>
      <c r="E10" s="84">
        <v>6457123.5317000002</v>
      </c>
      <c r="F10" s="85">
        <v>0.92766246485416071</v>
      </c>
      <c r="G10" s="86">
        <v>4.9245024604044048</v>
      </c>
      <c r="H10" s="87">
        <v>43.782470080780158</v>
      </c>
      <c r="I10" s="87">
        <v>30.336692806190136</v>
      </c>
      <c r="J10" s="85">
        <v>3.6299999999999999E-2</v>
      </c>
      <c r="K10" s="84">
        <v>30605654.909195323</v>
      </c>
      <c r="L10" s="87">
        <v>2.52</v>
      </c>
    </row>
    <row r="11" spans="1:12" ht="15.75" thickBot="1" x14ac:dyDescent="0.3">
      <c r="A11" s="294" t="s">
        <v>1</v>
      </c>
      <c r="B11" s="76" t="s">
        <v>82</v>
      </c>
      <c r="C11" s="77">
        <v>1</v>
      </c>
      <c r="D11" s="78">
        <v>8000</v>
      </c>
      <c r="E11" s="78">
        <v>8000</v>
      </c>
      <c r="F11" s="79">
        <v>1</v>
      </c>
      <c r="G11" s="80">
        <v>5.367647058823529</v>
      </c>
      <c r="H11" s="88">
        <v>46</v>
      </c>
      <c r="I11" s="88">
        <v>22</v>
      </c>
      <c r="J11" s="79">
        <v>0.02</v>
      </c>
      <c r="K11" s="78">
        <v>42082.352941176468</v>
      </c>
      <c r="L11" s="88">
        <v>3</v>
      </c>
    </row>
    <row r="12" spans="1:12" ht="15.75" thickBot="1" x14ac:dyDescent="0.3">
      <c r="A12" s="295"/>
      <c r="B12" s="81" t="s">
        <v>83</v>
      </c>
      <c r="C12" s="77">
        <v>16</v>
      </c>
      <c r="D12" s="78">
        <v>226800</v>
      </c>
      <c r="E12" s="78">
        <v>206546.75999999998</v>
      </c>
      <c r="F12" s="79">
        <v>0.91069999999999995</v>
      </c>
      <c r="G12" s="80">
        <v>4.8993288590604029</v>
      </c>
      <c r="H12" s="80">
        <v>45.714285714285715</v>
      </c>
      <c r="I12" s="80">
        <v>28.785714285714285</v>
      </c>
      <c r="J12" s="79">
        <v>3.4299999999999997E-2</v>
      </c>
      <c r="K12" s="78">
        <v>977230.94279436243</v>
      </c>
      <c r="L12" s="80">
        <v>2.86</v>
      </c>
    </row>
    <row r="13" spans="1:12" ht="15.75" thickBot="1" x14ac:dyDescent="0.3">
      <c r="A13" s="295"/>
      <c r="B13" s="81" t="s">
        <v>84</v>
      </c>
      <c r="C13" s="77">
        <v>36</v>
      </c>
      <c r="D13" s="78">
        <v>1042590</v>
      </c>
      <c r="E13" s="78">
        <v>728457.63300000003</v>
      </c>
      <c r="F13" s="79">
        <v>0.69869999999999999</v>
      </c>
      <c r="G13" s="80">
        <v>5.2222594633093822</v>
      </c>
      <c r="H13" s="80">
        <v>43.731088335773549</v>
      </c>
      <c r="I13" s="80">
        <v>26.162030258662764</v>
      </c>
      <c r="J13" s="79">
        <v>3.4200000000000001E-2</v>
      </c>
      <c r="K13" s="78">
        <v>3674091.3065038491</v>
      </c>
      <c r="L13" s="80">
        <v>2.7</v>
      </c>
    </row>
    <row r="14" spans="1:12" ht="15.75" thickBot="1" x14ac:dyDescent="0.3">
      <c r="A14" s="296"/>
      <c r="B14" s="82" t="s">
        <v>85</v>
      </c>
      <c r="C14" s="77">
        <v>30</v>
      </c>
      <c r="D14" s="78">
        <v>2298535</v>
      </c>
      <c r="E14" s="78">
        <v>2079024.9075</v>
      </c>
      <c r="F14" s="79">
        <v>0.90449999999999997</v>
      </c>
      <c r="G14" s="80">
        <v>4.7399616388391035</v>
      </c>
      <c r="H14" s="83">
        <v>47.608555286521387</v>
      </c>
      <c r="I14" s="83">
        <v>29.396287328490718</v>
      </c>
      <c r="J14" s="79">
        <v>2.6499999999999999E-2</v>
      </c>
      <c r="K14" s="78">
        <v>9593354.1025858801</v>
      </c>
      <c r="L14" s="83">
        <v>2.72</v>
      </c>
    </row>
    <row r="15" spans="1:12" ht="15.75" thickBot="1" x14ac:dyDescent="0.3">
      <c r="A15" s="293" t="s">
        <v>9</v>
      </c>
      <c r="B15" s="293"/>
      <c r="C15" s="84">
        <v>83</v>
      </c>
      <c r="D15" s="84">
        <v>3575925</v>
      </c>
      <c r="E15" s="84">
        <v>3022029.3004999999</v>
      </c>
      <c r="F15" s="85">
        <v>0.84510421792962653</v>
      </c>
      <c r="G15" s="86">
        <v>4.8614331019061519</v>
      </c>
      <c r="H15" s="87">
        <v>46.557639524245197</v>
      </c>
      <c r="I15" s="87">
        <v>28.523101555352241</v>
      </c>
      <c r="J15" s="85">
        <v>2.87E-2</v>
      </c>
      <c r="K15" s="84">
        <v>14286758.704825267</v>
      </c>
      <c r="L15" s="87">
        <v>2.73</v>
      </c>
    </row>
    <row r="16" spans="1:12" ht="15.75" thickBot="1" x14ac:dyDescent="0.3">
      <c r="A16" s="294" t="s">
        <v>2</v>
      </c>
      <c r="B16" s="76" t="s">
        <v>82</v>
      </c>
      <c r="C16" s="77">
        <v>2</v>
      </c>
      <c r="D16" s="78">
        <v>13500</v>
      </c>
      <c r="E16" s="78">
        <v>12150</v>
      </c>
      <c r="F16" s="89">
        <v>0.9</v>
      </c>
      <c r="G16" s="80">
        <v>5.140845070422535</v>
      </c>
      <c r="H16" s="90">
        <v>44</v>
      </c>
      <c r="I16" s="90">
        <v>27</v>
      </c>
      <c r="J16" s="89">
        <v>3.5000000000000003E-2</v>
      </c>
      <c r="K16" s="78">
        <v>60275.123239436616</v>
      </c>
      <c r="L16" s="88">
        <v>2.7</v>
      </c>
    </row>
    <row r="17" spans="1:12" ht="15.75" thickBot="1" x14ac:dyDescent="0.3">
      <c r="A17" s="295"/>
      <c r="B17" s="81" t="s">
        <v>83</v>
      </c>
      <c r="C17" s="77">
        <v>12</v>
      </c>
      <c r="D17" s="78">
        <v>183500</v>
      </c>
      <c r="E17" s="78">
        <v>162434.20000000001</v>
      </c>
      <c r="F17" s="79">
        <v>0.88519999999999999</v>
      </c>
      <c r="G17" s="80">
        <v>5.7369099942671511</v>
      </c>
      <c r="H17" s="80">
        <v>40.90577507598784</v>
      </c>
      <c r="I17" s="80">
        <v>22.717325227963524</v>
      </c>
      <c r="J17" s="79">
        <v>3.04E-2</v>
      </c>
      <c r="K17" s="78">
        <v>903541.52567490935</v>
      </c>
      <c r="L17" s="80">
        <v>2.2400000000000002</v>
      </c>
    </row>
    <row r="18" spans="1:12" ht="15.75" thickBot="1" x14ac:dyDescent="0.3">
      <c r="A18" s="295"/>
      <c r="B18" s="81" t="s">
        <v>84</v>
      </c>
      <c r="C18" s="77">
        <v>70</v>
      </c>
      <c r="D18" s="78">
        <v>2185675</v>
      </c>
      <c r="E18" s="78">
        <v>1877713.3924999998</v>
      </c>
      <c r="F18" s="79">
        <v>0.85909999999999997</v>
      </c>
      <c r="G18" s="80">
        <v>5.0795742811388402</v>
      </c>
      <c r="H18" s="80">
        <v>45.115325865580445</v>
      </c>
      <c r="I18" s="80">
        <v>26.741089613034625</v>
      </c>
      <c r="J18" s="79">
        <v>3.6299999999999999E-2</v>
      </c>
      <c r="K18" s="78">
        <v>9191755.8128840439</v>
      </c>
      <c r="L18" s="80">
        <v>2.58</v>
      </c>
    </row>
    <row r="19" spans="1:12" ht="15.75" thickBot="1" x14ac:dyDescent="0.3">
      <c r="A19" s="296"/>
      <c r="B19" s="82" t="s">
        <v>85</v>
      </c>
      <c r="C19" s="77">
        <v>86</v>
      </c>
      <c r="D19" s="78">
        <v>6627894</v>
      </c>
      <c r="E19" s="78">
        <v>6209673.8885999992</v>
      </c>
      <c r="F19" s="79">
        <v>0.93689999999999996</v>
      </c>
      <c r="G19" s="80">
        <v>4.8290726881172272</v>
      </c>
      <c r="H19" s="83">
        <v>44.532543608435304</v>
      </c>
      <c r="I19" s="83">
        <v>31.051325919589392</v>
      </c>
      <c r="J19" s="79">
        <v>4.2700000000000002E-2</v>
      </c>
      <c r="K19" s="78">
        <v>28706523.104691446</v>
      </c>
      <c r="L19" s="83">
        <v>2.54</v>
      </c>
    </row>
    <row r="20" spans="1:12" ht="15.75" thickBot="1" x14ac:dyDescent="0.3">
      <c r="A20" s="293" t="s">
        <v>10</v>
      </c>
      <c r="B20" s="293"/>
      <c r="C20" s="84">
        <v>170</v>
      </c>
      <c r="D20" s="84">
        <v>9010569</v>
      </c>
      <c r="E20" s="84">
        <v>8261971.4810999986</v>
      </c>
      <c r="F20" s="85">
        <v>0.91692006144118077</v>
      </c>
      <c r="G20" s="86">
        <v>4.873905499888334</v>
      </c>
      <c r="H20" s="87">
        <v>44.590375871193771</v>
      </c>
      <c r="I20" s="87">
        <v>30.298232454996086</v>
      </c>
      <c r="J20" s="85">
        <v>4.1599999999999998E-2</v>
      </c>
      <c r="K20" s="84">
        <v>38862095.566489838</v>
      </c>
      <c r="L20" s="87">
        <v>2.5499999999999998</v>
      </c>
    </row>
    <row r="21" spans="1:12" ht="15.75" thickBot="1" x14ac:dyDescent="0.3">
      <c r="A21" s="289" t="s">
        <v>14</v>
      </c>
      <c r="B21" s="289"/>
      <c r="C21" s="91">
        <v>382</v>
      </c>
      <c r="D21" s="91">
        <v>19547133</v>
      </c>
      <c r="E21" s="91">
        <v>17741124.313299999</v>
      </c>
      <c r="F21" s="85">
        <v>0.90760748971728988</v>
      </c>
      <c r="G21" s="86">
        <v>4.8950501801947706</v>
      </c>
      <c r="H21" s="92">
        <v>44.494615454130091</v>
      </c>
      <c r="I21" s="92">
        <v>30.070503709873428</v>
      </c>
      <c r="J21" s="93">
        <v>3.7400000000000003E-2</v>
      </c>
      <c r="K21" s="91">
        <v>83754509.180510432</v>
      </c>
      <c r="L21" s="92">
        <v>2.56</v>
      </c>
    </row>
  </sheetData>
  <mergeCells count="10">
    <mergeCell ref="A1:A2"/>
    <mergeCell ref="B1:L1"/>
    <mergeCell ref="B2:L2"/>
    <mergeCell ref="A21:B21"/>
    <mergeCell ref="A6:A9"/>
    <mergeCell ref="A10:B10"/>
    <mergeCell ref="A11:A14"/>
    <mergeCell ref="A15:B15"/>
    <mergeCell ref="A16:A19"/>
    <mergeCell ref="A20:B2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/>
  </sheetViews>
  <sheetFormatPr baseColWidth="10" defaultRowHeight="12.75" x14ac:dyDescent="0.2"/>
  <cols>
    <col min="1" max="1" width="13" bestFit="1" customWidth="1"/>
    <col min="4" max="4" width="10" bestFit="1" customWidth="1"/>
    <col min="5" max="5" width="8.85546875" bestFit="1" customWidth="1"/>
    <col min="6" max="6" width="9.28515625" bestFit="1" customWidth="1"/>
    <col min="7" max="7" width="10" bestFit="1" customWidth="1"/>
    <col min="8" max="8" width="8.85546875" bestFit="1" customWidth="1"/>
    <col min="9" max="9" width="9.28515625" bestFit="1" customWidth="1"/>
    <col min="10" max="10" width="9.140625" customWidth="1"/>
    <col min="11" max="11" width="10" bestFit="1" customWidth="1"/>
    <col min="12" max="12" width="8.85546875" bestFit="1" customWidth="1"/>
    <col min="13" max="13" width="8.28515625" bestFit="1" customWidth="1"/>
    <col min="14" max="14" width="10" bestFit="1" customWidth="1"/>
    <col min="15" max="15" width="8.85546875" bestFit="1" customWidth="1"/>
    <col min="16" max="16" width="8.28515625" bestFit="1" customWidth="1"/>
    <col min="17" max="17" width="9.85546875" customWidth="1"/>
    <col min="18" max="19" width="10" bestFit="1" customWidth="1"/>
    <col min="20" max="21" width="9.28515625" bestFit="1" customWidth="1"/>
    <col min="22" max="22" width="8.85546875" bestFit="1" customWidth="1"/>
    <col min="23" max="23" width="9.28515625" bestFit="1" customWidth="1"/>
    <col min="24" max="24" width="9.5703125" customWidth="1"/>
    <col min="25" max="25" width="8.28515625" bestFit="1" customWidth="1"/>
    <col min="26" max="26" width="10" bestFit="1" customWidth="1"/>
    <col min="27" max="27" width="8.85546875" bestFit="1" customWidth="1"/>
    <col min="28" max="28" width="8.28515625" bestFit="1" customWidth="1"/>
    <col min="29" max="29" width="12.140625" bestFit="1" customWidth="1"/>
    <col min="30" max="30" width="10" bestFit="1" customWidth="1"/>
    <col min="31" max="31" width="8.85546875" bestFit="1" customWidth="1"/>
    <col min="32" max="32" width="9.28515625" bestFit="1" customWidth="1"/>
    <col min="33" max="33" width="10" bestFit="1" customWidth="1"/>
    <col min="34" max="34" width="8.85546875" bestFit="1" customWidth="1"/>
    <col min="35" max="35" width="9.28515625" bestFit="1" customWidth="1"/>
    <col min="36" max="36" width="12.140625" bestFit="1" customWidth="1"/>
  </cols>
  <sheetData>
    <row r="1" spans="1:24" ht="12.75" customHeight="1" x14ac:dyDescent="0.2"/>
    <row r="2" spans="1:24" ht="12.75" customHeight="1" x14ac:dyDescent="0.2"/>
    <row r="3" spans="1:24" ht="19.5" thickBot="1" x14ac:dyDescent="0.35">
      <c r="A3" s="310" t="s">
        <v>131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</row>
    <row r="4" spans="1:24" ht="15.75" customHeight="1" thickBot="1" x14ac:dyDescent="0.25">
      <c r="A4" s="311" t="s">
        <v>87</v>
      </c>
      <c r="B4" s="314" t="s">
        <v>88</v>
      </c>
      <c r="C4" s="315"/>
      <c r="D4" s="318" t="s">
        <v>3</v>
      </c>
      <c r="E4" s="319"/>
      <c r="F4" s="319"/>
      <c r="G4" s="319"/>
      <c r="H4" s="319"/>
      <c r="I4" s="319"/>
      <c r="J4" s="320"/>
      <c r="K4" s="318" t="s">
        <v>89</v>
      </c>
      <c r="L4" s="319"/>
      <c r="M4" s="319"/>
      <c r="N4" s="319"/>
      <c r="O4" s="319"/>
      <c r="P4" s="319"/>
      <c r="Q4" s="320"/>
      <c r="R4" s="321" t="s">
        <v>90</v>
      </c>
      <c r="S4" s="319"/>
      <c r="T4" s="319"/>
      <c r="U4" s="319"/>
      <c r="V4" s="319"/>
      <c r="W4" s="319"/>
      <c r="X4" s="320"/>
    </row>
    <row r="5" spans="1:24" ht="15.75" customHeight="1" thickBot="1" x14ac:dyDescent="0.25">
      <c r="A5" s="312"/>
      <c r="B5" s="316"/>
      <c r="C5" s="317"/>
      <c r="D5" s="322" t="s">
        <v>91</v>
      </c>
      <c r="E5" s="323"/>
      <c r="F5" s="324"/>
      <c r="G5" s="322" t="s">
        <v>92</v>
      </c>
      <c r="H5" s="323"/>
      <c r="I5" s="324"/>
      <c r="J5" s="325" t="s">
        <v>93</v>
      </c>
      <c r="K5" s="318" t="s">
        <v>91</v>
      </c>
      <c r="L5" s="319"/>
      <c r="M5" s="320"/>
      <c r="N5" s="318" t="s">
        <v>92</v>
      </c>
      <c r="O5" s="319"/>
      <c r="P5" s="320"/>
      <c r="Q5" s="327" t="s">
        <v>94</v>
      </c>
      <c r="R5" s="318" t="s">
        <v>91</v>
      </c>
      <c r="S5" s="319"/>
      <c r="T5" s="320"/>
      <c r="U5" s="318" t="s">
        <v>92</v>
      </c>
      <c r="V5" s="319"/>
      <c r="W5" s="320"/>
      <c r="X5" s="327" t="s">
        <v>94</v>
      </c>
    </row>
    <row r="6" spans="1:24" ht="32.25" thickBot="1" x14ac:dyDescent="0.25">
      <c r="A6" s="313"/>
      <c r="B6" s="94" t="s">
        <v>112</v>
      </c>
      <c r="C6" s="95" t="s">
        <v>113</v>
      </c>
      <c r="D6" s="96" t="s">
        <v>95</v>
      </c>
      <c r="E6" s="97" t="s">
        <v>96</v>
      </c>
      <c r="F6" s="96" t="s">
        <v>97</v>
      </c>
      <c r="G6" s="96" t="s">
        <v>95</v>
      </c>
      <c r="H6" s="97" t="s">
        <v>96</v>
      </c>
      <c r="I6" s="96" t="s">
        <v>97</v>
      </c>
      <c r="J6" s="326"/>
      <c r="K6" s="98" t="s">
        <v>95</v>
      </c>
      <c r="L6" s="99" t="s">
        <v>96</v>
      </c>
      <c r="M6" s="98" t="s">
        <v>97</v>
      </c>
      <c r="N6" s="98" t="s">
        <v>95</v>
      </c>
      <c r="O6" s="99" t="s">
        <v>96</v>
      </c>
      <c r="P6" s="98" t="s">
        <v>97</v>
      </c>
      <c r="Q6" s="328"/>
      <c r="R6" s="98" t="s">
        <v>95</v>
      </c>
      <c r="S6" s="99" t="s">
        <v>96</v>
      </c>
      <c r="T6" s="98" t="s">
        <v>97</v>
      </c>
      <c r="U6" s="98" t="s">
        <v>95</v>
      </c>
      <c r="V6" s="99" t="s">
        <v>96</v>
      </c>
      <c r="W6" s="98" t="s">
        <v>97</v>
      </c>
      <c r="X6" s="328"/>
    </row>
    <row r="7" spans="1:24" ht="15.75" customHeight="1" x14ac:dyDescent="0.2">
      <c r="A7" s="305" t="s">
        <v>98</v>
      </c>
      <c r="B7" s="308" t="s">
        <v>114</v>
      </c>
      <c r="C7" s="10" t="s">
        <v>115</v>
      </c>
      <c r="D7" s="100">
        <v>1947</v>
      </c>
      <c r="E7" s="100">
        <v>100</v>
      </c>
      <c r="F7" s="100">
        <f>D7+E7</f>
        <v>2047</v>
      </c>
      <c r="G7" s="101">
        <v>2522</v>
      </c>
      <c r="H7" s="100">
        <v>476</v>
      </c>
      <c r="I7" s="101">
        <f>G7+H7</f>
        <v>2998</v>
      </c>
      <c r="J7" s="102">
        <v>47</v>
      </c>
      <c r="K7" s="103">
        <v>24478</v>
      </c>
      <c r="L7" s="100">
        <v>1183</v>
      </c>
      <c r="M7" s="100">
        <f>K7+L7</f>
        <v>25661</v>
      </c>
      <c r="N7" s="104">
        <v>31114</v>
      </c>
      <c r="O7" s="100">
        <v>4861</v>
      </c>
      <c r="P7" s="101">
        <f>N7+O7</f>
        <v>35975</v>
      </c>
      <c r="Q7" s="102">
        <v>928</v>
      </c>
      <c r="R7" s="103">
        <f>D7+K7</f>
        <v>26425</v>
      </c>
      <c r="S7" s="100">
        <f>E7+L7</f>
        <v>1283</v>
      </c>
      <c r="T7" s="100">
        <f>R7+S7</f>
        <v>27708</v>
      </c>
      <c r="U7" s="104">
        <f>G7+N7</f>
        <v>33636</v>
      </c>
      <c r="V7" s="100">
        <f>H7+O7</f>
        <v>5337</v>
      </c>
      <c r="W7" s="101">
        <f>U7+V7</f>
        <v>38973</v>
      </c>
      <c r="X7" s="102">
        <f>J7+Q7</f>
        <v>975</v>
      </c>
    </row>
    <row r="8" spans="1:24" ht="24.75" thickBot="1" x14ac:dyDescent="0.25">
      <c r="A8" s="306"/>
      <c r="B8" s="300"/>
      <c r="C8" s="11" t="s">
        <v>116</v>
      </c>
      <c r="D8" s="105">
        <v>13815</v>
      </c>
      <c r="E8" s="106">
        <v>3520</v>
      </c>
      <c r="F8" s="105">
        <f>D8+E8</f>
        <v>17335</v>
      </c>
      <c r="G8" s="107">
        <v>15922</v>
      </c>
      <c r="H8" s="106">
        <v>5411</v>
      </c>
      <c r="I8" s="108">
        <f>G8+H8</f>
        <v>21333</v>
      </c>
      <c r="J8" s="109">
        <v>380</v>
      </c>
      <c r="K8" s="110">
        <v>11570</v>
      </c>
      <c r="L8" s="106">
        <v>2882</v>
      </c>
      <c r="M8" s="105">
        <f t="shared" ref="M8:M24" si="0">K8+L8</f>
        <v>14452</v>
      </c>
      <c r="N8" s="107">
        <v>13848</v>
      </c>
      <c r="O8" s="106">
        <v>3721</v>
      </c>
      <c r="P8" s="111">
        <f t="shared" ref="P8:P24" si="1">N8+O8</f>
        <v>17569</v>
      </c>
      <c r="Q8" s="109">
        <v>431</v>
      </c>
      <c r="R8" s="110">
        <f>D8+K8</f>
        <v>25385</v>
      </c>
      <c r="S8" s="106">
        <f>E8+L8</f>
        <v>6402</v>
      </c>
      <c r="T8" s="105">
        <f>R8+S8</f>
        <v>31787</v>
      </c>
      <c r="U8" s="107">
        <f>G8+N8</f>
        <v>29770</v>
      </c>
      <c r="V8" s="106">
        <f>H8+O8</f>
        <v>9132</v>
      </c>
      <c r="W8" s="111">
        <f>U8+V8</f>
        <v>38902</v>
      </c>
      <c r="X8" s="109">
        <f t="shared" ref="X8:X24" si="2">J8+Q8</f>
        <v>811</v>
      </c>
    </row>
    <row r="9" spans="1:24" ht="34.5" thickBot="1" x14ac:dyDescent="0.25">
      <c r="A9" s="307"/>
      <c r="B9" s="12" t="s">
        <v>117</v>
      </c>
      <c r="C9" s="13" t="s">
        <v>100</v>
      </c>
      <c r="D9" s="112">
        <v>439</v>
      </c>
      <c r="E9" s="113">
        <v>19</v>
      </c>
      <c r="F9" s="113">
        <f t="shared" ref="F9:F24" si="3">D9+E9</f>
        <v>458</v>
      </c>
      <c r="G9" s="114">
        <v>479</v>
      </c>
      <c r="H9" s="113">
        <v>20</v>
      </c>
      <c r="I9" s="115">
        <f t="shared" ref="I9:I24" si="4">G9+H9</f>
        <v>499</v>
      </c>
      <c r="J9" s="116">
        <v>11</v>
      </c>
      <c r="K9" s="112">
        <v>0</v>
      </c>
      <c r="L9" s="113">
        <v>0</v>
      </c>
      <c r="M9" s="113">
        <f t="shared" si="0"/>
        <v>0</v>
      </c>
      <c r="N9" s="114">
        <v>0</v>
      </c>
      <c r="O9" s="113">
        <v>0</v>
      </c>
      <c r="P9" s="115">
        <f t="shared" si="1"/>
        <v>0</v>
      </c>
      <c r="Q9" s="116">
        <v>0</v>
      </c>
      <c r="R9" s="112">
        <v>439</v>
      </c>
      <c r="S9" s="113">
        <v>19</v>
      </c>
      <c r="T9" s="113">
        <f t="shared" ref="T9:T21" si="5">R9+S9</f>
        <v>458</v>
      </c>
      <c r="U9" s="114">
        <v>479</v>
      </c>
      <c r="V9" s="113">
        <v>20</v>
      </c>
      <c r="W9" s="115">
        <f t="shared" ref="W9:W24" si="6">U9+V9</f>
        <v>499</v>
      </c>
      <c r="X9" s="116">
        <f t="shared" si="2"/>
        <v>11</v>
      </c>
    </row>
    <row r="10" spans="1:24" ht="24" x14ac:dyDescent="0.2">
      <c r="A10" s="297" t="s">
        <v>101</v>
      </c>
      <c r="B10" s="299" t="s">
        <v>114</v>
      </c>
      <c r="C10" s="14" t="s">
        <v>118</v>
      </c>
      <c r="D10" s="103">
        <v>289996</v>
      </c>
      <c r="E10" s="100">
        <v>9380</v>
      </c>
      <c r="F10" s="100">
        <f t="shared" si="3"/>
        <v>299376</v>
      </c>
      <c r="G10" s="104">
        <v>303687</v>
      </c>
      <c r="H10" s="100">
        <v>23196</v>
      </c>
      <c r="I10" s="101">
        <f t="shared" si="4"/>
        <v>326883</v>
      </c>
      <c r="J10" s="117">
        <v>410</v>
      </c>
      <c r="K10" s="103">
        <v>6325</v>
      </c>
      <c r="L10" s="100">
        <v>170</v>
      </c>
      <c r="M10" s="100">
        <f t="shared" si="0"/>
        <v>6495</v>
      </c>
      <c r="N10" s="104">
        <v>6578</v>
      </c>
      <c r="O10" s="100">
        <v>287</v>
      </c>
      <c r="P10" s="101">
        <f t="shared" si="1"/>
        <v>6865</v>
      </c>
      <c r="Q10" s="117">
        <v>10</v>
      </c>
      <c r="R10" s="103">
        <f>D10+K10</f>
        <v>296321</v>
      </c>
      <c r="S10" s="100">
        <f>E10+L10</f>
        <v>9550</v>
      </c>
      <c r="T10" s="100">
        <f t="shared" si="5"/>
        <v>305871</v>
      </c>
      <c r="U10" s="104">
        <f>G10+N10</f>
        <v>310265</v>
      </c>
      <c r="V10" s="100">
        <f>H10+O10</f>
        <v>23483</v>
      </c>
      <c r="W10" s="101">
        <f t="shared" si="6"/>
        <v>333748</v>
      </c>
      <c r="X10" s="117">
        <f t="shared" si="2"/>
        <v>420</v>
      </c>
    </row>
    <row r="11" spans="1:24" ht="23.25" thickBot="1" x14ac:dyDescent="0.25">
      <c r="A11" s="309"/>
      <c r="B11" s="300"/>
      <c r="C11" s="15" t="s">
        <v>119</v>
      </c>
      <c r="D11" s="110">
        <v>18487</v>
      </c>
      <c r="E11" s="106">
        <v>441</v>
      </c>
      <c r="F11" s="106">
        <f t="shared" si="3"/>
        <v>18928</v>
      </c>
      <c r="G11" s="107">
        <v>18487</v>
      </c>
      <c r="H11" s="106">
        <v>441</v>
      </c>
      <c r="I11" s="111">
        <f t="shared" si="4"/>
        <v>18928</v>
      </c>
      <c r="J11" s="109">
        <v>35</v>
      </c>
      <c r="K11" s="110">
        <v>695</v>
      </c>
      <c r="L11" s="106">
        <v>16</v>
      </c>
      <c r="M11" s="106">
        <f t="shared" si="0"/>
        <v>711</v>
      </c>
      <c r="N11" s="107">
        <v>695</v>
      </c>
      <c r="O11" s="106">
        <v>16</v>
      </c>
      <c r="P11" s="111">
        <f t="shared" si="1"/>
        <v>711</v>
      </c>
      <c r="Q11" s="109">
        <v>3</v>
      </c>
      <c r="R11" s="110">
        <f t="shared" ref="R11:S24" si="7">D11+K11</f>
        <v>19182</v>
      </c>
      <c r="S11" s="106">
        <f t="shared" si="7"/>
        <v>457</v>
      </c>
      <c r="T11" s="106">
        <f t="shared" si="5"/>
        <v>19639</v>
      </c>
      <c r="U11" s="107">
        <f t="shared" ref="U11:V24" si="8">G11+N11</f>
        <v>19182</v>
      </c>
      <c r="V11" s="106">
        <f t="shared" si="8"/>
        <v>457</v>
      </c>
      <c r="W11" s="111">
        <f t="shared" si="6"/>
        <v>19639</v>
      </c>
      <c r="X11" s="109">
        <f t="shared" si="2"/>
        <v>38</v>
      </c>
    </row>
    <row r="12" spans="1:24" ht="24" customHeight="1" x14ac:dyDescent="0.2">
      <c r="A12" s="309"/>
      <c r="B12" s="299" t="s">
        <v>117</v>
      </c>
      <c r="C12" s="14" t="s">
        <v>102</v>
      </c>
      <c r="D12" s="103">
        <v>18240</v>
      </c>
      <c r="E12" s="100">
        <v>368</v>
      </c>
      <c r="F12" s="100">
        <f t="shared" si="3"/>
        <v>18608</v>
      </c>
      <c r="G12" s="104">
        <v>19639</v>
      </c>
      <c r="H12" s="100">
        <v>445</v>
      </c>
      <c r="I12" s="101">
        <f t="shared" si="4"/>
        <v>20084</v>
      </c>
      <c r="J12" s="117">
        <v>33</v>
      </c>
      <c r="K12" s="103">
        <v>13936</v>
      </c>
      <c r="L12" s="100">
        <v>317</v>
      </c>
      <c r="M12" s="100">
        <f t="shared" si="0"/>
        <v>14253</v>
      </c>
      <c r="N12" s="104">
        <v>15602</v>
      </c>
      <c r="O12" s="100">
        <v>385</v>
      </c>
      <c r="P12" s="101">
        <f t="shared" si="1"/>
        <v>15987</v>
      </c>
      <c r="Q12" s="117">
        <v>27</v>
      </c>
      <c r="R12" s="103">
        <f t="shared" si="7"/>
        <v>32176</v>
      </c>
      <c r="S12" s="100">
        <f t="shared" si="7"/>
        <v>685</v>
      </c>
      <c r="T12" s="100">
        <f t="shared" si="5"/>
        <v>32861</v>
      </c>
      <c r="U12" s="104">
        <f t="shared" si="8"/>
        <v>35241</v>
      </c>
      <c r="V12" s="100">
        <f t="shared" si="8"/>
        <v>830</v>
      </c>
      <c r="W12" s="101">
        <f t="shared" si="6"/>
        <v>36071</v>
      </c>
      <c r="X12" s="117">
        <f t="shared" si="2"/>
        <v>60</v>
      </c>
    </row>
    <row r="13" spans="1:24" x14ac:dyDescent="0.2">
      <c r="A13" s="309"/>
      <c r="B13" s="308"/>
      <c r="C13" s="16" t="s">
        <v>103</v>
      </c>
      <c r="D13" s="118">
        <v>9064</v>
      </c>
      <c r="E13" s="119">
        <v>271</v>
      </c>
      <c r="F13" s="119">
        <f t="shared" si="3"/>
        <v>9335</v>
      </c>
      <c r="G13" s="120">
        <v>10774</v>
      </c>
      <c r="H13" s="119">
        <v>1669</v>
      </c>
      <c r="I13" s="108">
        <f t="shared" si="4"/>
        <v>12443</v>
      </c>
      <c r="J13" s="121">
        <v>13</v>
      </c>
      <c r="K13" s="118">
        <v>0</v>
      </c>
      <c r="L13" s="119">
        <v>0</v>
      </c>
      <c r="M13" s="119">
        <f t="shared" si="0"/>
        <v>0</v>
      </c>
      <c r="N13" s="120">
        <v>0</v>
      </c>
      <c r="O13" s="119">
        <v>0</v>
      </c>
      <c r="P13" s="108">
        <f t="shared" si="1"/>
        <v>0</v>
      </c>
      <c r="Q13" s="121">
        <v>0</v>
      </c>
      <c r="R13" s="118">
        <f t="shared" si="7"/>
        <v>9064</v>
      </c>
      <c r="S13" s="119">
        <f t="shared" si="7"/>
        <v>271</v>
      </c>
      <c r="T13" s="119">
        <f t="shared" si="5"/>
        <v>9335</v>
      </c>
      <c r="U13" s="120">
        <f t="shared" si="8"/>
        <v>10774</v>
      </c>
      <c r="V13" s="119">
        <f t="shared" si="8"/>
        <v>1669</v>
      </c>
      <c r="W13" s="108">
        <f t="shared" si="6"/>
        <v>12443</v>
      </c>
      <c r="X13" s="121">
        <f t="shared" si="2"/>
        <v>13</v>
      </c>
    </row>
    <row r="14" spans="1:24" ht="24" x14ac:dyDescent="0.2">
      <c r="A14" s="309"/>
      <c r="B14" s="308"/>
      <c r="C14" s="16" t="s">
        <v>120</v>
      </c>
      <c r="D14" s="118">
        <v>10928</v>
      </c>
      <c r="E14" s="119">
        <v>225</v>
      </c>
      <c r="F14" s="119">
        <f t="shared" si="3"/>
        <v>11153</v>
      </c>
      <c r="G14" s="120">
        <v>11937</v>
      </c>
      <c r="H14" s="119">
        <v>577</v>
      </c>
      <c r="I14" s="108">
        <f t="shared" si="4"/>
        <v>12514</v>
      </c>
      <c r="J14" s="121">
        <v>27</v>
      </c>
      <c r="K14" s="118">
        <v>0</v>
      </c>
      <c r="L14" s="119">
        <v>0</v>
      </c>
      <c r="M14" s="119">
        <f t="shared" si="0"/>
        <v>0</v>
      </c>
      <c r="N14" s="120">
        <v>0</v>
      </c>
      <c r="O14" s="119">
        <v>0</v>
      </c>
      <c r="P14" s="108">
        <f t="shared" si="1"/>
        <v>0</v>
      </c>
      <c r="Q14" s="121">
        <v>0</v>
      </c>
      <c r="R14" s="118">
        <f t="shared" si="7"/>
        <v>10928</v>
      </c>
      <c r="S14" s="119">
        <f t="shared" si="7"/>
        <v>225</v>
      </c>
      <c r="T14" s="119">
        <f t="shared" si="5"/>
        <v>11153</v>
      </c>
      <c r="U14" s="120">
        <f t="shared" si="8"/>
        <v>11937</v>
      </c>
      <c r="V14" s="119">
        <f t="shared" si="8"/>
        <v>577</v>
      </c>
      <c r="W14" s="108">
        <f t="shared" si="6"/>
        <v>12514</v>
      </c>
      <c r="X14" s="121">
        <f t="shared" si="2"/>
        <v>27</v>
      </c>
    </row>
    <row r="15" spans="1:24" x14ac:dyDescent="0.2">
      <c r="A15" s="309"/>
      <c r="B15" s="308"/>
      <c r="C15" s="16" t="s">
        <v>121</v>
      </c>
      <c r="D15" s="118">
        <v>21984</v>
      </c>
      <c r="E15" s="119">
        <v>420</v>
      </c>
      <c r="F15" s="119">
        <f t="shared" si="3"/>
        <v>22404</v>
      </c>
      <c r="G15" s="120">
        <v>25051</v>
      </c>
      <c r="H15" s="119">
        <v>888</v>
      </c>
      <c r="I15" s="108">
        <f t="shared" si="4"/>
        <v>25939</v>
      </c>
      <c r="J15" s="121">
        <v>30</v>
      </c>
      <c r="K15" s="118">
        <v>29767</v>
      </c>
      <c r="L15" s="119">
        <v>928</v>
      </c>
      <c r="M15" s="119">
        <f t="shared" si="0"/>
        <v>30695</v>
      </c>
      <c r="N15" s="120">
        <v>34535</v>
      </c>
      <c r="O15" s="119">
        <v>2415</v>
      </c>
      <c r="P15" s="108">
        <f t="shared" si="1"/>
        <v>36950</v>
      </c>
      <c r="Q15" s="121">
        <v>50</v>
      </c>
      <c r="R15" s="118">
        <f t="shared" si="7"/>
        <v>51751</v>
      </c>
      <c r="S15" s="119">
        <f t="shared" si="7"/>
        <v>1348</v>
      </c>
      <c r="T15" s="119">
        <f>R15+S15</f>
        <v>53099</v>
      </c>
      <c r="U15" s="120">
        <f t="shared" si="8"/>
        <v>59586</v>
      </c>
      <c r="V15" s="119">
        <f t="shared" si="8"/>
        <v>3303</v>
      </c>
      <c r="W15" s="108">
        <f t="shared" si="6"/>
        <v>62889</v>
      </c>
      <c r="X15" s="121">
        <f t="shared" si="2"/>
        <v>80</v>
      </c>
    </row>
    <row r="16" spans="1:24" x14ac:dyDescent="0.2">
      <c r="A16" s="309"/>
      <c r="B16" s="308"/>
      <c r="C16" s="16" t="s">
        <v>122</v>
      </c>
      <c r="D16" s="118">
        <v>5818</v>
      </c>
      <c r="E16" s="119">
        <v>182</v>
      </c>
      <c r="F16" s="119">
        <f t="shared" si="3"/>
        <v>6000</v>
      </c>
      <c r="G16" s="120">
        <v>6627</v>
      </c>
      <c r="H16" s="119">
        <v>207</v>
      </c>
      <c r="I16" s="108">
        <f t="shared" si="4"/>
        <v>6834</v>
      </c>
      <c r="J16" s="121">
        <v>12</v>
      </c>
      <c r="K16" s="118">
        <v>742</v>
      </c>
      <c r="L16" s="119">
        <v>23</v>
      </c>
      <c r="M16" s="119">
        <f t="shared" si="0"/>
        <v>765</v>
      </c>
      <c r="N16" s="120">
        <v>796</v>
      </c>
      <c r="O16" s="119">
        <v>27</v>
      </c>
      <c r="P16" s="108">
        <f t="shared" si="1"/>
        <v>823</v>
      </c>
      <c r="Q16" s="121">
        <v>1</v>
      </c>
      <c r="R16" s="118">
        <f t="shared" si="7"/>
        <v>6560</v>
      </c>
      <c r="S16" s="119">
        <f t="shared" si="7"/>
        <v>205</v>
      </c>
      <c r="T16" s="119">
        <f>R16+S16</f>
        <v>6765</v>
      </c>
      <c r="U16" s="120">
        <f t="shared" si="8"/>
        <v>7423</v>
      </c>
      <c r="V16" s="119">
        <f t="shared" si="8"/>
        <v>234</v>
      </c>
      <c r="W16" s="108">
        <f t="shared" si="6"/>
        <v>7657</v>
      </c>
      <c r="X16" s="121">
        <f t="shared" si="2"/>
        <v>13</v>
      </c>
    </row>
    <row r="17" spans="1:24" ht="13.5" thickBot="1" x14ac:dyDescent="0.25">
      <c r="A17" s="309"/>
      <c r="B17" s="300"/>
      <c r="C17" s="11" t="s">
        <v>123</v>
      </c>
      <c r="D17" s="110">
        <v>7332</v>
      </c>
      <c r="E17" s="106">
        <v>134</v>
      </c>
      <c r="F17" s="106">
        <f t="shared" si="3"/>
        <v>7466</v>
      </c>
      <c r="G17" s="107">
        <v>8272</v>
      </c>
      <c r="H17" s="106">
        <v>175</v>
      </c>
      <c r="I17" s="111">
        <f t="shared" si="4"/>
        <v>8447</v>
      </c>
      <c r="J17" s="109">
        <v>14</v>
      </c>
      <c r="K17" s="110">
        <v>0</v>
      </c>
      <c r="L17" s="106">
        <v>0</v>
      </c>
      <c r="M17" s="106">
        <f t="shared" si="0"/>
        <v>0</v>
      </c>
      <c r="N17" s="107">
        <v>0</v>
      </c>
      <c r="O17" s="106">
        <v>0</v>
      </c>
      <c r="P17" s="108">
        <f t="shared" si="1"/>
        <v>0</v>
      </c>
      <c r="Q17" s="109">
        <v>0</v>
      </c>
      <c r="R17" s="110">
        <f t="shared" si="7"/>
        <v>7332</v>
      </c>
      <c r="S17" s="106">
        <f t="shared" si="7"/>
        <v>134</v>
      </c>
      <c r="T17" s="106">
        <f>R17+S17</f>
        <v>7466</v>
      </c>
      <c r="U17" s="107">
        <f t="shared" si="8"/>
        <v>8272</v>
      </c>
      <c r="V17" s="106">
        <f t="shared" si="8"/>
        <v>175</v>
      </c>
      <c r="W17" s="111">
        <f t="shared" si="6"/>
        <v>8447</v>
      </c>
      <c r="X17" s="109">
        <f t="shared" si="2"/>
        <v>14</v>
      </c>
    </row>
    <row r="18" spans="1:24" ht="15.75" customHeight="1" x14ac:dyDescent="0.2">
      <c r="A18" s="297" t="s">
        <v>104</v>
      </c>
      <c r="B18" s="299" t="s">
        <v>117</v>
      </c>
      <c r="C18" s="14" t="s">
        <v>99</v>
      </c>
      <c r="D18" s="103">
        <v>1464</v>
      </c>
      <c r="E18" s="100">
        <v>151</v>
      </c>
      <c r="F18" s="100">
        <f t="shared" si="3"/>
        <v>1615</v>
      </c>
      <c r="G18" s="104">
        <v>1488</v>
      </c>
      <c r="H18" s="100">
        <v>163</v>
      </c>
      <c r="I18" s="101">
        <f t="shared" si="4"/>
        <v>1651</v>
      </c>
      <c r="J18" s="117">
        <v>17</v>
      </c>
      <c r="K18" s="103">
        <v>597</v>
      </c>
      <c r="L18" s="100">
        <v>33</v>
      </c>
      <c r="M18" s="100">
        <f t="shared" si="0"/>
        <v>630</v>
      </c>
      <c r="N18" s="104">
        <v>699</v>
      </c>
      <c r="O18" s="100">
        <v>82</v>
      </c>
      <c r="P18" s="101">
        <f t="shared" si="1"/>
        <v>781</v>
      </c>
      <c r="Q18" s="117">
        <v>12</v>
      </c>
      <c r="R18" s="103">
        <f t="shared" si="7"/>
        <v>2061</v>
      </c>
      <c r="S18" s="100">
        <f t="shared" si="7"/>
        <v>184</v>
      </c>
      <c r="T18" s="100">
        <f>R18+S18</f>
        <v>2245</v>
      </c>
      <c r="U18" s="104">
        <f t="shared" si="8"/>
        <v>2187</v>
      </c>
      <c r="V18" s="100">
        <f t="shared" si="8"/>
        <v>245</v>
      </c>
      <c r="W18" s="101">
        <f t="shared" si="6"/>
        <v>2432</v>
      </c>
      <c r="X18" s="117">
        <f t="shared" si="2"/>
        <v>29</v>
      </c>
    </row>
    <row r="19" spans="1:24" ht="13.5" thickBot="1" x14ac:dyDescent="0.25">
      <c r="A19" s="298"/>
      <c r="B19" s="300"/>
      <c r="C19" s="11" t="s">
        <v>105</v>
      </c>
      <c r="D19" s="122">
        <v>2221</v>
      </c>
      <c r="E19" s="123">
        <v>176</v>
      </c>
      <c r="F19" s="123">
        <f t="shared" si="3"/>
        <v>2397</v>
      </c>
      <c r="G19" s="124">
        <v>2550</v>
      </c>
      <c r="H19" s="123">
        <v>205</v>
      </c>
      <c r="I19" s="125">
        <f t="shared" si="4"/>
        <v>2755</v>
      </c>
      <c r="J19" s="126">
        <v>41</v>
      </c>
      <c r="K19" s="122">
        <v>0</v>
      </c>
      <c r="L19" s="123">
        <v>0</v>
      </c>
      <c r="M19" s="123">
        <f t="shared" si="0"/>
        <v>0</v>
      </c>
      <c r="N19" s="124">
        <v>0</v>
      </c>
      <c r="O19" s="123">
        <v>0</v>
      </c>
      <c r="P19" s="125">
        <f t="shared" si="1"/>
        <v>0</v>
      </c>
      <c r="Q19" s="126">
        <v>0</v>
      </c>
      <c r="R19" s="122">
        <f t="shared" si="7"/>
        <v>2221</v>
      </c>
      <c r="S19" s="123">
        <f t="shared" si="7"/>
        <v>176</v>
      </c>
      <c r="T19" s="123">
        <f t="shared" si="5"/>
        <v>2397</v>
      </c>
      <c r="U19" s="124">
        <f t="shared" si="8"/>
        <v>2550</v>
      </c>
      <c r="V19" s="123">
        <f t="shared" si="8"/>
        <v>205</v>
      </c>
      <c r="W19" s="125">
        <f t="shared" si="6"/>
        <v>2755</v>
      </c>
      <c r="X19" s="126">
        <f t="shared" si="2"/>
        <v>41</v>
      </c>
    </row>
    <row r="20" spans="1:24" ht="15.75" customHeight="1" x14ac:dyDescent="0.2">
      <c r="A20" s="297" t="s">
        <v>106</v>
      </c>
      <c r="B20" s="299" t="s">
        <v>117</v>
      </c>
      <c r="C20" s="14" t="s">
        <v>107</v>
      </c>
      <c r="D20" s="103">
        <v>674</v>
      </c>
      <c r="E20" s="100">
        <v>166</v>
      </c>
      <c r="F20" s="100">
        <f t="shared" si="3"/>
        <v>840</v>
      </c>
      <c r="G20" s="100">
        <v>919</v>
      </c>
      <c r="H20" s="100">
        <v>405</v>
      </c>
      <c r="I20" s="101">
        <f t="shared" si="4"/>
        <v>1324</v>
      </c>
      <c r="J20" s="117">
        <v>29</v>
      </c>
      <c r="K20" s="103">
        <v>20</v>
      </c>
      <c r="L20" s="100">
        <v>0</v>
      </c>
      <c r="M20" s="100">
        <f t="shared" si="0"/>
        <v>20</v>
      </c>
      <c r="N20" s="100">
        <v>20</v>
      </c>
      <c r="O20" s="100">
        <v>0</v>
      </c>
      <c r="P20" s="101">
        <f t="shared" si="1"/>
        <v>20</v>
      </c>
      <c r="Q20" s="117">
        <v>1</v>
      </c>
      <c r="R20" s="103">
        <f t="shared" si="7"/>
        <v>694</v>
      </c>
      <c r="S20" s="100">
        <f t="shared" si="7"/>
        <v>166</v>
      </c>
      <c r="T20" s="100">
        <f t="shared" si="5"/>
        <v>860</v>
      </c>
      <c r="U20" s="100">
        <f t="shared" si="8"/>
        <v>939</v>
      </c>
      <c r="V20" s="100">
        <f t="shared" si="8"/>
        <v>405</v>
      </c>
      <c r="W20" s="101">
        <f t="shared" si="6"/>
        <v>1344</v>
      </c>
      <c r="X20" s="117">
        <f t="shared" si="2"/>
        <v>30</v>
      </c>
    </row>
    <row r="21" spans="1:24" ht="24" x14ac:dyDescent="0.2">
      <c r="A21" s="301"/>
      <c r="B21" s="302"/>
      <c r="C21" s="16" t="s">
        <v>108</v>
      </c>
      <c r="D21" s="118">
        <v>36</v>
      </c>
      <c r="E21" s="119">
        <v>27</v>
      </c>
      <c r="F21" s="119">
        <f t="shared" si="3"/>
        <v>63</v>
      </c>
      <c r="G21" s="119">
        <v>36</v>
      </c>
      <c r="H21" s="119">
        <v>27</v>
      </c>
      <c r="I21" s="127">
        <f t="shared" si="4"/>
        <v>63</v>
      </c>
      <c r="J21" s="121">
        <v>7</v>
      </c>
      <c r="K21" s="118"/>
      <c r="L21" s="119"/>
      <c r="M21" s="119">
        <f t="shared" si="0"/>
        <v>0</v>
      </c>
      <c r="N21" s="119"/>
      <c r="O21" s="119"/>
      <c r="P21" s="127">
        <f t="shared" si="1"/>
        <v>0</v>
      </c>
      <c r="Q21" s="121"/>
      <c r="R21" s="118">
        <f t="shared" si="7"/>
        <v>36</v>
      </c>
      <c r="S21" s="119">
        <f t="shared" si="7"/>
        <v>27</v>
      </c>
      <c r="T21" s="119">
        <f t="shared" si="5"/>
        <v>63</v>
      </c>
      <c r="U21" s="119">
        <f t="shared" si="8"/>
        <v>36</v>
      </c>
      <c r="V21" s="119">
        <f t="shared" si="8"/>
        <v>27</v>
      </c>
      <c r="W21" s="127">
        <f t="shared" si="6"/>
        <v>63</v>
      </c>
      <c r="X21" s="121">
        <f t="shared" si="2"/>
        <v>7</v>
      </c>
    </row>
    <row r="22" spans="1:24" ht="24.75" thickBot="1" x14ac:dyDescent="0.25">
      <c r="A22" s="298"/>
      <c r="B22" s="303"/>
      <c r="C22" s="11" t="s">
        <v>109</v>
      </c>
      <c r="D22" s="110"/>
      <c r="E22" s="106"/>
      <c r="F22" s="106">
        <f t="shared" si="3"/>
        <v>0</v>
      </c>
      <c r="G22" s="107"/>
      <c r="H22" s="106"/>
      <c r="I22" s="128">
        <f t="shared" si="4"/>
        <v>0</v>
      </c>
      <c r="J22" s="109"/>
      <c r="K22" s="110"/>
      <c r="L22" s="106"/>
      <c r="M22" s="106">
        <f t="shared" si="0"/>
        <v>0</v>
      </c>
      <c r="N22" s="107"/>
      <c r="O22" s="106"/>
      <c r="P22" s="128">
        <f t="shared" si="1"/>
        <v>0</v>
      </c>
      <c r="Q22" s="109"/>
      <c r="R22" s="110">
        <f t="shared" si="7"/>
        <v>0</v>
      </c>
      <c r="S22" s="106">
        <f t="shared" si="7"/>
        <v>0</v>
      </c>
      <c r="T22" s="106">
        <f>R22+S22</f>
        <v>0</v>
      </c>
      <c r="U22" s="107">
        <f t="shared" si="8"/>
        <v>0</v>
      </c>
      <c r="V22" s="106">
        <f t="shared" si="8"/>
        <v>0</v>
      </c>
      <c r="W22" s="128">
        <f t="shared" si="6"/>
        <v>0</v>
      </c>
      <c r="X22" s="109">
        <f t="shared" si="2"/>
        <v>0</v>
      </c>
    </row>
    <row r="23" spans="1:24" ht="24" x14ac:dyDescent="0.2">
      <c r="A23" s="304" t="s">
        <v>110</v>
      </c>
      <c r="B23" s="21" t="s">
        <v>114</v>
      </c>
      <c r="C23" s="14" t="s">
        <v>124</v>
      </c>
      <c r="D23" s="129"/>
      <c r="E23" s="130"/>
      <c r="F23" s="100">
        <f t="shared" si="3"/>
        <v>0</v>
      </c>
      <c r="G23" s="130"/>
      <c r="H23" s="130"/>
      <c r="I23" s="101">
        <f t="shared" si="4"/>
        <v>0</v>
      </c>
      <c r="J23" s="131"/>
      <c r="K23" s="129"/>
      <c r="L23" s="130"/>
      <c r="M23" s="100">
        <f t="shared" si="0"/>
        <v>0</v>
      </c>
      <c r="N23" s="130"/>
      <c r="O23" s="130"/>
      <c r="P23" s="101">
        <f t="shared" si="1"/>
        <v>0</v>
      </c>
      <c r="Q23" s="131"/>
      <c r="R23" s="129">
        <f t="shared" si="7"/>
        <v>0</v>
      </c>
      <c r="S23" s="130">
        <f t="shared" si="7"/>
        <v>0</v>
      </c>
      <c r="T23" s="100">
        <f>R23+S23</f>
        <v>0</v>
      </c>
      <c r="U23" s="130">
        <f t="shared" si="8"/>
        <v>0</v>
      </c>
      <c r="V23" s="130">
        <f t="shared" si="8"/>
        <v>0</v>
      </c>
      <c r="W23" s="101">
        <f t="shared" si="6"/>
        <v>0</v>
      </c>
      <c r="X23" s="131">
        <f t="shared" si="2"/>
        <v>0</v>
      </c>
    </row>
    <row r="24" spans="1:24" ht="24.75" thickBot="1" x14ac:dyDescent="0.25">
      <c r="A24" s="298"/>
      <c r="B24" s="17"/>
      <c r="C24" s="11" t="s">
        <v>111</v>
      </c>
      <c r="D24" s="110"/>
      <c r="E24" s="106"/>
      <c r="F24" s="106">
        <f t="shared" si="3"/>
        <v>0</v>
      </c>
      <c r="G24" s="106"/>
      <c r="H24" s="106"/>
      <c r="I24" s="128">
        <f t="shared" si="4"/>
        <v>0</v>
      </c>
      <c r="J24" s="116"/>
      <c r="K24" s="110"/>
      <c r="L24" s="106"/>
      <c r="M24" s="106">
        <f t="shared" si="0"/>
        <v>0</v>
      </c>
      <c r="N24" s="106"/>
      <c r="O24" s="106"/>
      <c r="P24" s="128">
        <f t="shared" si="1"/>
        <v>0</v>
      </c>
      <c r="Q24" s="116"/>
      <c r="R24" s="110">
        <f t="shared" si="7"/>
        <v>0</v>
      </c>
      <c r="S24" s="106">
        <f t="shared" si="7"/>
        <v>0</v>
      </c>
      <c r="T24" s="106">
        <f>R24+S24</f>
        <v>0</v>
      </c>
      <c r="U24" s="106">
        <f t="shared" si="8"/>
        <v>0</v>
      </c>
      <c r="V24" s="106">
        <f t="shared" si="8"/>
        <v>0</v>
      </c>
      <c r="W24" s="128">
        <f t="shared" si="6"/>
        <v>0</v>
      </c>
      <c r="X24" s="116">
        <f t="shared" si="2"/>
        <v>0</v>
      </c>
    </row>
    <row r="25" spans="1:2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">
      <c r="A30" s="5"/>
      <c r="B30" s="5" t="s">
        <v>132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</sheetData>
  <mergeCells count="25">
    <mergeCell ref="A3:X3"/>
    <mergeCell ref="A4:A6"/>
    <mergeCell ref="B4:C5"/>
    <mergeCell ref="D4:J4"/>
    <mergeCell ref="K4:Q4"/>
    <mergeCell ref="R4:X4"/>
    <mergeCell ref="D5:F5"/>
    <mergeCell ref="G5:I5"/>
    <mergeCell ref="J5:J6"/>
    <mergeCell ref="K5:M5"/>
    <mergeCell ref="N5:P5"/>
    <mergeCell ref="Q5:Q6"/>
    <mergeCell ref="R5:T5"/>
    <mergeCell ref="U5:W5"/>
    <mergeCell ref="X5:X6"/>
    <mergeCell ref="A7:A9"/>
    <mergeCell ref="B7:B8"/>
    <mergeCell ref="A10:A17"/>
    <mergeCell ref="B10:B11"/>
    <mergeCell ref="B12:B17"/>
    <mergeCell ref="A18:A19"/>
    <mergeCell ref="B18:B19"/>
    <mergeCell ref="A20:A22"/>
    <mergeCell ref="B20:B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Bovino</vt:lpstr>
      <vt:lpstr>Ovino</vt:lpstr>
      <vt:lpstr>Caprino</vt:lpstr>
      <vt:lpstr>Porcino</vt:lpstr>
      <vt:lpstr>Conejos</vt:lpstr>
      <vt:lpstr>Aves</vt:lpstr>
      <vt:lpstr>Razas autóctonas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2019-07-18T11:52:40Z</cp:lastPrinted>
  <dcterms:created xsi:type="dcterms:W3CDTF">1996-11-27T10:00:04Z</dcterms:created>
  <dcterms:modified xsi:type="dcterms:W3CDTF">2022-04-04T11:52:22Z</dcterms:modified>
</cp:coreProperties>
</file>