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2_Datos avance\Datos avance Padron 2022\"/>
    </mc:Choice>
  </mc:AlternateContent>
  <bookViews>
    <workbookView xWindow="240" yWindow="120" windowWidth="11580" windowHeight="5520" tabRatio="661"/>
  </bookViews>
  <sheets>
    <sheet name="INDICE" sheetId="18" r:id="rId1"/>
    <sheet name="01" sheetId="2" r:id="rId2"/>
    <sheet name="02" sheetId="27" r:id="rId3"/>
    <sheet name="03" sheetId="13" r:id="rId4"/>
    <sheet name="04" sheetId="10" r:id="rId5"/>
    <sheet name="07" sheetId="4" r:id="rId6"/>
    <sheet name="08" sheetId="21" r:id="rId7"/>
    <sheet name="09" sheetId="22" r:id="rId8"/>
    <sheet name="10" sheetId="23" r:id="rId9"/>
    <sheet name="11" sheetId="25" r:id="rId10"/>
    <sheet name="12" sheetId="24" r:id="rId11"/>
  </sheets>
  <externalReferences>
    <externalReference r:id="rId12"/>
    <externalReference r:id="rId13"/>
    <externalReference r:id="rId14"/>
  </externalReferences>
  <definedNames>
    <definedName name="_E1" localSheetId="2">#REF!</definedName>
    <definedName name="_E1">#REF!</definedName>
    <definedName name="a" localSheetId="2">#REF!</definedName>
    <definedName name="a">#REF!</definedName>
    <definedName name="AGRA" localSheetId="2">#REF!</definedName>
    <definedName name="AGRA">#REF!</definedName>
    <definedName name="AGRE" localSheetId="2">#REF!</definedName>
    <definedName name="AGRE">#REF!</definedName>
    <definedName name="AGRH" localSheetId="2">#REF!</definedName>
    <definedName name="AGRH">#REF!</definedName>
    <definedName name="AGRT" localSheetId="2">#REF!</definedName>
    <definedName name="AGRT">#REF!</definedName>
    <definedName name="AGRZ" localSheetId="2">#REF!</definedName>
    <definedName name="AGRZ">#REF!</definedName>
    <definedName name="Aragon_Destino">'[1]Aragón destino'!$A$9:$Z$120</definedName>
    <definedName name="Aragon_Ramas">'[1]Aragón ramas'!$A$9:$AW$108</definedName>
    <definedName name="_xlnm.Print_Area" localSheetId="1">'01'!$A$1:$G$97</definedName>
    <definedName name="_xlnm.Print_Area" localSheetId="2">'02'!$A$1:$G$97</definedName>
    <definedName name="_xlnm.Print_Area" localSheetId="3">'03'!$A$1:$G$18</definedName>
    <definedName name="_xlnm.Print_Area" localSheetId="4">'04'!$A$1:$E$34</definedName>
    <definedName name="_xlnm.Print_Area" localSheetId="5">'07'!$A$1:$F$47</definedName>
    <definedName name="_xlnm.Print_Area" localSheetId="6">'08'!$A$1:$I$31</definedName>
    <definedName name="_xlnm.Print_Area" localSheetId="7">'09'!$A$1:$F$63</definedName>
    <definedName name="_xlnm.Print_Area" localSheetId="8">'10'!$A$1:$I$64</definedName>
    <definedName name="_xlnm.Print_Area" localSheetId="9">'11'!$A$1:$F$133</definedName>
    <definedName name="_xlnm.Print_Area" localSheetId="10">'12'!$A$1:$I$134</definedName>
    <definedName name="_xlnm.Print_Area" localSheetId="0">INDICE!$A$1:$B$26</definedName>
    <definedName name="_xlnm.Database" localSheetId="2">#REF!</definedName>
    <definedName name="_xlnm.Database">#REF!</definedName>
    <definedName name="BD" localSheetId="2">#REF!</definedName>
    <definedName name="BD">#REF!</definedName>
    <definedName name="CONA" localSheetId="2">#REF!</definedName>
    <definedName name="CONA">#REF!</definedName>
    <definedName name="CONE" localSheetId="2">#REF!</definedName>
    <definedName name="CONE">#REF!</definedName>
    <definedName name="CONH" localSheetId="2">#REF!</definedName>
    <definedName name="CONH">#REF!</definedName>
    <definedName name="Consulta1_para_comarcas" localSheetId="2">#REF!</definedName>
    <definedName name="Consulta1_para_comarcas">#REF!</definedName>
    <definedName name="Consulta1_para_comarcas_00" localSheetId="2">#REF!</definedName>
    <definedName name="Consulta1_para_comarcas_00">#REF!</definedName>
    <definedName name="Consulta1_para_comarcas_01" localSheetId="2">#REF!</definedName>
    <definedName name="Consulta1_para_comarcas_01">#REF!</definedName>
    <definedName name="Consulta1_para_comarcas_03" localSheetId="2">#REF!</definedName>
    <definedName name="Consulta1_para_comarcas_03">#REF!</definedName>
    <definedName name="Consulta1_para_comarcas_98" localSheetId="2">#REF!</definedName>
    <definedName name="Consulta1_para_comarcas_98">#REF!</definedName>
    <definedName name="Consulta1_para_comarcas_99" localSheetId="2">#REF!</definedName>
    <definedName name="Consulta1_para_comarcas_99">#REF!</definedName>
    <definedName name="CONT" localSheetId="2">#REF!</definedName>
    <definedName name="CONT">#REF!</definedName>
    <definedName name="CONZ" localSheetId="2">#REF!</definedName>
    <definedName name="CONZ">#REF!</definedName>
    <definedName name="Datos_España">'[1]Datos España'!$A$9:$E$108</definedName>
    <definedName name="España_Destino" localSheetId="2">#REF!</definedName>
    <definedName name="España_Destino">#REF!</definedName>
    <definedName name="España_Ramas" localSheetId="2">#REF!</definedName>
    <definedName name="España_Ramas">#REF!</definedName>
    <definedName name="ExtrnjEvo99" localSheetId="2">#REF!</definedName>
    <definedName name="ExtrnjEvo99">#REF!</definedName>
    <definedName name="FECHA" localSheetId="2">#REF!</definedName>
    <definedName name="FECHA">#REF!</definedName>
    <definedName name="_xlnm.Recorder" localSheetId="2">#REF!</definedName>
    <definedName name="_xlnm.Recorder">#REF!</definedName>
    <definedName name="INDA" localSheetId="2">#REF!</definedName>
    <definedName name="INDA">#REF!</definedName>
    <definedName name="INDE" localSheetId="2">#REF!</definedName>
    <definedName name="INDE">#REF!</definedName>
    <definedName name="INDH" localSheetId="2">#REF!</definedName>
    <definedName name="INDH">#REF!</definedName>
    <definedName name="INDT" localSheetId="2">#REF!</definedName>
    <definedName name="INDT">#REF!</definedName>
    <definedName name="INDZ" localSheetId="2">#REF!</definedName>
    <definedName name="INDZ">#REF!</definedName>
    <definedName name="MAYA" localSheetId="2">#REF!</definedName>
    <definedName name="MAYA">#REF!</definedName>
    <definedName name="MAYE" localSheetId="2">#REF!</definedName>
    <definedName name="MAYE">#REF!</definedName>
    <definedName name="MENA" localSheetId="2">#REF!</definedName>
    <definedName name="MENA">#REF!</definedName>
    <definedName name="MENE" localSheetId="2">#REF!</definedName>
    <definedName name="MENE">#REF!</definedName>
    <definedName name="MUJA" localSheetId="2">#REF!</definedName>
    <definedName name="MUJA">#REF!</definedName>
    <definedName name="MUJE" localSheetId="2">#REF!</definedName>
    <definedName name="MUJE">#REF!</definedName>
    <definedName name="Paro_mensual_por_comarcas_y_sectores">'[2]Sectores a 31_12_99'!$A$1:$G$34</definedName>
    <definedName name="PobExtranjera" localSheetId="2">#REF!</definedName>
    <definedName name="PobExtranjera">#REF!</definedName>
    <definedName name="PobExtrnjeraEvo" localSheetId="2">#REF!</definedName>
    <definedName name="PobExtrnjeraEvo">#REF!</definedName>
    <definedName name="SEAA" localSheetId="2">#REF!</definedName>
    <definedName name="SEAA">#REF!</definedName>
    <definedName name="SEAE" localSheetId="2">#REF!</definedName>
    <definedName name="SEAE">#REF!</definedName>
    <definedName name="SEAH" localSheetId="2">#REF!</definedName>
    <definedName name="SEAH">#REF!</definedName>
    <definedName name="SEAT" localSheetId="2">#REF!</definedName>
    <definedName name="SEAT">#REF!</definedName>
    <definedName name="SEAZ" localSheetId="2">#REF!</definedName>
    <definedName name="SEAZ">#REF!</definedName>
    <definedName name="SERA" localSheetId="2">#REF!</definedName>
    <definedName name="SERA">#REF!</definedName>
    <definedName name="SERE" localSheetId="2">#REF!</definedName>
    <definedName name="SERE">#REF!</definedName>
    <definedName name="SERH" localSheetId="2">#REF!</definedName>
    <definedName name="SERH">#REF!</definedName>
    <definedName name="SERT" localSheetId="2">#REF!</definedName>
    <definedName name="SERT">#REF!</definedName>
    <definedName name="SERZ" localSheetId="2">#REF!</definedName>
    <definedName name="SERZ">#REF!</definedName>
    <definedName name="_xlnm.Print_Titles" localSheetId="1">'01'!$5:$6</definedName>
    <definedName name="_xlnm.Print_Titles" localSheetId="2">'02'!$5:$6</definedName>
    <definedName name="_xlnm.Print_Titles" localSheetId="7">'09'!$4:$7</definedName>
    <definedName name="_xlnm.Print_Titles" localSheetId="8">'10'!$4:$8</definedName>
    <definedName name="_xlnm.Print_Titles" localSheetId="9">'11'!$1:$7</definedName>
    <definedName name="_xlnm.Print_Titles" localSheetId="10">'12'!$5:$8</definedName>
    <definedName name="TOTALA" localSheetId="2">#REF!</definedName>
    <definedName name="TOTALA">#REF!</definedName>
    <definedName name="TOTALE" localSheetId="2">#REF!</definedName>
    <definedName name="TOTALE">#REF!</definedName>
    <definedName name="TOTALH" localSheetId="2">#REF!</definedName>
    <definedName name="TOTALH">#REF!</definedName>
    <definedName name="TOTALT" localSheetId="2">#REF!</definedName>
    <definedName name="TOTALT">#REF!</definedName>
    <definedName name="TOTALZ" localSheetId="2">#REF!</definedName>
    <definedName name="TOTALZ">#REF!</definedName>
    <definedName name="TPA" localSheetId="2">#REF!</definedName>
    <definedName name="TPA">#REF!</definedName>
    <definedName name="TPE" localSheetId="2">#REF!</definedName>
    <definedName name="TPE">#REF!</definedName>
    <definedName name="TPH" localSheetId="2">#REF!</definedName>
    <definedName name="TPH">#REF!</definedName>
    <definedName name="TPT" localSheetId="2">#REF!</definedName>
    <definedName name="TPT">#REF!</definedName>
    <definedName name="TPZ" localSheetId="2">#REF!</definedName>
    <definedName name="TPZ">#REF!</definedName>
    <definedName name="TRIPTICO_Evolución97_mensual_comarcas">'[2]Evolucion mensual'!$A$1:$O$34</definedName>
    <definedName name="TRIPTICO_Evolución98_mensual_comarcas" localSheetId="2">#REF!</definedName>
    <definedName name="TRIPTICO_Evolución98_mensual_comarcas">#REF!</definedName>
    <definedName name="TRIPTICO_Evolución99_mensual_comarcas" localSheetId="2">#REF!</definedName>
    <definedName name="TRIPTICO_Evolución99_mensual_comarcas">#REF!</definedName>
    <definedName name="TRIPTICO_Gráfico_grupos_edad__comarcas_">'[2]Pirámide edad 31_12_99'!$A$1:$L$67</definedName>
    <definedName name="VARA" localSheetId="2">#REF!</definedName>
    <definedName name="VARA">#REF!</definedName>
    <definedName name="VARE" localSheetId="2">#REF!</definedName>
    <definedName name="VARE">#REF!</definedName>
    <definedName name="xxx">'[3]Evolucion mensual'!$A$1:$O$34</definedName>
  </definedNames>
  <calcPr calcId="162913"/>
</workbook>
</file>

<file path=xl/calcChain.xml><?xml version="1.0" encoding="utf-8"?>
<calcChain xmlns="http://schemas.openxmlformats.org/spreadsheetml/2006/main">
  <c r="I9" i="24" l="1"/>
  <c r="H9" i="24"/>
  <c r="G9" i="24"/>
  <c r="F9" i="24"/>
  <c r="E9" i="24"/>
  <c r="D9" i="24"/>
  <c r="C9" i="24"/>
  <c r="B9" i="24"/>
  <c r="C8" i="25"/>
  <c r="D8" i="25"/>
  <c r="E8" i="25"/>
  <c r="B8" i="25"/>
  <c r="B27" i="10" l="1"/>
  <c r="C7" i="13"/>
  <c r="C17" i="13"/>
  <c r="C16" i="13"/>
  <c r="C15" i="13"/>
  <c r="C14" i="13"/>
  <c r="K96" i="27"/>
  <c r="J96" i="27"/>
  <c r="K95" i="27"/>
  <c r="J95" i="27"/>
  <c r="K94" i="27"/>
  <c r="J94" i="27"/>
  <c r="K93" i="27"/>
  <c r="J93" i="27"/>
  <c r="K92" i="27"/>
  <c r="J92" i="27"/>
  <c r="K91" i="27"/>
  <c r="J91" i="27"/>
  <c r="K90" i="27"/>
  <c r="J90" i="27"/>
  <c r="K89" i="27"/>
  <c r="J89" i="27"/>
  <c r="K88" i="27"/>
  <c r="J88" i="27"/>
  <c r="K87" i="27"/>
  <c r="J87" i="27"/>
  <c r="K86" i="27"/>
  <c r="J86" i="27"/>
  <c r="K85" i="27"/>
  <c r="J85" i="27"/>
  <c r="K84" i="27"/>
  <c r="J84" i="27"/>
  <c r="K83" i="27"/>
  <c r="J83" i="27"/>
  <c r="K82" i="27"/>
  <c r="J82" i="27"/>
  <c r="K81" i="27"/>
  <c r="J81" i="27"/>
  <c r="K80" i="27"/>
  <c r="J80" i="27"/>
  <c r="K79" i="27"/>
  <c r="J79" i="27"/>
  <c r="K78" i="27"/>
  <c r="J78" i="27"/>
  <c r="K77" i="27"/>
  <c r="J77" i="27"/>
  <c r="K76" i="27"/>
  <c r="J76" i="27"/>
  <c r="K74" i="27"/>
  <c r="J74" i="27"/>
  <c r="K73" i="27"/>
  <c r="J73" i="27"/>
  <c r="K72" i="27"/>
  <c r="J72" i="27"/>
  <c r="K71" i="27"/>
  <c r="J71" i="27"/>
  <c r="K70" i="27"/>
  <c r="J70" i="27"/>
  <c r="K69" i="27"/>
  <c r="J69" i="27"/>
  <c r="K68" i="27"/>
  <c r="J68" i="27"/>
  <c r="K67" i="27"/>
  <c r="J67" i="27"/>
  <c r="K66" i="27"/>
  <c r="J66" i="27"/>
  <c r="K65" i="27"/>
  <c r="J65" i="27"/>
  <c r="K64" i="27"/>
  <c r="J64" i="27"/>
  <c r="K63" i="27"/>
  <c r="J63" i="27"/>
  <c r="K62" i="27"/>
  <c r="J62" i="27"/>
  <c r="K61" i="27"/>
  <c r="J61" i="27"/>
  <c r="K60" i="27"/>
  <c r="J60" i="27"/>
  <c r="K59" i="27"/>
  <c r="J59" i="27"/>
  <c r="K58" i="27"/>
  <c r="J58" i="27"/>
  <c r="K57" i="27"/>
  <c r="J57" i="27"/>
  <c r="K56" i="27"/>
  <c r="J56" i="27"/>
  <c r="K55" i="27"/>
  <c r="J55" i="27"/>
  <c r="K54" i="27"/>
  <c r="J54" i="27"/>
  <c r="K52" i="27"/>
  <c r="J52" i="27"/>
  <c r="K51" i="27"/>
  <c r="J51" i="27"/>
  <c r="K50" i="27"/>
  <c r="J50" i="27"/>
  <c r="K49" i="27"/>
  <c r="J49" i="27"/>
  <c r="K48" i="27"/>
  <c r="J48" i="27"/>
  <c r="K47" i="27"/>
  <c r="J47" i="27"/>
  <c r="K46" i="27"/>
  <c r="J46" i="27"/>
  <c r="K45" i="27"/>
  <c r="J45" i="27"/>
  <c r="K44" i="27"/>
  <c r="J44" i="27"/>
  <c r="K43" i="27"/>
  <c r="J43" i="27"/>
  <c r="K42" i="27"/>
  <c r="J42" i="27"/>
  <c r="K41" i="27"/>
  <c r="J41" i="27"/>
  <c r="K40" i="27"/>
  <c r="J40" i="27"/>
  <c r="K39" i="27"/>
  <c r="J39" i="27"/>
  <c r="K38" i="27"/>
  <c r="J38" i="27"/>
  <c r="K37" i="27"/>
  <c r="J37" i="27"/>
  <c r="K36" i="27"/>
  <c r="J36" i="27"/>
  <c r="K35" i="27"/>
  <c r="J35" i="27"/>
  <c r="K34" i="27"/>
  <c r="J34" i="27"/>
  <c r="K33" i="27"/>
  <c r="J33" i="27"/>
  <c r="K32" i="27"/>
  <c r="J32" i="27"/>
  <c r="K30" i="27"/>
  <c r="J30" i="27"/>
  <c r="K29" i="27"/>
  <c r="J29" i="27"/>
  <c r="K28" i="27"/>
  <c r="J28" i="27"/>
  <c r="K27" i="27"/>
  <c r="J27" i="27"/>
  <c r="K26" i="27"/>
  <c r="J26" i="27"/>
  <c r="K25" i="27"/>
  <c r="J25" i="27"/>
  <c r="K24" i="27"/>
  <c r="J24" i="27"/>
  <c r="K23" i="27"/>
  <c r="J23" i="27"/>
  <c r="K22" i="27"/>
  <c r="J22" i="27"/>
  <c r="K21" i="27"/>
  <c r="J21" i="27"/>
  <c r="K20" i="27"/>
  <c r="J20" i="27"/>
  <c r="K19" i="27"/>
  <c r="J19" i="27"/>
  <c r="K18" i="27"/>
  <c r="J18" i="27"/>
  <c r="K17" i="27"/>
  <c r="J17" i="27"/>
  <c r="K16" i="27"/>
  <c r="J16" i="27"/>
  <c r="K15" i="27"/>
  <c r="J15" i="27"/>
  <c r="K14" i="27"/>
  <c r="J14" i="27"/>
  <c r="K13" i="27"/>
  <c r="J13" i="27"/>
  <c r="K12" i="27"/>
  <c r="J12" i="27"/>
  <c r="K11" i="27"/>
  <c r="J11" i="27"/>
  <c r="K10" i="27"/>
  <c r="J10" i="27"/>
  <c r="J96" i="2"/>
  <c r="J93" i="2"/>
  <c r="K93" i="2"/>
  <c r="J94" i="2"/>
  <c r="K94" i="2"/>
  <c r="J95" i="2"/>
  <c r="K95" i="2"/>
  <c r="K96" i="2"/>
  <c r="J92" i="2"/>
  <c r="J74" i="2"/>
  <c r="J72" i="2"/>
  <c r="K72" i="2"/>
  <c r="J73" i="2"/>
  <c r="K73" i="2"/>
  <c r="K74" i="2"/>
  <c r="J54" i="2"/>
  <c r="J52" i="2"/>
  <c r="J50" i="2"/>
  <c r="K50" i="2"/>
  <c r="J51" i="2"/>
  <c r="K51" i="2"/>
  <c r="K52" i="2"/>
  <c r="J49" i="2"/>
  <c r="J32" i="2"/>
  <c r="J30" i="2"/>
  <c r="K30" i="2"/>
  <c r="K13" i="2"/>
  <c r="J28" i="2"/>
  <c r="K28" i="2"/>
  <c r="J29" i="2"/>
  <c r="K29" i="2"/>
  <c r="J10" i="2"/>
  <c r="J58" i="2"/>
  <c r="K58" i="2"/>
  <c r="B28" i="10" l="1"/>
  <c r="C33" i="10" l="1"/>
  <c r="C32" i="10"/>
  <c r="D18" i="10"/>
  <c r="B17" i="13"/>
  <c r="B10" i="13" s="1"/>
  <c r="B16" i="13"/>
  <c r="B9" i="13" s="1"/>
  <c r="B15" i="13"/>
  <c r="B8" i="13" s="1"/>
  <c r="B14" i="13"/>
  <c r="B7" i="13" s="1"/>
  <c r="D7" i="13" s="1"/>
  <c r="B31" i="10"/>
  <c r="E33" i="10"/>
  <c r="D33" i="10"/>
  <c r="B33" i="10"/>
  <c r="E32" i="10"/>
  <c r="D32" i="10"/>
  <c r="B32" i="10"/>
  <c r="E31" i="10"/>
  <c r="D31" i="10"/>
  <c r="C31" i="10"/>
  <c r="E30" i="10"/>
  <c r="D30" i="10"/>
  <c r="C30" i="10"/>
  <c r="B30" i="10"/>
  <c r="E29" i="10"/>
  <c r="D29" i="10"/>
  <c r="C29" i="10"/>
  <c r="B29" i="10"/>
  <c r="E28" i="10"/>
  <c r="D28" i="10"/>
  <c r="C28" i="10"/>
  <c r="E27" i="10"/>
  <c r="D27" i="10"/>
  <c r="C27" i="10"/>
  <c r="B17" i="10"/>
  <c r="C17" i="10"/>
  <c r="D17" i="10"/>
  <c r="E17" i="10"/>
  <c r="B18" i="10"/>
  <c r="C18" i="10"/>
  <c r="E18" i="10"/>
  <c r="B19" i="10"/>
  <c r="C19" i="10"/>
  <c r="D19" i="10"/>
  <c r="E19" i="10"/>
  <c r="B20" i="10"/>
  <c r="C20" i="10"/>
  <c r="D20" i="10"/>
  <c r="E20" i="10"/>
  <c r="B21" i="10"/>
  <c r="C21" i="10"/>
  <c r="D21" i="10"/>
  <c r="E21" i="10"/>
  <c r="B22" i="10"/>
  <c r="C22" i="10"/>
  <c r="D22" i="10"/>
  <c r="E22" i="10"/>
  <c r="B23" i="10"/>
  <c r="C23" i="10"/>
  <c r="D23" i="10"/>
  <c r="E23" i="10"/>
  <c r="D14" i="13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K49" i="2"/>
  <c r="K54" i="2"/>
  <c r="K55" i="2"/>
  <c r="K56" i="2"/>
  <c r="K57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K92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2" i="2"/>
  <c r="K11" i="2"/>
  <c r="K10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7" i="2"/>
  <c r="J56" i="2"/>
  <c r="J55" i="2"/>
  <c r="D16" i="13" l="1"/>
  <c r="D17" i="13"/>
  <c r="D15" i="13"/>
  <c r="D8" i="13"/>
  <c r="E8" i="13"/>
  <c r="D10" i="13"/>
  <c r="E10" i="13"/>
  <c r="E7" i="13"/>
  <c r="E9" i="13"/>
  <c r="D9" i="13"/>
</calcChain>
</file>

<file path=xl/sharedStrings.xml><?xml version="1.0" encoding="utf-8"?>
<sst xmlns="http://schemas.openxmlformats.org/spreadsheetml/2006/main" count="1021" uniqueCount="288">
  <si>
    <t>Comunidad Autónoma de Aragón</t>
  </si>
  <si>
    <t>Total</t>
  </si>
  <si>
    <t>Hombres</t>
  </si>
  <si>
    <t>Mujeres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</si>
  <si>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</si>
  <si>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</si>
  <si>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</si>
  <si>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</si>
  <si>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</si>
  <si>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</si>
  <si>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</si>
  <si>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</si>
  <si>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</si>
  <si>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</si>
  <si>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</si>
  <si>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</si>
  <si>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</si>
  <si>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</si>
  <si>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</si>
  <si>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</si>
  <si>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</si>
  <si>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Provincia de Huesca</t>
  </si>
  <si>
    <t>Provincia de Teruel</t>
  </si>
  <si>
    <t>Provincia de Zaragoza</t>
  </si>
  <si>
    <t>CCAA de nacimiento</t>
  </si>
  <si>
    <t>Aragón</t>
  </si>
  <si>
    <t>Huesca</t>
  </si>
  <si>
    <t>Teruel</t>
  </si>
  <si>
    <t>Zaragoza</t>
  </si>
  <si>
    <t>Andalucía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</si>
  <si>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</si>
  <si>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</si>
  <si>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</si>
  <si>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</si>
  <si>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</si>
  <si>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</si>
  <si>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</si>
  <si>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</si>
  <si>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</si>
  <si>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</si>
  <si>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</si>
  <si>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</si>
  <si>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</si>
  <si>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</si>
  <si>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</si>
  <si>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</si>
  <si>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</si>
  <si>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Antiguos territorios españoles</t>
  </si>
  <si>
    <t>Provincia de nacimiento</t>
  </si>
  <si>
    <t>Albacete</t>
  </si>
  <si>
    <t>Alicante/Alacant</t>
  </si>
  <si>
    <t>Almería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</si>
  <si>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</si>
  <si>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</si>
  <si>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</si>
  <si>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</si>
  <si>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</si>
  <si>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</si>
  <si>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</si>
  <si>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</si>
  <si>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</si>
  <si>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</si>
  <si>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</si>
  <si>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</si>
  <si>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</si>
  <si>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</si>
  <si>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</si>
  <si>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</si>
  <si>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</si>
  <si>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</si>
  <si>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</si>
  <si>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</si>
  <si>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</si>
  <si>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</si>
  <si>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</si>
  <si>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</si>
  <si>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</si>
  <si>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</si>
  <si>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</si>
  <si>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Toledo</t>
  </si>
  <si>
    <t>Valencia/València</t>
  </si>
  <si>
    <t>Valladolid</t>
  </si>
  <si>
    <t>Zamora</t>
  </si>
  <si>
    <t>Nacionalidad</t>
  </si>
  <si>
    <t>Total Extranjeros</t>
  </si>
  <si>
    <t>Europa</t>
  </si>
  <si>
    <t>Alemania</t>
  </si>
  <si>
    <t>Austria</t>
  </si>
  <si>
    <t>Bélgica</t>
  </si>
  <si>
    <t>Bulgaria</t>
  </si>
  <si>
    <t>Chipre</t>
  </si>
  <si>
    <t>Dinamarca</t>
  </si>
  <si>
    <t>Eslovenia</t>
  </si>
  <si>
    <t>Estonia</t>
  </si>
  <si>
    <t>Finlandia</t>
  </si>
  <si>
    <t>Francia</t>
  </si>
  <si>
    <t>Grecia</t>
  </si>
  <si>
    <t>Hungría</t>
  </si>
  <si>
    <t>Irlanda</t>
  </si>
  <si>
    <t>Italia</t>
  </si>
  <si>
    <t>Letonia</t>
  </si>
  <si>
    <t>Lituania</t>
  </si>
  <si>
    <t>Luxemburgo</t>
  </si>
  <si>
    <t>Malta</t>
  </si>
  <si>
    <t>Países Bajos</t>
  </si>
  <si>
    <t>Polonia</t>
  </si>
  <si>
    <t>Portugal</t>
  </si>
  <si>
    <t>Reino Unido</t>
  </si>
  <si>
    <t>República Checa</t>
  </si>
  <si>
    <t>República Eslovaca</t>
  </si>
  <si>
    <t>Suecia</t>
  </si>
  <si>
    <t>Albania</t>
  </si>
  <si>
    <t>Andorra</t>
  </si>
  <si>
    <t>Armenia</t>
  </si>
  <si>
    <t>Belarús</t>
  </si>
  <si>
    <t>Bosnia y Herzegovina</t>
  </si>
  <si>
    <t>Croacia</t>
  </si>
  <si>
    <t>Georgia</t>
  </si>
  <si>
    <t>Islandia</t>
  </si>
  <si>
    <t>Liechtenstein</t>
  </si>
  <si>
    <t>Moldavia</t>
  </si>
  <si>
    <t>Noruega</t>
  </si>
  <si>
    <t>Rusia</t>
  </si>
  <si>
    <t>Serbia</t>
  </si>
  <si>
    <t>Suiza</t>
  </si>
  <si>
    <t>Turquía</t>
  </si>
  <si>
    <t>Ucrania</t>
  </si>
  <si>
    <t>Resto de Nacionalidades Europeas</t>
  </si>
  <si>
    <t>África</t>
  </si>
  <si>
    <t>Angola</t>
  </si>
  <si>
    <t>Argelia</t>
  </si>
  <si>
    <t>Cabo Verde</t>
  </si>
  <si>
    <t>Camerún</t>
  </si>
  <si>
    <t>Congo</t>
  </si>
  <si>
    <t>Egipto</t>
  </si>
  <si>
    <t>Gambia</t>
  </si>
  <si>
    <t>Ghana</t>
  </si>
  <si>
    <t>Guinea</t>
  </si>
  <si>
    <t>Guinea Ecuatorial</t>
  </si>
  <si>
    <t>Guinea-Bissau</t>
  </si>
  <si>
    <t>Liberia</t>
  </si>
  <si>
    <t>Mali</t>
  </si>
  <si>
    <t>Marruecos</t>
  </si>
  <si>
    <t>Mauritania</t>
  </si>
  <si>
    <t>Nigeria</t>
  </si>
  <si>
    <t>Senegal</t>
  </si>
  <si>
    <t>Sierra Leona</t>
  </si>
  <si>
    <t>Túnez</t>
  </si>
  <si>
    <t>América</t>
  </si>
  <si>
    <t>Costa Rica</t>
  </si>
  <si>
    <t>Cuba</t>
  </si>
  <si>
    <t>El Salvador</t>
  </si>
  <si>
    <t>Guatemala</t>
  </si>
  <si>
    <t>Honduras</t>
  </si>
  <si>
    <t>Nicaragua</t>
  </si>
  <si>
    <t>Panamá</t>
  </si>
  <si>
    <t>República Dominicana</t>
  </si>
  <si>
    <t>Canadá</t>
  </si>
  <si>
    <t>Estados Unidos de América</t>
  </si>
  <si>
    <t>México</t>
  </si>
  <si>
    <t>Argentina</t>
  </si>
  <si>
    <t>Bolivia</t>
  </si>
  <si>
    <t>Brasil</t>
  </si>
  <si>
    <t>Chile</t>
  </si>
  <si>
    <t>Colombia</t>
  </si>
  <si>
    <t>Ecuador</t>
  </si>
  <si>
    <t>Paraguay</t>
  </si>
  <si>
    <t>Perú</t>
  </si>
  <si>
    <t>Uruguay</t>
  </si>
  <si>
    <t>Venezuela</t>
  </si>
  <si>
    <t>Asia</t>
  </si>
  <si>
    <t>Bangladesh</t>
  </si>
  <si>
    <t>China</t>
  </si>
  <si>
    <t>Filipinas</t>
  </si>
  <si>
    <t>India</t>
  </si>
  <si>
    <t>Iraq</t>
  </si>
  <si>
    <t>Israel</t>
  </si>
  <si>
    <t>Japón</t>
  </si>
  <si>
    <t>Jordania</t>
  </si>
  <si>
    <t>Líbano</t>
  </si>
  <si>
    <t>Pakistán</t>
  </si>
  <si>
    <t>Siria</t>
  </si>
  <si>
    <t>Resto de Asia</t>
  </si>
  <si>
    <t>Oceanía</t>
  </si>
  <si>
    <t>Australia</t>
  </si>
  <si>
    <t>Resto de Oceanía</t>
  </si>
  <si>
    <t>Apátridas</t>
  </si>
  <si>
    <t>Variación Absoluta</t>
  </si>
  <si>
    <t>Variación Relativa</t>
  </si>
  <si>
    <t>Total de población</t>
  </si>
  <si>
    <t>Población extranjera</t>
  </si>
  <si>
    <t>Sudáfrica</t>
  </si>
  <si>
    <t>Irán</t>
  </si>
  <si>
    <t>Burkina Faso</t>
  </si>
  <si>
    <t>Etiopía</t>
  </si>
  <si>
    <t>Kenia</t>
  </si>
  <si>
    <t>Togo</t>
  </si>
  <si>
    <t>Dominica</t>
  </si>
  <si>
    <t>Arabia Saudí</t>
  </si>
  <si>
    <t>Indonesia</t>
  </si>
  <si>
    <t>Kazajstán</t>
  </si>
  <si>
    <t>Nepal</t>
  </si>
  <si>
    <t>Tailandia</t>
  </si>
  <si>
    <t>Vietnam</t>
  </si>
  <si>
    <t>Nueva Zelanda</t>
  </si>
  <si>
    <t>Araba/Álava</t>
  </si>
  <si>
    <t xml:space="preserve">Ávila </t>
  </si>
  <si>
    <t>Bizkaia</t>
  </si>
  <si>
    <t>Coruña, A</t>
  </si>
  <si>
    <t>Gipuzkoa</t>
  </si>
  <si>
    <t>Palmas, Las</t>
  </si>
  <si>
    <t>www.aragon.es/iaest</t>
  </si>
  <si>
    <t>Hojas:</t>
  </si>
  <si>
    <t>Fuente: Datos Avance del Padrón Continuo de Habitantes. INE.</t>
  </si>
  <si>
    <t>Unidad: personas.</t>
  </si>
  <si>
    <t>Edad</t>
  </si>
  <si>
    <t>Nacidos en el extranjero</t>
  </si>
  <si>
    <t>País de nacionalidad</t>
  </si>
  <si>
    <t>Rumanía</t>
  </si>
  <si>
    <t>Macedonia</t>
  </si>
  <si>
    <t>Benin</t>
  </si>
  <si>
    <t>República Democrática del Congo</t>
  </si>
  <si>
    <t>Corea</t>
  </si>
  <si>
    <t>%Pobl. Extranjera/Población Total</t>
  </si>
  <si>
    <t>Pirámide de población, Aragón y provincias de residencia.</t>
  </si>
  <si>
    <t>Población empadronada en Aragón y provincias según lugar de nacimiento:</t>
  </si>
  <si>
    <t>Población extranjera empadronada en Aragón:</t>
  </si>
  <si>
    <t>Pirámide de población extranjera, Aragón y provincias de residencia.</t>
  </si>
  <si>
    <t>Instituto Aragonés de Estadística/ Población / Cifras de población</t>
  </si>
  <si>
    <t>Según continente y país de nacionalidad por sexo.</t>
  </si>
  <si>
    <t>Según continente y país de nacionalidad.</t>
  </si>
  <si>
    <t>Según sexo y provincia de nacimiento.</t>
  </si>
  <si>
    <t>Según provincia de nacimiento.</t>
  </si>
  <si>
    <t>Según sexo y Comunidad Autónoma de nacimiento.</t>
  </si>
  <si>
    <t>Según Comunidad Autónoma de nacimiento.</t>
  </si>
  <si>
    <t xml:space="preserve"> </t>
  </si>
  <si>
    <t>Palabaras clave: población, padrón, pirámide, nacionalidad, inmigrantes, extranjeros, grupos de edad, sexo, área, continente, país, lugar nacimiento, lugar residencia.</t>
  </si>
  <si>
    <t xml:space="preserve"> Demografía y Población / Cifras de población y Censos demográficos / Padrón / Datos avance. Padrón continuo</t>
  </si>
  <si>
    <t>Resto de África</t>
  </si>
  <si>
    <t>Población extranjera empadronada según área de nacionalidad.</t>
  </si>
  <si>
    <t>01</t>
  </si>
  <si>
    <t>02</t>
  </si>
  <si>
    <t>03</t>
  </si>
  <si>
    <t>04</t>
  </si>
  <si>
    <t>07</t>
  </si>
  <si>
    <t>09</t>
  </si>
  <si>
    <t>08</t>
  </si>
  <si>
    <t>Resto de América Central y Caribe</t>
  </si>
  <si>
    <t>Resto de América del Sur</t>
  </si>
  <si>
    <t>Población extranjera empadronada en Aragón y provincia por área de nacionalidad. Datos Avance Padrón a 01-01-2020.</t>
  </si>
  <si>
    <t>Costa de Marfil</t>
  </si>
  <si>
    <t>85-89</t>
  </si>
  <si>
    <t>90-94</t>
  </si>
  <si>
    <t>95-99</t>
  </si>
  <si>
    <t>100 y más</t>
  </si>
  <si>
    <t>EUROPA</t>
  </si>
  <si>
    <t>UE27_2020</t>
  </si>
  <si>
    <t>EUROPA NO COMUNITARIA</t>
  </si>
  <si>
    <t>ÁFRICA</t>
  </si>
  <si>
    <t>AMÉRICA</t>
  </si>
  <si>
    <t>AMÉRICA CENTRAL Y CARIBE</t>
  </si>
  <si>
    <t>AMÉRICA DEL NORTE</t>
  </si>
  <si>
    <t>AMÉRICA DEL SUR</t>
  </si>
  <si>
    <t>ASIA</t>
  </si>
  <si>
    <t>OCEANÍA</t>
  </si>
  <si>
    <t>APÁTRIDAS</t>
  </si>
  <si>
    <t>EXTRANJEROS</t>
  </si>
  <si>
    <r>
      <t xml:space="preserve">Padrón Continuo a 01-01-2022. Aragón y provincias. Datos avance.
</t>
    </r>
    <r>
      <rPr>
        <sz val="12"/>
        <color indexed="9"/>
        <rFont val="Arial"/>
        <family val="2"/>
      </rPr>
      <t xml:space="preserve">Avance de la explotación estadística del Padrón Continuo de Habitantes a 1-1-2022. </t>
    </r>
  </si>
  <si>
    <t xml:space="preserve">Datos provisionales del número de residentes en Aragón a 1 de enero de 2022, según las principales características demográficas. La información se facilita para Aragón y las tres provincias. </t>
  </si>
  <si>
    <t>Fecha de la última actualización: abril 2022.</t>
  </si>
  <si>
    <t>Variaciones de Datos Avance 2022 y Padrón 2021.</t>
  </si>
  <si>
    <t>Padrón Continuo a 01-01-2022. Datos avance.</t>
  </si>
  <si>
    <t>Pirámide de población.  Población empadronada en Aragón por grupos de edad y sexo, según provincia de residencia. 
Datos avance a 01-01-2022.</t>
  </si>
  <si>
    <t>Fuente: Instituto Aragonés de Estadística con datos Estadística del Padrón Continuo. Datos avance a 1 de enero de 2022.</t>
  </si>
  <si>
    <t>Pirámide de población extranjera.  Población extranjera empadronada en Aragón por grupos de edad y sexo, según provincia de residencia. Datos Avance a 01-01-2022.</t>
  </si>
  <si>
    <t>Avance Padrón 2022</t>
  </si>
  <si>
    <t>Padrón 2021</t>
  </si>
  <si>
    <t>Variación de la población empadronada en  Aragón y provincias. Datos Avance Padrón 
01-01-2022 y Padrón 01-01-2021.</t>
  </si>
  <si>
    <t>Porcentaje de población total y extranjera empadronada en Aragón y provincias. Datos Avance Padrón a 01-01-2022.</t>
  </si>
  <si>
    <t>Población extranjera empadronada en Aragón y provincia por área de nacionalidad. Datos Avance Padrón a 01-01-2022.</t>
  </si>
  <si>
    <t>Porcentaje de población extranjera empadronada en Aragón y provincias por área de nacionalidad. 
Datos Avance. Padrón a 01-01-2022.</t>
  </si>
  <si>
    <t>Variación relativa de la población extranjera empadronada en Aragón y provincias por área de nacionalidad. Años 2021-2022.</t>
  </si>
  <si>
    <t>Población empadronada en Aragón y provincias por Comunidad Autónoma de nacimiento. Datos avance 01-01-2022.</t>
  </si>
  <si>
    <t>Población empadronada en Aragón y provincias según sexo por Comunidad Autónoma de nacimiento. Datos avance a 01-01-2022.</t>
  </si>
  <si>
    <t>Población empadronada en Aragón y provincias por provincia de nacimiento. Datos avance 01-01-2022.</t>
  </si>
  <si>
    <t>Población empadronada en Aragón y provincias según sexo por provincia de nacimiento. Datos avance 01-01-2022.</t>
  </si>
  <si>
    <t>Población extranjera empadronada en Aragón y provincias según continente y país de nacionalidad. 
Datos avance 01-01-2022.</t>
  </si>
  <si>
    <t>Población extranjera empadronada en Aragón y provincias por continente y país de nacionalidad según sexo. 
Datos avance 01-01-2022.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</si>
</sst>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"/>
  </numFmts>
  <fonts count="63" x14ac:knownFonts="1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6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sz val="6"/>
      <name val="Times New Roman"/>
      <family val="1"/>
    </font>
    <font>
      <sz val="8"/>
      <name val="Arial"/>
      <family val="2"/>
    </font>
    <font>
      <sz val="14"/>
      <name val="Arial Black"/>
      <family val="2"/>
    </font>
    <font>
      <sz val="14"/>
      <color indexed="9"/>
      <name val="Arial Black"/>
      <family val="2"/>
    </font>
    <font>
      <sz val="8"/>
      <color indexed="9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b/>
      <sz val="12"/>
      <color indexed="9"/>
      <name val="Times New Roman"/>
      <family val="1"/>
    </font>
    <font>
      <sz val="11"/>
      <color indexed="59"/>
      <name val="Arial"/>
      <family val="2"/>
    </font>
    <font>
      <sz val="10"/>
      <color indexed="59"/>
      <name val="Arial"/>
      <family val="2"/>
    </font>
    <font>
      <sz val="7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b/>
      <sz val="14"/>
      <color indexed="9"/>
      <name val="Arial"/>
      <family val="2"/>
    </font>
    <font>
      <sz val="11"/>
      <color rgb="FFAA2B4A"/>
      <name val="Arial"/>
      <family val="2"/>
    </font>
    <font>
      <sz val="10"/>
      <color rgb="FFAA2B4A"/>
      <name val="Arial"/>
      <family val="2"/>
    </font>
    <font>
      <sz val="13"/>
      <color rgb="FFAA2B4A"/>
      <name val="Arial"/>
      <family val="2"/>
    </font>
    <font>
      <sz val="8"/>
      <color rgb="FFAA2B4A"/>
      <name val="Arial"/>
      <family val="2"/>
    </font>
    <font>
      <b/>
      <sz val="12"/>
      <color rgb="FFAA2B4A"/>
      <name val="Arial"/>
      <family val="2"/>
    </font>
    <font>
      <sz val="12"/>
      <color rgb="FFAA2B4A"/>
      <name val="Arial"/>
      <family val="2"/>
    </font>
    <font>
      <u/>
      <sz val="10"/>
      <color rgb="FFAA2B4A"/>
      <name val="Arial"/>
      <family val="2"/>
    </font>
    <font>
      <sz val="14"/>
      <color rgb="FFAA2B4A"/>
      <name val="Arial Black"/>
      <family val="2"/>
    </font>
    <font>
      <sz val="9"/>
      <color rgb="FFAA2B4A"/>
      <name val="Arial"/>
      <family val="2"/>
    </font>
    <font>
      <sz val="7"/>
      <color rgb="FFAA2B4A"/>
      <name val="Arial"/>
      <family val="2"/>
    </font>
    <font>
      <sz val="10"/>
      <color rgb="FFAA2B4A"/>
      <name val="Arial Narrow"/>
      <family val="2"/>
    </font>
    <font>
      <b/>
      <sz val="12"/>
      <color rgb="FFAA2B4A"/>
      <name val="Times New Roman"/>
      <family val="1"/>
    </font>
    <font>
      <sz val="12"/>
      <color rgb="FFAA2B4A"/>
      <name val="Arial Black"/>
      <family val="2"/>
    </font>
    <font>
      <b/>
      <sz val="9"/>
      <color rgb="FFAA2B4A"/>
      <name val="Arial"/>
      <family val="2"/>
    </font>
    <font>
      <sz val="10"/>
      <color theme="0"/>
      <name val="Arial"/>
      <family val="2"/>
    </font>
    <font>
      <sz val="14"/>
      <color theme="0"/>
      <name val="Arial Black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sz val="9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Times New Roman"/>
      <family val="1"/>
    </font>
    <font>
      <sz val="12"/>
      <color theme="0"/>
      <name val="Arial Black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4"/>
      <color rgb="FFFF0000"/>
      <name val="Arial Black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A2B4A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9"/>
      </left>
      <right style="thick">
        <color indexed="9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9"/>
      </right>
      <top style="hair">
        <color indexed="63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9"/>
      </right>
      <top style="hair">
        <color indexed="64"/>
      </top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 style="hair">
        <color indexed="64"/>
      </top>
      <bottom/>
      <diagonal/>
    </border>
    <border>
      <left/>
      <right style="thick">
        <color indexed="9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thin">
        <color indexed="60"/>
      </bottom>
      <diagonal/>
    </border>
  </borders>
  <cellStyleXfs count="20">
    <xf numFmtId="0" fontId="0" fillId="0" borderId="0"/>
    <xf numFmtId="0" fontId="24" fillId="2" borderId="1">
      <alignment vertical="center" wrapText="1"/>
    </xf>
    <xf numFmtId="49" fontId="2" fillId="0" borderId="0">
      <alignment horizontal="left"/>
    </xf>
    <xf numFmtId="0" fontId="2" fillId="0" borderId="0">
      <alignment horizontal="left" wrapText="1"/>
    </xf>
    <xf numFmtId="49" fontId="3" fillId="0" borderId="0">
      <alignment horizontal="left"/>
    </xf>
    <xf numFmtId="49" fontId="4" fillId="0" borderId="0">
      <alignment horizontal="left"/>
    </xf>
    <xf numFmtId="0" fontId="4" fillId="0" borderId="2">
      <alignment horizontal="right"/>
    </xf>
    <xf numFmtId="0" fontId="4" fillId="0" borderId="3">
      <alignment horizontal="right"/>
    </xf>
    <xf numFmtId="0" fontId="5" fillId="0" borderId="0">
      <alignment horizontal="left"/>
    </xf>
    <xf numFmtId="3" fontId="5" fillId="0" borderId="4"/>
    <xf numFmtId="0" fontId="5" fillId="0" borderId="0">
      <alignment horizontal="right"/>
    </xf>
    <xf numFmtId="3" fontId="5" fillId="0" borderId="0"/>
    <xf numFmtId="0" fontId="6" fillId="0" borderId="0">
      <alignment horizontal="left"/>
    </xf>
    <xf numFmtId="49" fontId="7" fillId="0" borderId="0">
      <alignment horizontal="right"/>
    </xf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Protection="0">
      <protection locked="0"/>
    </xf>
    <xf numFmtId="0" fontId="9" fillId="0" borderId="0">
      <alignment horizontal="left"/>
    </xf>
    <xf numFmtId="9" fontId="1" fillId="0" borderId="0" applyFont="0" applyFill="0" applyBorder="0" applyAlignment="0" applyProtection="0"/>
    <xf numFmtId="3" fontId="10" fillId="0" borderId="0" applyFont="0" applyFill="0" applyBorder="0" applyAlignment="0" applyProtection="0"/>
  </cellStyleXfs>
  <cellXfs count="238">
    <xf numFmtId="0" fontId="0" fillId="0" borderId="0" xfId="0"/>
    <xf numFmtId="0" fontId="12" fillId="0" borderId="0" xfId="0" applyFont="1" applyBorder="1"/>
    <xf numFmtId="0" fontId="13" fillId="0" borderId="0" xfId="0" applyFont="1" applyBorder="1"/>
    <xf numFmtId="2" fontId="14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15" fillId="0" borderId="0" xfId="0" applyFont="1" applyBorder="1"/>
    <xf numFmtId="2" fontId="15" fillId="0" borderId="0" xfId="0" applyNumberFormat="1" applyFont="1" applyBorder="1"/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16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6" fillId="0" borderId="0" xfId="0" applyFont="1" applyFill="1"/>
    <xf numFmtId="3" fontId="16" fillId="0" borderId="6" xfId="0" applyNumberFormat="1" applyFont="1" applyBorder="1"/>
    <xf numFmtId="2" fontId="4" fillId="0" borderId="0" xfId="0" applyNumberFormat="1" applyFont="1" applyBorder="1" applyAlignment="1">
      <alignment horizontal="right"/>
    </xf>
    <xf numFmtId="0" fontId="17" fillId="0" borderId="0" xfId="0" applyFont="1" applyFill="1" applyBorder="1"/>
    <xf numFmtId="0" fontId="4" fillId="0" borderId="0" xfId="0" applyFont="1" applyFill="1"/>
    <xf numFmtId="0" fontId="5" fillId="0" borderId="0" xfId="0" applyFont="1" applyBorder="1" applyAlignment="1">
      <alignment horizontal="left"/>
    </xf>
    <xf numFmtId="3" fontId="5" fillId="0" borderId="0" xfId="0" applyNumberFormat="1" applyFont="1"/>
    <xf numFmtId="3" fontId="18" fillId="0" borderId="0" xfId="0" applyNumberFormat="1" applyFont="1" applyBorder="1"/>
    <xf numFmtId="0" fontId="5" fillId="0" borderId="0" xfId="0" applyFont="1" applyFill="1" applyBorder="1"/>
    <xf numFmtId="0" fontId="19" fillId="0" borderId="0" xfId="0" applyFont="1" applyFill="1"/>
    <xf numFmtId="0" fontId="5" fillId="0" borderId="0" xfId="0" applyFont="1" applyFill="1"/>
    <xf numFmtId="2" fontId="5" fillId="0" borderId="0" xfId="0" applyNumberFormat="1" applyFont="1" applyBorder="1"/>
    <xf numFmtId="0" fontId="14" fillId="0" borderId="0" xfId="0" applyFont="1" applyFill="1" applyBorder="1"/>
    <xf numFmtId="0" fontId="5" fillId="0" borderId="0" xfId="0" applyFont="1" applyBorder="1"/>
    <xf numFmtId="0" fontId="5" fillId="0" borderId="0" xfId="0" applyFont="1"/>
    <xf numFmtId="3" fontId="5" fillId="0" borderId="7" xfId="0" applyNumberFormat="1" applyFont="1" applyBorder="1"/>
    <xf numFmtId="3" fontId="5" fillId="0" borderId="0" xfId="0" applyNumberFormat="1" applyFont="1" applyBorder="1"/>
    <xf numFmtId="0" fontId="0" fillId="0" borderId="0" xfId="0" applyBorder="1"/>
    <xf numFmtId="0" fontId="14" fillId="0" borderId="0" xfId="0" applyFont="1" applyBorder="1"/>
    <xf numFmtId="3" fontId="0" fillId="0" borderId="0" xfId="0" applyNumberFormat="1"/>
    <xf numFmtId="0" fontId="20" fillId="0" borderId="0" xfId="0" applyFont="1" applyFill="1" applyBorder="1"/>
    <xf numFmtId="0" fontId="21" fillId="0" borderId="0" xfId="0" applyFont="1"/>
    <xf numFmtId="0" fontId="21" fillId="0" borderId="3" xfId="0" applyFont="1" applyBorder="1" applyAlignment="1">
      <alignment horizontal="right"/>
    </xf>
    <xf numFmtId="3" fontId="22" fillId="0" borderId="4" xfId="0" applyNumberFormat="1" applyFont="1" applyBorder="1"/>
    <xf numFmtId="0" fontId="21" fillId="0" borderId="0" xfId="0" applyFont="1" applyBorder="1"/>
    <xf numFmtId="0" fontId="21" fillId="0" borderId="8" xfId="0" applyFont="1" applyBorder="1"/>
    <xf numFmtId="0" fontId="21" fillId="0" borderId="9" xfId="0" applyFont="1" applyBorder="1"/>
    <xf numFmtId="0" fontId="16" fillId="0" borderId="0" xfId="0" applyFont="1"/>
    <xf numFmtId="0" fontId="23" fillId="0" borderId="4" xfId="0" applyFont="1" applyBorder="1"/>
    <xf numFmtId="3" fontId="23" fillId="0" borderId="4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1" fillId="0" borderId="7" xfId="0" applyFont="1" applyBorder="1"/>
    <xf numFmtId="3" fontId="11" fillId="0" borderId="7" xfId="0" applyNumberFormat="1" applyFont="1" applyBorder="1"/>
    <xf numFmtId="0" fontId="11" fillId="0" borderId="5" xfId="0" applyFont="1" applyBorder="1"/>
    <xf numFmtId="0" fontId="11" fillId="0" borderId="10" xfId="0" applyFont="1" applyBorder="1"/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3" fontId="18" fillId="0" borderId="4" xfId="0" applyNumberFormat="1" applyFont="1" applyBorder="1"/>
    <xf numFmtId="0" fontId="18" fillId="0" borderId="0" xfId="0" applyFont="1"/>
    <xf numFmtId="0" fontId="16" fillId="0" borderId="4" xfId="0" applyFont="1" applyBorder="1" applyAlignment="1">
      <alignment horizontal="left"/>
    </xf>
    <xf numFmtId="3" fontId="16" fillId="0" borderId="4" xfId="0" applyNumberFormat="1" applyFont="1" applyBorder="1" applyAlignment="1">
      <alignment horizontal="right"/>
    </xf>
    <xf numFmtId="0" fontId="5" fillId="0" borderId="7" xfId="0" applyFont="1" applyBorder="1"/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4" fontId="5" fillId="0" borderId="7" xfId="0" applyNumberFormat="1" applyFont="1" applyBorder="1"/>
    <xf numFmtId="164" fontId="5" fillId="0" borderId="7" xfId="0" applyNumberFormat="1" applyFont="1" applyBorder="1" applyAlignment="1">
      <alignment horizontal="right"/>
    </xf>
    <xf numFmtId="0" fontId="23" fillId="0" borderId="0" xfId="0" applyFont="1"/>
    <xf numFmtId="0" fontId="2" fillId="0" borderId="0" xfId="0" applyFont="1" applyFill="1"/>
    <xf numFmtId="0" fontId="16" fillId="0" borderId="13" xfId="0" applyFont="1" applyFill="1" applyBorder="1" applyAlignment="1">
      <alignment horizontal="left"/>
    </xf>
    <xf numFmtId="164" fontId="4" fillId="0" borderId="13" xfId="0" applyNumberFormat="1" applyFont="1" applyFill="1" applyBorder="1" applyAlignment="1">
      <alignment horizontal="right" wrapText="1"/>
    </xf>
    <xf numFmtId="0" fontId="16" fillId="0" borderId="0" xfId="0" applyFont="1" applyFill="1" applyAlignment="1">
      <alignment horizontal="left"/>
    </xf>
    <xf numFmtId="0" fontId="16" fillId="0" borderId="4" xfId="0" applyFont="1" applyFill="1" applyBorder="1" applyAlignment="1">
      <alignment horizontal="left"/>
    </xf>
    <xf numFmtId="3" fontId="16" fillId="0" borderId="4" xfId="0" applyNumberFormat="1" applyFont="1" applyFill="1" applyBorder="1" applyAlignment="1"/>
    <xf numFmtId="3" fontId="16" fillId="0" borderId="0" xfId="0" applyNumberFormat="1" applyFont="1" applyFill="1" applyBorder="1"/>
    <xf numFmtId="0" fontId="5" fillId="0" borderId="0" xfId="0" applyFont="1" applyFill="1" applyBorder="1" applyAlignment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5" fillId="0" borderId="7" xfId="0" applyFont="1" applyFill="1" applyBorder="1" applyAlignment="1"/>
    <xf numFmtId="3" fontId="5" fillId="0" borderId="7" xfId="0" applyNumberFormat="1" applyFont="1" applyFill="1" applyBorder="1"/>
    <xf numFmtId="3" fontId="5" fillId="0" borderId="7" xfId="0" applyNumberFormat="1" applyFont="1" applyFill="1" applyBorder="1" applyAlignment="1"/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left"/>
    </xf>
    <xf numFmtId="164" fontId="16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/>
    <xf numFmtId="3" fontId="5" fillId="0" borderId="0" xfId="0" applyNumberFormat="1" applyFont="1" applyFill="1"/>
    <xf numFmtId="164" fontId="5" fillId="0" borderId="0" xfId="0" applyNumberFormat="1" applyFont="1" applyFill="1" applyAlignment="1">
      <alignment horizontal="right"/>
    </xf>
    <xf numFmtId="3" fontId="19" fillId="0" borderId="0" xfId="0" applyNumberFormat="1" applyFont="1" applyFill="1"/>
    <xf numFmtId="164" fontId="19" fillId="0" borderId="0" xfId="0" applyNumberFormat="1" applyFont="1" applyFill="1" applyAlignment="1">
      <alignment horizontal="right"/>
    </xf>
    <xf numFmtId="0" fontId="11" fillId="0" borderId="14" xfId="0" applyFont="1" applyBorder="1"/>
    <xf numFmtId="3" fontId="4" fillId="0" borderId="0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center" wrapText="1"/>
    </xf>
    <xf numFmtId="4" fontId="16" fillId="0" borderId="4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16" fillId="0" borderId="4" xfId="0" applyNumberFormat="1" applyFont="1" applyFill="1" applyBorder="1" applyAlignment="1"/>
    <xf numFmtId="164" fontId="5" fillId="0" borderId="0" xfId="0" applyNumberFormat="1" applyFont="1" applyFill="1" applyBorder="1" applyAlignment="1"/>
    <xf numFmtId="164" fontId="5" fillId="0" borderId="7" xfId="0" applyNumberFormat="1" applyFont="1" applyFill="1" applyBorder="1" applyAlignment="1"/>
    <xf numFmtId="0" fontId="25" fillId="0" borderId="0" xfId="0" applyFont="1" applyAlignment="1"/>
    <xf numFmtId="0" fontId="0" fillId="0" borderId="5" xfId="0" applyBorder="1"/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19" fillId="0" borderId="0" xfId="0" applyFont="1" applyFill="1" applyBorder="1"/>
    <xf numFmtId="0" fontId="0" fillId="0" borderId="7" xfId="0" applyBorder="1"/>
    <xf numFmtId="0" fontId="26" fillId="3" borderId="0" xfId="0" applyFont="1" applyFill="1" applyAlignment="1">
      <alignment horizontal="left" vertical="center" wrapText="1"/>
    </xf>
    <xf numFmtId="0" fontId="12" fillId="3" borderId="0" xfId="0" applyFont="1" applyFill="1" applyBorder="1"/>
    <xf numFmtId="0" fontId="13" fillId="3" borderId="0" xfId="0" applyFont="1" applyFill="1" applyBorder="1"/>
    <xf numFmtId="2" fontId="14" fillId="3" borderId="0" xfId="0" applyNumberFormat="1" applyFont="1" applyFill="1" applyBorder="1"/>
    <xf numFmtId="49" fontId="4" fillId="0" borderId="7" xfId="5" applyFont="1" applyBorder="1">
      <alignment horizontal="left"/>
    </xf>
    <xf numFmtId="49" fontId="4" fillId="0" borderId="7" xfId="5" applyBorder="1">
      <alignment horizontal="left"/>
    </xf>
    <xf numFmtId="0" fontId="3" fillId="0" borderId="7" xfId="0" applyFont="1" applyBorder="1"/>
    <xf numFmtId="0" fontId="15" fillId="0" borderId="7" xfId="0" applyFont="1" applyBorder="1"/>
    <xf numFmtId="2" fontId="15" fillId="0" borderId="7" xfId="0" applyNumberFormat="1" applyFont="1" applyBorder="1"/>
    <xf numFmtId="0" fontId="23" fillId="0" borderId="0" xfId="0" applyFont="1" applyBorder="1"/>
    <xf numFmtId="3" fontId="23" fillId="0" borderId="0" xfId="0" applyNumberFormat="1" applyFont="1" applyBorder="1"/>
    <xf numFmtId="3" fontId="18" fillId="0" borderId="0" xfId="0" applyNumberFormat="1" applyFont="1"/>
    <xf numFmtId="0" fontId="26" fillId="0" borderId="0" xfId="0" applyFont="1" applyFill="1" applyAlignment="1">
      <alignment horizontal="left" vertical="center" wrapText="1"/>
    </xf>
    <xf numFmtId="0" fontId="12" fillId="0" borderId="0" xfId="0" applyFont="1" applyFill="1" applyBorder="1"/>
    <xf numFmtId="0" fontId="13" fillId="0" borderId="0" xfId="0" applyFont="1" applyFill="1" applyBorder="1"/>
    <xf numFmtId="0" fontId="18" fillId="0" borderId="7" xfId="0" applyFont="1" applyBorder="1"/>
    <xf numFmtId="3" fontId="18" fillId="0" borderId="7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3" fillId="0" borderId="0" xfId="0" applyFont="1" applyFill="1" applyBorder="1"/>
    <xf numFmtId="3" fontId="6" fillId="0" borderId="0" xfId="0" applyNumberFormat="1" applyFont="1" applyFill="1" applyBorder="1"/>
    <xf numFmtId="3" fontId="5" fillId="0" borderId="0" xfId="0" applyNumberFormat="1" applyFont="1" applyBorder="1" applyAlignment="1">
      <alignment wrapText="1"/>
    </xf>
    <xf numFmtId="3" fontId="21" fillId="0" borderId="0" xfId="0" applyNumberFormat="1" applyFont="1"/>
    <xf numFmtId="0" fontId="19" fillId="0" borderId="0" xfId="0" applyFont="1"/>
    <xf numFmtId="3" fontId="16" fillId="0" borderId="11" xfId="0" applyNumberFormat="1" applyFont="1" applyBorder="1" applyAlignment="1">
      <alignment horizontal="right"/>
    </xf>
    <xf numFmtId="0" fontId="6" fillId="0" borderId="0" xfId="0" applyFont="1"/>
    <xf numFmtId="0" fontId="19" fillId="0" borderId="0" xfId="0" applyFont="1" applyBorder="1"/>
    <xf numFmtId="0" fontId="21" fillId="0" borderId="13" xfId="0" applyFont="1" applyBorder="1"/>
    <xf numFmtId="0" fontId="30" fillId="0" borderId="0" xfId="0" applyFont="1"/>
    <xf numFmtId="0" fontId="31" fillId="0" borderId="0" xfId="0" applyFont="1" applyAlignment="1">
      <alignment vertical="top" wrapText="1"/>
    </xf>
    <xf numFmtId="0" fontId="35" fillId="0" borderId="0" xfId="16" applyFont="1" applyProtection="1"/>
    <xf numFmtId="0" fontId="36" fillId="0" borderId="0" xfId="0" applyFont="1" applyAlignment="1">
      <alignment vertical="top"/>
    </xf>
    <xf numFmtId="0" fontId="37" fillId="0" borderId="0" xfId="0" applyFont="1" applyAlignment="1">
      <alignment vertical="top" wrapText="1"/>
    </xf>
    <xf numFmtId="0" fontId="38" fillId="0" borderId="0" xfId="0" applyFont="1" applyAlignment="1"/>
    <xf numFmtId="0" fontId="34" fillId="0" borderId="0" xfId="0" applyFont="1"/>
    <xf numFmtId="0" fontId="39" fillId="0" borderId="0" xfId="15" quotePrefix="1" applyFont="1" applyFill="1" applyBorder="1" applyAlignment="1" applyProtection="1">
      <alignment horizontal="right" vertical="top" indent="1"/>
    </xf>
    <xf numFmtId="0" fontId="39" fillId="0" borderId="0" xfId="0" quotePrefix="1" applyFont="1"/>
    <xf numFmtId="0" fontId="38" fillId="0" borderId="0" xfId="0" applyFont="1" applyFill="1" applyBorder="1" applyAlignment="1">
      <alignment horizontal="left"/>
    </xf>
    <xf numFmtId="0" fontId="39" fillId="0" borderId="0" xfId="15" quotePrefix="1" applyFont="1" applyAlignment="1" applyProtection="1">
      <alignment horizontal="right" vertical="top" indent="1"/>
    </xf>
    <xf numFmtId="0" fontId="38" fillId="0" borderId="0" xfId="0" applyFont="1" applyAlignment="1">
      <alignment horizontal="left" vertical="top" wrapText="1" indent="2"/>
    </xf>
    <xf numFmtId="0" fontId="39" fillId="0" borderId="0" xfId="15" applyFont="1" applyFill="1" applyBorder="1" applyAlignment="1" applyProtection="1">
      <alignment horizontal="right" vertical="top" indent="1"/>
    </xf>
    <xf numFmtId="0" fontId="39" fillId="0" borderId="0" xfId="0" applyFont="1"/>
    <xf numFmtId="0" fontId="34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40" fillId="0" borderId="0" xfId="0" applyFont="1" applyBorder="1"/>
    <xf numFmtId="0" fontId="40" fillId="0" borderId="0" xfId="0" applyFont="1" applyFill="1" applyBorder="1"/>
    <xf numFmtId="0" fontId="40" fillId="3" borderId="0" xfId="0" applyFont="1" applyFill="1" applyBorder="1"/>
    <xf numFmtId="0" fontId="34" fillId="0" borderId="0" xfId="0" applyFont="1" applyFill="1"/>
    <xf numFmtId="0" fontId="38" fillId="0" borderId="0" xfId="0" applyFont="1" applyBorder="1"/>
    <xf numFmtId="0" fontId="38" fillId="0" borderId="0" xfId="0" applyFont="1" applyFill="1" applyBorder="1"/>
    <xf numFmtId="0" fontId="41" fillId="0" borderId="0" xfId="0" applyFont="1" applyFill="1" applyBorder="1" applyAlignment="1">
      <alignment horizontal="left"/>
    </xf>
    <xf numFmtId="0" fontId="41" fillId="0" borderId="0" xfId="0" applyFont="1" applyBorder="1"/>
    <xf numFmtId="0" fontId="34" fillId="0" borderId="0" xfId="0" applyFont="1" applyFill="1" applyBorder="1"/>
    <xf numFmtId="0" fontId="41" fillId="0" borderId="0" xfId="0" applyFont="1" applyFill="1" applyBorder="1"/>
    <xf numFmtId="0" fontId="36" fillId="0" borderId="0" xfId="0" applyFont="1" applyFill="1" applyBorder="1"/>
    <xf numFmtId="3" fontId="42" fillId="0" borderId="0" xfId="0" applyNumberFormat="1" applyFont="1" applyFill="1" applyBorder="1"/>
    <xf numFmtId="0" fontId="43" fillId="0" borderId="0" xfId="0" applyFont="1" applyAlignment="1">
      <alignment vertical="center"/>
    </xf>
    <xf numFmtId="0" fontId="26" fillId="5" borderId="0" xfId="0" applyFont="1" applyFill="1" applyAlignment="1">
      <alignment vertical="center" wrapText="1"/>
    </xf>
    <xf numFmtId="0" fontId="44" fillId="5" borderId="0" xfId="0" applyFont="1" applyFill="1" applyAlignment="1">
      <alignment horizontal="left" vertical="center" wrapText="1"/>
    </xf>
    <xf numFmtId="0" fontId="44" fillId="0" borderId="0" xfId="0" applyFont="1" applyFill="1" applyAlignment="1">
      <alignment horizontal="left" vertical="center" wrapText="1"/>
    </xf>
    <xf numFmtId="0" fontId="44" fillId="3" borderId="0" xfId="0" applyFont="1" applyFill="1" applyAlignment="1">
      <alignment horizontal="left" vertical="center" wrapText="1"/>
    </xf>
    <xf numFmtId="0" fontId="45" fillId="0" borderId="0" xfId="0" applyFont="1" applyBorder="1" applyAlignment="1">
      <alignment horizontal="left" wrapText="1"/>
    </xf>
    <xf numFmtId="0" fontId="41" fillId="0" borderId="0" xfId="0" applyFont="1" applyBorder="1" applyAlignment="1">
      <alignment horizontal="right"/>
    </xf>
    <xf numFmtId="3" fontId="46" fillId="0" borderId="0" xfId="0" applyNumberFormat="1" applyFont="1" applyBorder="1" applyAlignment="1">
      <alignment horizontal="right"/>
    </xf>
    <xf numFmtId="3" fontId="36" fillId="0" borderId="0" xfId="0" applyNumberFormat="1" applyFont="1" applyBorder="1"/>
    <xf numFmtId="0" fontId="42" fillId="0" borderId="0" xfId="0" applyFont="1" applyBorder="1" applyAlignment="1">
      <alignment horizontal="left" wrapText="1"/>
    </xf>
    <xf numFmtId="164" fontId="36" fillId="0" borderId="0" xfId="0" applyNumberFormat="1" applyFont="1" applyBorder="1" applyAlignment="1">
      <alignment horizontal="right"/>
    </xf>
    <xf numFmtId="164" fontId="4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47" fillId="0" borderId="0" xfId="0" applyFont="1" applyFill="1" applyBorder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Fill="1" applyBorder="1"/>
    <xf numFmtId="2" fontId="49" fillId="0" borderId="0" xfId="0" applyNumberFormat="1" applyFont="1" applyFill="1" applyBorder="1"/>
    <xf numFmtId="0" fontId="47" fillId="0" borderId="0" xfId="0" applyFont="1" applyFill="1"/>
    <xf numFmtId="0" fontId="50" fillId="0" borderId="0" xfId="0" applyFont="1" applyFill="1" applyBorder="1"/>
    <xf numFmtId="2" fontId="50" fillId="0" borderId="0" xfId="0" applyNumberFormat="1" applyFont="1" applyFill="1" applyBorder="1"/>
    <xf numFmtId="0" fontId="51" fillId="0" borderId="0" xfId="0" applyFont="1" applyFill="1" applyBorder="1" applyAlignment="1">
      <alignment horizontal="left"/>
    </xf>
    <xf numFmtId="2" fontId="49" fillId="0" borderId="0" xfId="0" applyNumberFormat="1" applyFont="1" applyFill="1" applyBorder="1" applyAlignment="1">
      <alignment horizontal="left"/>
    </xf>
    <xf numFmtId="0" fontId="47" fillId="0" borderId="0" xfId="0" applyFont="1" applyFill="1" applyBorder="1"/>
    <xf numFmtId="0" fontId="52" fillId="0" borderId="0" xfId="0" applyFont="1" applyFill="1" applyBorder="1"/>
    <xf numFmtId="10" fontId="49" fillId="0" borderId="0" xfId="18" applyNumberFormat="1" applyFont="1" applyFill="1" applyBorder="1"/>
    <xf numFmtId="0" fontId="52" fillId="0" borderId="0" xfId="0" applyFont="1" applyFill="1" applyBorder="1" applyAlignment="1">
      <alignment horizontal="left"/>
    </xf>
    <xf numFmtId="0" fontId="49" fillId="0" borderId="0" xfId="0" applyFont="1" applyBorder="1" applyAlignment="1">
      <alignment horizontal="left"/>
    </xf>
    <xf numFmtId="0" fontId="53" fillId="5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vertical="center" wrapText="1"/>
    </xf>
    <xf numFmtId="2" fontId="49" fillId="0" borderId="0" xfId="0" applyNumberFormat="1" applyFont="1" applyBorder="1"/>
    <xf numFmtId="0" fontId="48" fillId="0" borderId="0" xfId="0" applyFont="1" applyBorder="1"/>
    <xf numFmtId="0" fontId="53" fillId="0" borderId="0" xfId="0" applyFont="1" applyFill="1" applyBorder="1" applyAlignment="1">
      <alignment horizontal="left" vertical="center" wrapText="1"/>
    </xf>
    <xf numFmtId="2" fontId="49" fillId="3" borderId="0" xfId="0" applyNumberFormat="1" applyFont="1" applyFill="1" applyBorder="1"/>
    <xf numFmtId="0" fontId="48" fillId="3" borderId="0" xfId="0" applyFont="1" applyFill="1" applyBorder="1"/>
    <xf numFmtId="0" fontId="47" fillId="0" borderId="0" xfId="0" applyFont="1"/>
    <xf numFmtId="0" fontId="51" fillId="0" borderId="0" xfId="0" applyFont="1" applyFill="1" applyBorder="1" applyAlignment="1">
      <alignment horizontal="right"/>
    </xf>
    <xf numFmtId="0" fontId="55" fillId="0" borderId="0" xfId="0" applyFont="1" applyFill="1" applyBorder="1" applyAlignment="1">
      <alignment horizontal="left"/>
    </xf>
    <xf numFmtId="3" fontId="51" fillId="0" borderId="0" xfId="0" applyNumberFormat="1" applyFont="1" applyFill="1" applyBorder="1" applyAlignment="1">
      <alignment horizontal="right"/>
    </xf>
    <xf numFmtId="0" fontId="49" fillId="0" borderId="0" xfId="0" applyFont="1" applyFill="1" applyBorder="1"/>
    <xf numFmtId="0" fontId="56" fillId="0" borderId="0" xfId="0" applyFont="1" applyFill="1" applyBorder="1" applyAlignment="1">
      <alignment horizontal="left" wrapText="1"/>
    </xf>
    <xf numFmtId="0" fontId="4" fillId="0" borderId="0" xfId="0" applyFont="1"/>
    <xf numFmtId="0" fontId="1" fillId="0" borderId="5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Fill="1" applyBorder="1"/>
    <xf numFmtId="0" fontId="57" fillId="0" borderId="0" xfId="0" applyFont="1" applyFill="1"/>
    <xf numFmtId="0" fontId="60" fillId="0" borderId="0" xfId="0" applyFont="1" applyFill="1" applyBorder="1"/>
    <xf numFmtId="0" fontId="61" fillId="0" borderId="0" xfId="0" applyFont="1" applyFill="1" applyBorder="1" applyAlignment="1">
      <alignment horizontal="left"/>
    </xf>
    <xf numFmtId="0" fontId="57" fillId="0" borderId="0" xfId="0" applyFont="1" applyFill="1" applyBorder="1"/>
    <xf numFmtId="0" fontId="61" fillId="0" borderId="0" xfId="0" applyFont="1" applyFill="1" applyBorder="1"/>
    <xf numFmtId="0" fontId="59" fillId="0" borderId="0" xfId="0" applyFont="1" applyFill="1" applyBorder="1"/>
    <xf numFmtId="3" fontId="62" fillId="0" borderId="0" xfId="0" applyNumberFormat="1" applyFont="1" applyFill="1" applyBorder="1"/>
    <xf numFmtId="0" fontId="12" fillId="5" borderId="0" xfId="0" applyFont="1" applyFill="1" applyBorder="1"/>
    <xf numFmtId="0" fontId="13" fillId="5" borderId="0" xfId="0" applyFont="1" applyFill="1" applyBorder="1"/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33" fillId="0" borderId="0" xfId="0" applyFont="1" applyBorder="1" applyAlignment="1">
      <alignment vertical="center" wrapText="1"/>
    </xf>
    <xf numFmtId="0" fontId="34" fillId="0" borderId="0" xfId="0" applyFont="1" applyBorder="1" applyAlignment="1">
      <alignment wrapText="1"/>
    </xf>
    <xf numFmtId="0" fontId="32" fillId="5" borderId="0" xfId="0" applyFont="1" applyFill="1" applyAlignment="1">
      <alignment vertical="center" wrapText="1"/>
    </xf>
    <xf numFmtId="0" fontId="32" fillId="5" borderId="0" xfId="0" applyFont="1" applyFill="1" applyAlignment="1"/>
    <xf numFmtId="0" fontId="33" fillId="0" borderId="15" xfId="0" applyFont="1" applyBorder="1" applyAlignment="1">
      <alignment vertical="center" wrapText="1"/>
    </xf>
    <xf numFmtId="0" fontId="34" fillId="0" borderId="15" xfId="0" applyFont="1" applyBorder="1" applyAlignment="1">
      <alignment wrapText="1"/>
    </xf>
    <xf numFmtId="0" fontId="6" fillId="0" borderId="13" xfId="0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0" fontId="26" fillId="5" borderId="0" xfId="0" applyFont="1" applyFill="1" applyAlignment="1">
      <alignment horizontal="left" vertical="center" wrapText="1"/>
    </xf>
    <xf numFmtId="0" fontId="2" fillId="0" borderId="0" xfId="3" applyFont="1" applyAlignment="1">
      <alignment horizontal="left" wrapText="1"/>
    </xf>
    <xf numFmtId="0" fontId="2" fillId="0" borderId="0" xfId="3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54" fillId="0" borderId="0" xfId="0" applyFont="1" applyFill="1" applyBorder="1" applyAlignment="1">
      <alignment horizontal="left" wrapText="1"/>
    </xf>
    <xf numFmtId="0" fontId="56" fillId="0" borderId="0" xfId="0" applyFont="1" applyFill="1" applyBorder="1" applyAlignment="1">
      <alignment horizontal="left" wrapText="1"/>
    </xf>
    <xf numFmtId="0" fontId="2" fillId="0" borderId="0" xfId="3" applyFont="1" applyAlignment="1">
      <alignment wrapText="1"/>
    </xf>
    <xf numFmtId="0" fontId="21" fillId="0" borderId="5" xfId="0" applyFont="1" applyBorder="1" applyAlignment="1">
      <alignment horizontal="left"/>
    </xf>
    <xf numFmtId="0" fontId="26" fillId="4" borderId="0" xfId="0" applyFont="1" applyFill="1" applyAlignment="1">
      <alignment horizontal="left" vertical="center" wrapText="1"/>
    </xf>
  </cellXfs>
  <cellStyles count="20">
    <cellStyle name="02 Explicaciones" xfId="1"/>
    <cellStyle name="1 Título" xfId="2"/>
    <cellStyle name="1 Título tabla" xfId="3"/>
    <cellStyle name="2 Subtítulo. Estado d la información" xfId="4"/>
    <cellStyle name="3 Unidad" xfId="5"/>
    <cellStyle name="4 Peine horizontal (1º o único)" xfId="6"/>
    <cellStyle name="4 Peine horizontal (2º nivel)" xfId="7"/>
    <cellStyle name="5 Peine vertical" xfId="8"/>
    <cellStyle name="6 Fila 1ª datos" xfId="9"/>
    <cellStyle name="6 Matriz d datos" xfId="10"/>
    <cellStyle name="6 Matriz d datos NUM" xfId="11"/>
    <cellStyle name="7 Notas y fuente" xfId="12"/>
    <cellStyle name="8 Continúa-Viene" xfId="13"/>
    <cellStyle name="Euro" xfId="14"/>
    <cellStyle name="Hipervínculo" xfId="15" builtinId="8"/>
    <cellStyle name="Hipervínculo visitado_Est_Registral_Inmobiliaria_2011" xfId="16"/>
    <cellStyle name="Normal" xfId="0" builtinId="0"/>
    <cellStyle name="Pie de tabla" xfId="17"/>
    <cellStyle name="Porcentaje" xfId="18" builtinId="5"/>
    <cellStyle name="Punto0" xfId="1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7192A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10000"/>
    </indexedColors>
    <mruColors>
      <color rgb="FFAA2B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20081728914318E-2"/>
          <c:y val="0.10724104538922595"/>
          <c:w val="0.81645674752247177"/>
          <c:h val="0.8376085854212269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'01'!$J$9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strRef>
              <c:f>'01'!$I$10:$I$30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'01'!$J$10:$J$30</c:f>
              <c:numCache>
                <c:formatCode>0.00%</c:formatCode>
                <c:ptCount val="21"/>
                <c:pt idx="0">
                  <c:v>-1.9237298750058477E-2</c:v>
                </c:pt>
                <c:pt idx="1">
                  <c:v>-2.3708597478990328E-2</c:v>
                </c:pt>
                <c:pt idx="2">
                  <c:v>-2.6267936879688411E-2</c:v>
                </c:pt>
                <c:pt idx="3">
                  <c:v>-2.5511905606251065E-2</c:v>
                </c:pt>
                <c:pt idx="4">
                  <c:v>-2.5444753127871901E-2</c:v>
                </c:pt>
                <c:pt idx="5">
                  <c:v>-2.5791078830973438E-2</c:v>
                </c:pt>
                <c:pt idx="6">
                  <c:v>-2.7536288746602765E-2</c:v>
                </c:pt>
                <c:pt idx="7">
                  <c:v>-3.1668806994722874E-2</c:v>
                </c:pt>
                <c:pt idx="8">
                  <c:v>-3.9463776142308928E-2</c:v>
                </c:pt>
                <c:pt idx="9">
                  <c:v>-4.244413894677751E-2</c:v>
                </c:pt>
                <c:pt idx="10">
                  <c:v>-3.9404168886219559E-2</c:v>
                </c:pt>
                <c:pt idx="11">
                  <c:v>-3.7703475782100017E-2</c:v>
                </c:pt>
                <c:pt idx="12">
                  <c:v>-3.3446461366198312E-2</c:v>
                </c:pt>
                <c:pt idx="13">
                  <c:v>-2.7220143932660399E-2</c:v>
                </c:pt>
                <c:pt idx="14">
                  <c:v>-2.3012927983871334E-2</c:v>
                </c:pt>
                <c:pt idx="15">
                  <c:v>-1.8896254702559793E-2</c:v>
                </c:pt>
                <c:pt idx="16">
                  <c:v>-1.2236086987358735E-2</c:v>
                </c:pt>
                <c:pt idx="17">
                  <c:v>-9.9513936780091482E-3</c:v>
                </c:pt>
                <c:pt idx="18">
                  <c:v>-4.2864407828319033E-3</c:v>
                </c:pt>
                <c:pt idx="19">
                  <c:v>-8.812819634479251E-4</c:v>
                </c:pt>
                <c:pt idx="20">
                  <c:v>-9.7333367538341041E-5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8-45A0-AD7F-BEB6EC9EC0F6}"/>
            </c:ext>
          </c:extLst>
        </c:ser>
        <c:ser>
          <c:idx val="0"/>
          <c:order val="1"/>
          <c:tx>
            <c:strRef>
              <c:f>'01'!$K$9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A2B4A"/>
            </a:solidFill>
            <a:ln w="25400">
              <a:noFill/>
            </a:ln>
          </c:spPr>
          <c:invertIfNegative val="0"/>
          <c:cat>
            <c:strRef>
              <c:f>'01'!$I$10:$I$30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'01'!$K$10:$K$30</c:f>
              <c:numCache>
                <c:formatCode>0.00%</c:formatCode>
                <c:ptCount val="21"/>
                <c:pt idx="0">
                  <c:v>1.8214921129791405E-2</c:v>
                </c:pt>
                <c:pt idx="1">
                  <c:v>2.2456090578884546E-2</c:v>
                </c:pt>
                <c:pt idx="2">
                  <c:v>2.4703057776785161E-2</c:v>
                </c:pt>
                <c:pt idx="3">
                  <c:v>2.3732742190317669E-2</c:v>
                </c:pt>
                <c:pt idx="4">
                  <c:v>2.342489712089408E-2</c:v>
                </c:pt>
                <c:pt idx="5">
                  <c:v>2.4300897428739147E-2</c:v>
                </c:pt>
                <c:pt idx="6">
                  <c:v>2.6498820681756106E-2</c:v>
                </c:pt>
                <c:pt idx="7">
                  <c:v>3.0576258807160719E-2</c:v>
                </c:pt>
                <c:pt idx="8">
                  <c:v>3.800603919592075E-2</c:v>
                </c:pt>
                <c:pt idx="9">
                  <c:v>3.993987966879492E-2</c:v>
                </c:pt>
                <c:pt idx="10">
                  <c:v>3.8533450233977341E-2</c:v>
                </c:pt>
                <c:pt idx="11">
                  <c:v>3.6749759684670071E-2</c:v>
                </c:pt>
                <c:pt idx="12">
                  <c:v>3.4240218751084628E-2</c:v>
                </c:pt>
                <c:pt idx="13">
                  <c:v>2.910569498287989E-2</c:v>
                </c:pt>
                <c:pt idx="14">
                  <c:v>2.6258882612940661E-2</c:v>
                </c:pt>
                <c:pt idx="15">
                  <c:v>2.3326809231126757E-2</c:v>
                </c:pt>
                <c:pt idx="16">
                  <c:v>1.712539103114517E-2</c:v>
                </c:pt>
                <c:pt idx="17">
                  <c:v>1.6615334004355102E-2</c:v>
                </c:pt>
                <c:pt idx="18">
                  <c:v>8.9878687916024689E-3</c:v>
                </c:pt>
                <c:pt idx="19">
                  <c:v>2.557075834011146E-3</c:v>
                </c:pt>
                <c:pt idx="20">
                  <c:v>4.3535932612110686E-4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8-45A0-AD7F-BEB6EC9E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79336016"/>
        <c:axId val="1"/>
      </c:barChart>
      <c:catAx>
        <c:axId val="37933601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6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336016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4019636434335"/>
          <c:y val="7.7989474113663249E-2"/>
          <c:w val="0.15304969594850026"/>
          <c:h val="8.14105231664694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775065616797902E-2"/>
          <c:y val="7.1441937188293364E-2"/>
          <c:w val="0.81722877696291962"/>
          <c:h val="0.8490155440691309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'01'!$J$31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strRef>
              <c:f>'01'!$I$32:$I$52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'01'!$J$32:$J$52</c:f>
              <c:numCache>
                <c:formatCode>0.00</c:formatCode>
                <c:ptCount val="21"/>
                <c:pt idx="0">
                  <c:v>-1.9152235834677546E-2</c:v>
                </c:pt>
                <c:pt idx="1">
                  <c:v>-2.3036007092104037E-2</c:v>
                </c:pt>
                <c:pt idx="2">
                  <c:v>-2.5093428250214406E-2</c:v>
                </c:pt>
                <c:pt idx="3">
                  <c:v>-2.4644617155248644E-2</c:v>
                </c:pt>
                <c:pt idx="4">
                  <c:v>-2.5515577299934679E-2</c:v>
                </c:pt>
                <c:pt idx="5">
                  <c:v>-2.6950884068983598E-2</c:v>
                </c:pt>
                <c:pt idx="6">
                  <c:v>-2.8306204702296046E-2</c:v>
                </c:pt>
                <c:pt idx="7">
                  <c:v>-3.2883189136105294E-2</c:v>
                </c:pt>
                <c:pt idx="8">
                  <c:v>-4.1579459560342875E-2</c:v>
                </c:pt>
                <c:pt idx="9">
                  <c:v>-4.2206017623611911E-2</c:v>
                </c:pt>
                <c:pt idx="10">
                  <c:v>-3.9753109461026753E-2</c:v>
                </c:pt>
                <c:pt idx="11">
                  <c:v>-3.9597580863761389E-2</c:v>
                </c:pt>
                <c:pt idx="12">
                  <c:v>-3.5447189153879996E-2</c:v>
                </c:pt>
                <c:pt idx="13">
                  <c:v>-2.8946093788187827E-2</c:v>
                </c:pt>
                <c:pt idx="14">
                  <c:v>-2.408915787930092E-2</c:v>
                </c:pt>
                <c:pt idx="15">
                  <c:v>-1.9325539128773234E-2</c:v>
                </c:pt>
                <c:pt idx="16">
                  <c:v>-1.2668915165815703E-2</c:v>
                </c:pt>
                <c:pt idx="17">
                  <c:v>-1.1633539075449145E-2</c:v>
                </c:pt>
                <c:pt idx="18">
                  <c:v>-5.1013379903039032E-3</c:v>
                </c:pt>
                <c:pt idx="19">
                  <c:v>-1.2442287781229031E-3</c:v>
                </c:pt>
                <c:pt idx="20">
                  <c:v>-1.1553552939712672E-4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9-4A1E-9FF7-5279CDF333C4}"/>
            </c:ext>
          </c:extLst>
        </c:ser>
        <c:ser>
          <c:idx val="0"/>
          <c:order val="1"/>
          <c:tx>
            <c:strRef>
              <c:f>'01'!$K$31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A2B4A"/>
            </a:solidFill>
            <a:ln w="25400">
              <a:noFill/>
            </a:ln>
          </c:spPr>
          <c:invertIfNegative val="0"/>
          <c:cat>
            <c:strRef>
              <c:f>'01'!$I$32:$I$52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'01'!$K$32:$K$52</c:f>
              <c:numCache>
                <c:formatCode>0.00</c:formatCode>
                <c:ptCount val="21"/>
                <c:pt idx="0">
                  <c:v>1.8027986260159352E-2</c:v>
                </c:pt>
                <c:pt idx="1">
                  <c:v>2.1911757517585839E-2</c:v>
                </c:pt>
                <c:pt idx="2">
                  <c:v>2.3720332920071634E-2</c:v>
                </c:pt>
                <c:pt idx="3">
                  <c:v>2.2671625807082329E-2</c:v>
                </c:pt>
                <c:pt idx="4">
                  <c:v>2.3178204666746652E-2</c:v>
                </c:pt>
                <c:pt idx="5">
                  <c:v>2.3284852847728615E-2</c:v>
                </c:pt>
                <c:pt idx="6">
                  <c:v>2.5586676087255986E-2</c:v>
                </c:pt>
                <c:pt idx="7">
                  <c:v>2.9408235905776334E-2</c:v>
                </c:pt>
                <c:pt idx="8">
                  <c:v>3.6482565244246555E-2</c:v>
                </c:pt>
                <c:pt idx="9">
                  <c:v>3.7673469931878471E-2</c:v>
                </c:pt>
                <c:pt idx="10">
                  <c:v>3.7046911868609443E-2</c:v>
                </c:pt>
                <c:pt idx="11">
                  <c:v>3.6340367669603933E-2</c:v>
                </c:pt>
                <c:pt idx="12">
                  <c:v>3.3860797461773291E-2</c:v>
                </c:pt>
                <c:pt idx="13">
                  <c:v>2.8532832086882717E-2</c:v>
                </c:pt>
                <c:pt idx="14">
                  <c:v>2.470238491994721E-2</c:v>
                </c:pt>
                <c:pt idx="15">
                  <c:v>2.240500535462742E-2</c:v>
                </c:pt>
                <c:pt idx="16">
                  <c:v>1.6734877065753048E-2</c:v>
                </c:pt>
                <c:pt idx="17">
                  <c:v>1.7388097174267571E-2</c:v>
                </c:pt>
                <c:pt idx="18">
                  <c:v>1.0073809428587934E-2</c:v>
                </c:pt>
                <c:pt idx="19">
                  <c:v>3.1150156195148397E-3</c:v>
                </c:pt>
                <c:pt idx="20">
                  <c:v>5.6434662436288818E-4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9-4A1E-9FF7-5279CDF3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79338312"/>
        <c:axId val="1"/>
      </c:barChart>
      <c:catAx>
        <c:axId val="379338312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6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338312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834776902887135"/>
          <c:y val="7.2631673904919009E-2"/>
          <c:w val="0.15383858267716533"/>
          <c:h val="8.731651996855548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8275862068971E-2"/>
          <c:y val="7.0615230524447792E-2"/>
          <c:w val="0.79310344827586221"/>
          <c:h val="0.847382766293373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'01'!$J$53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strRef>
              <c:f>'01'!$I$54:$I$74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'01'!$J$54:$J$74</c:f>
              <c:numCache>
                <c:formatCode>0.00</c:formatCode>
                <c:ptCount val="21"/>
                <c:pt idx="0">
                  <c:v>-1.8517415897588568E-2</c:v>
                </c:pt>
                <c:pt idx="1">
                  <c:v>-2.246948496576362E-2</c:v>
                </c:pt>
                <c:pt idx="2">
                  <c:v>-2.4084548972908605E-2</c:v>
                </c:pt>
                <c:pt idx="3">
                  <c:v>-2.3690086335218814E-2</c:v>
                </c:pt>
                <c:pt idx="4">
                  <c:v>-2.5617743376004764E-2</c:v>
                </c:pt>
                <c:pt idx="5">
                  <c:v>-2.6168502530515034E-2</c:v>
                </c:pt>
                <c:pt idx="6">
                  <c:v>-2.8304554927061625E-2</c:v>
                </c:pt>
                <c:pt idx="7">
                  <c:v>-3.1676094075617743E-2</c:v>
                </c:pt>
                <c:pt idx="8">
                  <c:v>-3.7570705567133073E-2</c:v>
                </c:pt>
                <c:pt idx="9">
                  <c:v>-3.8768978862756771E-2</c:v>
                </c:pt>
                <c:pt idx="10">
                  <c:v>-3.7980053587377195E-2</c:v>
                </c:pt>
                <c:pt idx="11">
                  <c:v>-4.1597201548079783E-2</c:v>
                </c:pt>
                <c:pt idx="12">
                  <c:v>-3.9267639178326881E-2</c:v>
                </c:pt>
                <c:pt idx="13">
                  <c:v>-3.0708544209586186E-2</c:v>
                </c:pt>
                <c:pt idx="14">
                  <c:v>-2.46948496576362E-2</c:v>
                </c:pt>
                <c:pt idx="15">
                  <c:v>-1.983477225364692E-2</c:v>
                </c:pt>
                <c:pt idx="16">
                  <c:v>-1.4245311104495386E-2</c:v>
                </c:pt>
                <c:pt idx="17">
                  <c:v>-1.3367073533789818E-2</c:v>
                </c:pt>
                <c:pt idx="18">
                  <c:v>-7.1896397737421852E-3</c:v>
                </c:pt>
                <c:pt idx="19">
                  <c:v>-1.4215540339386722E-3</c:v>
                </c:pt>
                <c:pt idx="20">
                  <c:v>-2.3072342959214051E-4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C-497B-A1DA-DD04A7082F15}"/>
            </c:ext>
          </c:extLst>
        </c:ser>
        <c:ser>
          <c:idx val="0"/>
          <c:order val="1"/>
          <c:tx>
            <c:strRef>
              <c:f>'01'!$K$53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A2B4A"/>
            </a:solidFill>
            <a:ln w="25400">
              <a:noFill/>
            </a:ln>
          </c:spPr>
          <c:invertIfNegative val="0"/>
          <c:cat>
            <c:strRef>
              <c:f>'01'!$I$54:$I$74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'01'!$K$54:$K$74</c:f>
              <c:numCache>
                <c:formatCode>0.00</c:formatCode>
                <c:ptCount val="21"/>
                <c:pt idx="0">
                  <c:v>1.8115510568621613E-2</c:v>
                </c:pt>
                <c:pt idx="1">
                  <c:v>2.1047930931824946E-2</c:v>
                </c:pt>
                <c:pt idx="2">
                  <c:v>2.3757070556713309E-2</c:v>
                </c:pt>
                <c:pt idx="3">
                  <c:v>2.1948496576362012E-2</c:v>
                </c:pt>
                <c:pt idx="4">
                  <c:v>2.3399821375409347E-2</c:v>
                </c:pt>
                <c:pt idx="5">
                  <c:v>2.4471568919321226E-2</c:v>
                </c:pt>
                <c:pt idx="6">
                  <c:v>2.640666865138434E-2</c:v>
                </c:pt>
                <c:pt idx="7">
                  <c:v>2.799196189342066E-2</c:v>
                </c:pt>
                <c:pt idx="8">
                  <c:v>3.3067877344447751E-2</c:v>
                </c:pt>
                <c:pt idx="9">
                  <c:v>3.3879130693658825E-2</c:v>
                </c:pt>
                <c:pt idx="10">
                  <c:v>3.7064602560285799E-2</c:v>
                </c:pt>
                <c:pt idx="11">
                  <c:v>3.7429294432866925E-2</c:v>
                </c:pt>
                <c:pt idx="12">
                  <c:v>3.5077403989282524E-2</c:v>
                </c:pt>
                <c:pt idx="13">
                  <c:v>2.7872878832986007E-2</c:v>
                </c:pt>
                <c:pt idx="14">
                  <c:v>2.4479011610598393E-2</c:v>
                </c:pt>
                <c:pt idx="15">
                  <c:v>2.2156891932122655E-2</c:v>
                </c:pt>
                <c:pt idx="16">
                  <c:v>1.8591842810360228E-2</c:v>
                </c:pt>
                <c:pt idx="17">
                  <c:v>2.0683239059243824E-2</c:v>
                </c:pt>
                <c:pt idx="18">
                  <c:v>1.1424531110449538E-2</c:v>
                </c:pt>
                <c:pt idx="19">
                  <c:v>3.2301280142899673E-3</c:v>
                </c:pt>
                <c:pt idx="20">
                  <c:v>4.9866031557011014E-4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C-497B-A1DA-DD04A708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82579888"/>
        <c:axId val="1"/>
      </c:barChart>
      <c:catAx>
        <c:axId val="382579888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6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579888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926655741636361"/>
          <c:y val="3.4730414393149688E-2"/>
          <c:w val="0.17176092836111223"/>
          <c:h val="7.40165278943961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916058514898385E-2"/>
          <c:y val="7.3995828960004006E-2"/>
          <c:w val="0.81722877696291962"/>
          <c:h val="0.8160682851017585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'01'!$J$75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strRef>
              <c:f>'01'!$I$76:$I$96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'01'!$J$76:$J$96</c:f>
              <c:numCache>
                <c:formatCode>0.00</c:formatCode>
                <c:ptCount val="21"/>
                <c:pt idx="0">
                  <c:v>-1.9357249858428498E-2</c:v>
                </c:pt>
                <c:pt idx="1">
                  <c:v>-2.4037650254725176E-2</c:v>
                </c:pt>
                <c:pt idx="2">
                  <c:v>-2.6845269337838776E-2</c:v>
                </c:pt>
                <c:pt idx="3">
                  <c:v>-2.5967370745478769E-2</c:v>
                </c:pt>
                <c:pt idx="4">
                  <c:v>-2.5404190516417634E-2</c:v>
                </c:pt>
                <c:pt idx="5">
                  <c:v>-2.546837649840622E-2</c:v>
                </c:pt>
                <c:pt idx="6">
                  <c:v>-2.7250055127476466E-2</c:v>
                </c:pt>
                <c:pt idx="7">
                  <c:v>-3.1384874676870164E-2</c:v>
                </c:pt>
                <c:pt idx="8">
                  <c:v>-3.9234199119409736E-2</c:v>
                </c:pt>
                <c:pt idx="9">
                  <c:v>-4.3010819478996175E-2</c:v>
                </c:pt>
                <c:pt idx="10">
                  <c:v>-3.9520965522810349E-2</c:v>
                </c:pt>
                <c:pt idx="11">
                  <c:v>-3.6720593244114821E-2</c:v>
                </c:pt>
                <c:pt idx="12">
                  <c:v>-3.2170635327343329E-2</c:v>
                </c:pt>
                <c:pt idx="13">
                  <c:v>-2.6332816739704102E-2</c:v>
                </c:pt>
                <c:pt idx="14">
                  <c:v>-2.2528244420219414E-2</c:v>
                </c:pt>
                <c:pt idx="15">
                  <c:v>-1.8665697665390193E-2</c:v>
                </c:pt>
                <c:pt idx="16">
                  <c:v>-1.1855772027956102E-2</c:v>
                </c:pt>
                <c:pt idx="17">
                  <c:v>-9.0843869669328323E-3</c:v>
                </c:pt>
                <c:pt idx="18">
                  <c:v>-3.6927644798916705E-3</c:v>
                </c:pt>
                <c:pt idx="19">
                  <c:v>-7.2157466848457932E-4</c:v>
                </c:pt>
                <c:pt idx="20">
                  <c:v>-7.4538559728679649E-5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0-408E-8891-302AB84DE8F4}"/>
            </c:ext>
          </c:extLst>
        </c:ser>
        <c:ser>
          <c:idx val="0"/>
          <c:order val="1"/>
          <c:tx>
            <c:strRef>
              <c:f>'01'!$K$75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A2B4A"/>
            </a:solidFill>
            <a:ln w="25400">
              <a:noFill/>
            </a:ln>
          </c:spPr>
          <c:invertIfNegative val="0"/>
          <c:cat>
            <c:strRef>
              <c:f>'01'!$I$76:$I$96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'01'!$K$76:$K$96</c:f>
              <c:numCache>
                <c:formatCode>0.00</c:formatCode>
                <c:ptCount val="21"/>
                <c:pt idx="0">
                  <c:v>1.8272299711266607E-2</c:v>
                </c:pt>
                <c:pt idx="1">
                  <c:v>2.2778776801529697E-2</c:v>
                </c:pt>
                <c:pt idx="2">
                  <c:v>2.506359070876853E-2</c:v>
                </c:pt>
                <c:pt idx="3">
                  <c:v>2.4228137685142911E-2</c:v>
                </c:pt>
                <c:pt idx="4">
                  <c:v>2.3485857861178145E-2</c:v>
                </c:pt>
                <c:pt idx="5">
                  <c:v>2.4513868830769517E-2</c:v>
                </c:pt>
                <c:pt idx="6">
                  <c:v>2.6724144178279671E-2</c:v>
                </c:pt>
                <c:pt idx="7">
                  <c:v>3.1207845597514553E-2</c:v>
                </c:pt>
                <c:pt idx="8">
                  <c:v>3.9047852720088039E-2</c:v>
                </c:pt>
                <c:pt idx="9">
                  <c:v>4.1310926214072674E-2</c:v>
                </c:pt>
                <c:pt idx="10">
                  <c:v>3.9084086742178371E-2</c:v>
                </c:pt>
                <c:pt idx="11">
                  <c:v>3.6750615719561092E-2</c:v>
                </c:pt>
                <c:pt idx="12">
                  <c:v>3.4212163657689948E-2</c:v>
                </c:pt>
                <c:pt idx="13">
                  <c:v>2.9410638101834165E-2</c:v>
                </c:pt>
                <c:pt idx="14">
                  <c:v>2.6869080266640991E-2</c:v>
                </c:pt>
                <c:pt idx="15">
                  <c:v>2.3704297251494137E-2</c:v>
                </c:pt>
                <c:pt idx="16">
                  <c:v>1.7012391000297118E-2</c:v>
                </c:pt>
                <c:pt idx="17">
                  <c:v>1.5869466417790697E-2</c:v>
                </c:pt>
                <c:pt idx="18">
                  <c:v>8.3959405472165544E-3</c:v>
                </c:pt>
                <c:pt idx="19">
                  <c:v>2.3334710226172767E-3</c:v>
                </c:pt>
                <c:pt idx="20">
                  <c:v>3.9650372744561534E-4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0-408E-8891-302AB84D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82576936"/>
        <c:axId val="1"/>
      </c:barChart>
      <c:catAx>
        <c:axId val="38257693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6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576936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24441156264858"/>
          <c:y val="5.2908181143587418E-2"/>
          <c:w val="0.15480050731913544"/>
          <c:h val="8.38665127592035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20081728914318E-2"/>
          <c:y val="0.10724104538922595"/>
          <c:w val="0.81645674752247177"/>
          <c:h val="0.8376085854212269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'02'!$J$9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strRef>
              <c:f>'02'!$I$10:$I$30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'02'!$J$10:$J$30</c:f>
              <c:numCache>
                <c:formatCode>0.00%</c:formatCode>
                <c:ptCount val="21"/>
                <c:pt idx="0">
                  <c:v>-2.7852146389954445E-2</c:v>
                </c:pt>
                <c:pt idx="1">
                  <c:v>-2.8840113921194344E-2</c:v>
                </c:pt>
                <c:pt idx="2">
                  <c:v>-2.644337787318644E-2</c:v>
                </c:pt>
                <c:pt idx="3">
                  <c:v>-2.7455739664456955E-2</c:v>
                </c:pt>
                <c:pt idx="4">
                  <c:v>-3.8866154793777023E-2</c:v>
                </c:pt>
                <c:pt idx="5">
                  <c:v>-4.6532051008397725E-2</c:v>
                </c:pt>
                <c:pt idx="6">
                  <c:v>-5.013630292792106E-2</c:v>
                </c:pt>
                <c:pt idx="7">
                  <c:v>-5.5503040134656317E-2</c:v>
                </c:pt>
                <c:pt idx="8">
                  <c:v>-6.2193165948052423E-2</c:v>
                </c:pt>
                <c:pt idx="9">
                  <c:v>-5.375885054246736E-2</c:v>
                </c:pt>
                <c:pt idx="10">
                  <c:v>-4.032981039561391E-2</c:v>
                </c:pt>
                <c:pt idx="11">
                  <c:v>-2.435157007556122E-2</c:v>
                </c:pt>
                <c:pt idx="12">
                  <c:v>-1.481951296859849E-2</c:v>
                </c:pt>
                <c:pt idx="13">
                  <c:v>-7.7573746897355049E-3</c:v>
                </c:pt>
                <c:pt idx="14">
                  <c:v>-3.3603093192171884E-3</c:v>
                </c:pt>
                <c:pt idx="15">
                  <c:v>-1.6161197270282302E-3</c:v>
                </c:pt>
                <c:pt idx="16">
                  <c:v>-9.2698188116336223E-4</c:v>
                </c:pt>
                <c:pt idx="17">
                  <c:v>-3.7201246546687567E-4</c:v>
                </c:pt>
                <c:pt idx="18">
                  <c:v>-9.1478475114805484E-5</c:v>
                </c:pt>
                <c:pt idx="19">
                  <c:v>-1.2197130015307397E-5</c:v>
                </c:pt>
                <c:pt idx="20">
                  <c:v>-6.0985650076536987E-6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9-4132-8A32-1CE3A9598083}"/>
            </c:ext>
          </c:extLst>
        </c:ser>
        <c:ser>
          <c:idx val="0"/>
          <c:order val="1"/>
          <c:tx>
            <c:strRef>
              <c:f>'02'!$K$9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A2B4A"/>
            </a:solidFill>
            <a:ln w="25400">
              <a:noFill/>
            </a:ln>
          </c:spPr>
          <c:invertIfNegative val="0"/>
          <c:cat>
            <c:strRef>
              <c:f>'02'!$I$10:$I$30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'02'!$K$10:$K$30</c:f>
              <c:numCache>
                <c:formatCode>0.00%</c:formatCode>
                <c:ptCount val="21"/>
                <c:pt idx="0">
                  <c:v>2.6205533837887946E-2</c:v>
                </c:pt>
                <c:pt idx="1">
                  <c:v>2.6912967378775774E-2</c:v>
                </c:pt>
                <c:pt idx="2">
                  <c:v>2.3900276264994847E-2</c:v>
                </c:pt>
                <c:pt idx="3">
                  <c:v>2.3003787208869753E-2</c:v>
                </c:pt>
                <c:pt idx="4">
                  <c:v>3.3908021442554566E-2</c:v>
                </c:pt>
                <c:pt idx="5">
                  <c:v>4.486104419630061E-2</c:v>
                </c:pt>
                <c:pt idx="6">
                  <c:v>5.5448153049587431E-2</c:v>
                </c:pt>
                <c:pt idx="7">
                  <c:v>5.890603940892708E-2</c:v>
                </c:pt>
                <c:pt idx="8">
                  <c:v>5.7192342641776389E-2</c:v>
                </c:pt>
                <c:pt idx="9">
                  <c:v>4.6025870112762469E-2</c:v>
                </c:pt>
                <c:pt idx="10">
                  <c:v>3.6377940270654316E-2</c:v>
                </c:pt>
                <c:pt idx="11">
                  <c:v>2.1918242637507395E-2</c:v>
                </c:pt>
                <c:pt idx="12">
                  <c:v>1.4825611533606143E-2</c:v>
                </c:pt>
                <c:pt idx="13">
                  <c:v>9.275917376641277E-3</c:v>
                </c:pt>
                <c:pt idx="14">
                  <c:v>5.0130204362913407E-3</c:v>
                </c:pt>
                <c:pt idx="15">
                  <c:v>2.6528757783293591E-3</c:v>
                </c:pt>
                <c:pt idx="16">
                  <c:v>1.3294871716685063E-3</c:v>
                </c:pt>
                <c:pt idx="17">
                  <c:v>7.2572923591079019E-4</c:v>
                </c:pt>
                <c:pt idx="18">
                  <c:v>2.1954834027553317E-4</c:v>
                </c:pt>
                <c:pt idx="19">
                  <c:v>7.3182780091844384E-5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9-4132-8A32-1CE3A9598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79336016"/>
        <c:axId val="1"/>
      </c:barChart>
      <c:catAx>
        <c:axId val="37933601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7.0000000000000007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336016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4019636434335"/>
          <c:y val="7.7989474113663249E-2"/>
          <c:w val="0.15304969594850026"/>
          <c:h val="8.14105231664694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775065616797902E-2"/>
          <c:y val="7.1441937188293364E-2"/>
          <c:w val="0.81722877696291962"/>
          <c:h val="0.8490155440691309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'02'!$J$31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strRef>
              <c:f>'02'!$I$32:$I$52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'02'!$J$32:$J$52</c:f>
              <c:numCache>
                <c:formatCode>0.00</c:formatCode>
                <c:ptCount val="21"/>
                <c:pt idx="0">
                  <c:v>-2.7792860051581377E-2</c:v>
                </c:pt>
                <c:pt idx="1">
                  <c:v>-2.8369757024569023E-2</c:v>
                </c:pt>
                <c:pt idx="2">
                  <c:v>-2.6096104248676529E-2</c:v>
                </c:pt>
                <c:pt idx="3">
                  <c:v>-2.8335821908510927E-2</c:v>
                </c:pt>
                <c:pt idx="4">
                  <c:v>-3.9873761368263878E-2</c:v>
                </c:pt>
                <c:pt idx="5">
                  <c:v>-4.9816750373286277E-2</c:v>
                </c:pt>
                <c:pt idx="6">
                  <c:v>-5.2497624541875933E-2</c:v>
                </c:pt>
                <c:pt idx="7">
                  <c:v>-6.1083208904574457E-2</c:v>
                </c:pt>
                <c:pt idx="8">
                  <c:v>-6.9499117686982484E-2</c:v>
                </c:pt>
                <c:pt idx="9">
                  <c:v>-5.8232659155694311E-2</c:v>
                </c:pt>
                <c:pt idx="10">
                  <c:v>-4.1977738563865885E-2</c:v>
                </c:pt>
                <c:pt idx="11">
                  <c:v>-2.3958191937016423E-2</c:v>
                </c:pt>
                <c:pt idx="12">
                  <c:v>-1.354011130718067E-2</c:v>
                </c:pt>
                <c:pt idx="13">
                  <c:v>-7.5335957648975157E-3</c:v>
                </c:pt>
                <c:pt idx="14">
                  <c:v>-3.6310574182163704E-3</c:v>
                </c:pt>
                <c:pt idx="15">
                  <c:v>-2.2057825437762999E-3</c:v>
                </c:pt>
                <c:pt idx="16">
                  <c:v>-7.4657255327813222E-4</c:v>
                </c:pt>
                <c:pt idx="17">
                  <c:v>-4.0722139269716302E-4</c:v>
                </c:pt>
                <c:pt idx="18">
                  <c:v>-1.0180534817429075E-4</c:v>
                </c:pt>
                <c:pt idx="19">
                  <c:v>-3.3935116058096916E-5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B-44D0-9930-CC2A77E23BA8}"/>
            </c:ext>
          </c:extLst>
        </c:ser>
        <c:ser>
          <c:idx val="0"/>
          <c:order val="1"/>
          <c:tx>
            <c:strRef>
              <c:f>'02'!$K$31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A2B4A"/>
            </a:solidFill>
            <a:ln w="25400">
              <a:noFill/>
            </a:ln>
          </c:spPr>
          <c:invertIfNegative val="0"/>
          <c:cat>
            <c:strRef>
              <c:f>'02'!$I$32:$I$52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'02'!$K$32:$K$52</c:f>
              <c:numCache>
                <c:formatCode>0.00</c:formatCode>
                <c:ptCount val="21"/>
                <c:pt idx="0">
                  <c:v>2.5926428668386046E-2</c:v>
                </c:pt>
                <c:pt idx="1">
                  <c:v>2.4942310302701234E-2</c:v>
                </c:pt>
                <c:pt idx="2">
                  <c:v>2.1446993348717254E-2</c:v>
                </c:pt>
                <c:pt idx="3">
                  <c:v>2.1345188000542963E-2</c:v>
                </c:pt>
                <c:pt idx="4">
                  <c:v>3.2272295371250169E-2</c:v>
                </c:pt>
                <c:pt idx="5">
                  <c:v>4.1943803447807793E-2</c:v>
                </c:pt>
                <c:pt idx="6">
                  <c:v>5.3447807791502648E-2</c:v>
                </c:pt>
                <c:pt idx="7">
                  <c:v>5.7350346138183794E-2</c:v>
                </c:pt>
                <c:pt idx="8">
                  <c:v>5.5076693362291297E-2</c:v>
                </c:pt>
                <c:pt idx="9">
                  <c:v>4.3538753902538349E-2</c:v>
                </c:pt>
                <c:pt idx="10">
                  <c:v>3.5021039771956017E-2</c:v>
                </c:pt>
                <c:pt idx="11">
                  <c:v>2.2193565901995387E-2</c:v>
                </c:pt>
                <c:pt idx="12">
                  <c:v>1.2284512013031084E-2</c:v>
                </c:pt>
                <c:pt idx="13">
                  <c:v>8.2122980860594545E-3</c:v>
                </c:pt>
                <c:pt idx="14">
                  <c:v>4.174019275145921E-3</c:v>
                </c:pt>
                <c:pt idx="15">
                  <c:v>2.4772634722410752E-3</c:v>
                </c:pt>
                <c:pt idx="16">
                  <c:v>1.255599294149586E-3</c:v>
                </c:pt>
                <c:pt idx="17">
                  <c:v>9.5018324962671367E-4</c:v>
                </c:pt>
                <c:pt idx="18">
                  <c:v>2.7148092846477533E-4</c:v>
                </c:pt>
                <c:pt idx="19">
                  <c:v>1.3574046423238766E-4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B-44D0-9930-CC2A77E23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79338312"/>
        <c:axId val="1"/>
      </c:barChart>
      <c:catAx>
        <c:axId val="379338312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7.0000000000000007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338312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834776902887135"/>
          <c:y val="7.2631673904919009E-2"/>
          <c:w val="0.15383858267716533"/>
          <c:h val="8.731651996855548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8275862068971E-2"/>
          <c:y val="7.0615230524447792E-2"/>
          <c:w val="0.79310344827586221"/>
          <c:h val="0.847382766293373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'02'!$J$53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strRef>
              <c:f>'02'!$I$54:$I$74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'02'!$J$54:$J$74</c:f>
              <c:numCache>
                <c:formatCode>0.00</c:formatCode>
                <c:ptCount val="21"/>
                <c:pt idx="0">
                  <c:v>-3.1455036665380159E-2</c:v>
                </c:pt>
                <c:pt idx="1">
                  <c:v>-3.5057249453235559E-2</c:v>
                </c:pt>
                <c:pt idx="2">
                  <c:v>-2.920365367297054E-2</c:v>
                </c:pt>
                <c:pt idx="3">
                  <c:v>-2.9267978901325101E-2</c:v>
                </c:pt>
                <c:pt idx="4">
                  <c:v>-4.3033577769201081E-2</c:v>
                </c:pt>
                <c:pt idx="5">
                  <c:v>-4.0589219091727774E-2</c:v>
                </c:pt>
                <c:pt idx="6">
                  <c:v>-4.4834684163128781E-2</c:v>
                </c:pt>
                <c:pt idx="7">
                  <c:v>-5.3003988164157981E-2</c:v>
                </c:pt>
                <c:pt idx="8">
                  <c:v>-6.2845748102405757E-2</c:v>
                </c:pt>
                <c:pt idx="9">
                  <c:v>-5.2875337707448865E-2</c:v>
                </c:pt>
                <c:pt idx="10">
                  <c:v>-3.7694583815772544E-2</c:v>
                </c:pt>
                <c:pt idx="11">
                  <c:v>-2.4893863373214975E-2</c:v>
                </c:pt>
                <c:pt idx="12">
                  <c:v>-1.5952656631931045E-2</c:v>
                </c:pt>
                <c:pt idx="13">
                  <c:v>-7.7190274025472792E-3</c:v>
                </c:pt>
                <c:pt idx="14">
                  <c:v>-4.1168146146918824E-3</c:v>
                </c:pt>
                <c:pt idx="15">
                  <c:v>-1.672455937218577E-3</c:v>
                </c:pt>
                <c:pt idx="16">
                  <c:v>-7.7190274025472794E-4</c:v>
                </c:pt>
                <c:pt idx="17">
                  <c:v>-3.2162614177280328E-4</c:v>
                </c:pt>
                <c:pt idx="18">
                  <c:v>-1.9297568506368199E-4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7-4BCF-90E8-1EE5334AAA08}"/>
            </c:ext>
          </c:extLst>
        </c:ser>
        <c:ser>
          <c:idx val="0"/>
          <c:order val="1"/>
          <c:tx>
            <c:strRef>
              <c:f>'02'!$K$53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A2B4A"/>
            </a:solidFill>
            <a:ln w="25400">
              <a:noFill/>
            </a:ln>
          </c:spPr>
          <c:invertIfNegative val="0"/>
          <c:cat>
            <c:strRef>
              <c:f>'02'!$I$54:$I$74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'02'!$K$54:$K$74</c:f>
              <c:numCache>
                <c:formatCode>0.00</c:formatCode>
                <c:ptCount val="21"/>
                <c:pt idx="0">
                  <c:v>3.222693940563489E-2</c:v>
                </c:pt>
                <c:pt idx="1">
                  <c:v>3.4221021484626267E-2</c:v>
                </c:pt>
                <c:pt idx="2">
                  <c:v>2.650199408207899E-2</c:v>
                </c:pt>
                <c:pt idx="3">
                  <c:v>2.5344139971696898E-2</c:v>
                </c:pt>
                <c:pt idx="4">
                  <c:v>3.3899395342853467E-2</c:v>
                </c:pt>
                <c:pt idx="5">
                  <c:v>4.2326000257300912E-2</c:v>
                </c:pt>
                <c:pt idx="6">
                  <c:v>5.1331532226939404E-2</c:v>
                </c:pt>
                <c:pt idx="7">
                  <c:v>4.9723401518075389E-2</c:v>
                </c:pt>
                <c:pt idx="8">
                  <c:v>5.3647240447703588E-2</c:v>
                </c:pt>
                <c:pt idx="9">
                  <c:v>4.4384407564646858E-2</c:v>
                </c:pt>
                <c:pt idx="10">
                  <c:v>3.6729705390454136E-2</c:v>
                </c:pt>
                <c:pt idx="11">
                  <c:v>1.8975942364595395E-2</c:v>
                </c:pt>
                <c:pt idx="12">
                  <c:v>1.575968094686736E-2</c:v>
                </c:pt>
                <c:pt idx="13">
                  <c:v>9.3914833397658569E-3</c:v>
                </c:pt>
                <c:pt idx="14">
                  <c:v>4.6957416698829284E-3</c:v>
                </c:pt>
                <c:pt idx="15">
                  <c:v>2.1227325357005018E-3</c:v>
                </c:pt>
                <c:pt idx="16">
                  <c:v>2.1870577640550623E-3</c:v>
                </c:pt>
                <c:pt idx="17">
                  <c:v>7.7190274025472794E-4</c:v>
                </c:pt>
                <c:pt idx="18">
                  <c:v>1.9297568506368199E-4</c:v>
                </c:pt>
                <c:pt idx="19">
                  <c:v>6.4325228354560662E-5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7-4BCF-90E8-1EE5334AA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82579888"/>
        <c:axId val="1"/>
      </c:barChart>
      <c:catAx>
        <c:axId val="382579888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7.0000000000000007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579888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926655741636361"/>
          <c:y val="3.4730414393149688E-2"/>
          <c:w val="0.17176092836111223"/>
          <c:h val="7.40165278943961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916058514898385E-2"/>
          <c:y val="7.3995828960004006E-2"/>
          <c:w val="0.81722877696291962"/>
          <c:h val="0.8160682851017585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'02'!$J$75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strRef>
              <c:f>'02'!$I$76:$I$96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'02'!$J$76:$J$96</c:f>
              <c:numCache>
                <c:formatCode>0.00</c:formatCode>
                <c:ptCount val="21"/>
                <c:pt idx="0">
                  <c:v>-2.7395993577619179E-2</c:v>
                </c:pt>
                <c:pt idx="1">
                  <c:v>-2.8144150505636397E-2</c:v>
                </c:pt>
                <c:pt idx="2">
                  <c:v>-2.6168679965366218E-2</c:v>
                </c:pt>
                <c:pt idx="3">
                  <c:v>-2.7000899469565146E-2</c:v>
                </c:pt>
                <c:pt idx="4">
                  <c:v>-3.8071940752696307E-2</c:v>
                </c:pt>
                <c:pt idx="5">
                  <c:v>-4.6495010886103617E-2</c:v>
                </c:pt>
                <c:pt idx="6">
                  <c:v>-5.0244201783807868E-2</c:v>
                </c:pt>
                <c:pt idx="7">
                  <c:v>-5.4447330592893348E-2</c:v>
                </c:pt>
                <c:pt idx="8">
                  <c:v>-6.0298085895140345E-2</c:v>
                </c:pt>
                <c:pt idx="9">
                  <c:v>-5.2766079069259154E-2</c:v>
                </c:pt>
                <c:pt idx="10">
                  <c:v>-4.0265973991038928E-2</c:v>
                </c:pt>
                <c:pt idx="11">
                  <c:v>-2.4378147092695802E-2</c:v>
                </c:pt>
                <c:pt idx="12">
                  <c:v>-1.4988357333198834E-2</c:v>
                </c:pt>
                <c:pt idx="13">
                  <c:v>-7.8178195848989992E-3</c:v>
                </c:pt>
                <c:pt idx="14">
                  <c:v>-3.1943778949049674E-3</c:v>
                </c:pt>
                <c:pt idx="15">
                  <c:v>-1.4626888255617483E-3</c:v>
                </c:pt>
                <c:pt idx="16">
                  <c:v>-9.9193839894417407E-4</c:v>
                </c:pt>
                <c:pt idx="17">
                  <c:v>-3.6987533519952252E-4</c:v>
                </c:pt>
                <c:pt idx="18">
                  <c:v>-7.5656318563538703E-5</c:v>
                </c:pt>
                <c:pt idx="19">
                  <c:v>-8.4062576181709656E-6</c:v>
                </c:pt>
                <c:pt idx="20">
                  <c:v>-8.4062576181709656E-6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9-40A1-AD19-30C7C1FD80BD}"/>
            </c:ext>
          </c:extLst>
        </c:ser>
        <c:ser>
          <c:idx val="0"/>
          <c:order val="1"/>
          <c:tx>
            <c:strRef>
              <c:f>'02'!$K$75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A2B4A"/>
            </a:solidFill>
            <a:ln w="25400">
              <a:noFill/>
            </a:ln>
          </c:spPr>
          <c:invertIfNegative val="0"/>
          <c:cat>
            <c:strRef>
              <c:f>'02'!$I$76:$I$96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'02'!$K$76:$K$96</c:f>
              <c:numCache>
                <c:formatCode>0.00</c:formatCode>
                <c:ptCount val="21"/>
                <c:pt idx="0">
                  <c:v>2.5487773098294371E-2</c:v>
                </c:pt>
                <c:pt idx="1">
                  <c:v>2.6446086466765859E-2</c:v>
                </c:pt>
                <c:pt idx="2">
                  <c:v>2.4167990652241528E-2</c:v>
                </c:pt>
                <c:pt idx="3">
                  <c:v>2.3108802192351986E-2</c:v>
                </c:pt>
                <c:pt idx="4">
                  <c:v>3.4314343597373884E-2</c:v>
                </c:pt>
                <c:pt idx="5">
                  <c:v>4.5914979110449818E-2</c:v>
                </c:pt>
                <c:pt idx="6">
                  <c:v>5.6481644936490723E-2</c:v>
                </c:pt>
                <c:pt idx="7">
                  <c:v>6.0491429820358274E-2</c:v>
                </c:pt>
                <c:pt idx="8">
                  <c:v>5.8179708975361261E-2</c:v>
                </c:pt>
                <c:pt idx="9">
                  <c:v>4.6856479963684965E-2</c:v>
                </c:pt>
                <c:pt idx="10">
                  <c:v>3.6668095730461758E-2</c:v>
                </c:pt>
                <c:pt idx="11">
                  <c:v>2.2234551400062207E-2</c:v>
                </c:pt>
                <c:pt idx="12">
                  <c:v>1.5333013895543843E-2</c:v>
                </c:pt>
                <c:pt idx="13">
                  <c:v>9.5242898813877042E-3</c:v>
                </c:pt>
                <c:pt idx="14">
                  <c:v>5.2623172689750253E-3</c:v>
                </c:pt>
                <c:pt idx="15">
                  <c:v>2.7656587563782481E-3</c:v>
                </c:pt>
                <c:pt idx="16">
                  <c:v>1.2357198698711321E-3</c:v>
                </c:pt>
                <c:pt idx="17">
                  <c:v>6.6409435183550631E-4</c:v>
                </c:pt>
                <c:pt idx="18">
                  <c:v>2.1015644045427415E-4</c:v>
                </c:pt>
                <c:pt idx="19">
                  <c:v>5.8843803327196768E-5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9-40A1-AD19-30C7C1FD8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82576936"/>
        <c:axId val="1"/>
      </c:barChart>
      <c:catAx>
        <c:axId val="38257693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7.0000000000000007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576936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24441156264858"/>
          <c:y val="5.2908181143587418E-2"/>
          <c:w val="0.15480050731913544"/>
          <c:h val="8.38665127592035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1211580</xdr:colOff>
      <xdr:row>0</xdr:row>
      <xdr:rowOff>388620</xdr:rowOff>
    </xdr:to>
    <xdr:pic>
      <xdr:nvPicPr>
        <xdr:cNvPr id="9315" name="Picture 1" descr="Logo IAEST_ 9m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73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0.98495</cdr:x>
      <cdr:y>0.01591</cdr:y>
    </cdr:from>
    <cdr:to>
      <cdr:x>0.98495</cdr:x>
      <cdr:y>0.01591</cdr:y>
    </cdr:to>
    <cdr:pic>
      <cdr:nvPicPr>
        <cdr:cNvPr id="10241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48742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0.9795</cdr:x>
      <cdr:y>0.01477</cdr:y>
    </cdr:from>
    <cdr:to>
      <cdr:x>0.9795</cdr:x>
      <cdr:y>0.01477</cdr:y>
    </cdr:to>
    <cdr:pic>
      <cdr:nvPicPr>
        <cdr:cNvPr id="11265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5576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</xdr:colOff>
      <xdr:row>7</xdr:row>
      <xdr:rowOff>107950</xdr:rowOff>
    </xdr:from>
    <xdr:to>
      <xdr:col>7</xdr:col>
      <xdr:colOff>336550</xdr:colOff>
      <xdr:row>30</xdr:row>
      <xdr:rowOff>355600</xdr:rowOff>
    </xdr:to>
    <xdr:graphicFrame macro="">
      <xdr:nvGraphicFramePr>
        <xdr:cNvPr id="14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33</xdr:row>
      <xdr:rowOff>63500</xdr:rowOff>
    </xdr:from>
    <xdr:to>
      <xdr:col>7</xdr:col>
      <xdr:colOff>247650</xdr:colOff>
      <xdr:row>56</xdr:row>
      <xdr:rowOff>152400</xdr:rowOff>
    </xdr:to>
    <xdr:graphicFrame macro="">
      <xdr:nvGraphicFramePr>
        <xdr:cNvPr id="14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56</xdr:row>
      <xdr:rowOff>337820</xdr:rowOff>
    </xdr:from>
    <xdr:to>
      <xdr:col>7</xdr:col>
      <xdr:colOff>425450</xdr:colOff>
      <xdr:row>81</xdr:row>
      <xdr:rowOff>95250</xdr:rowOff>
    </xdr:to>
    <xdr:graphicFrame macro="">
      <xdr:nvGraphicFramePr>
        <xdr:cNvPr id="141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6350</xdr:colOff>
      <xdr:row>83</xdr:row>
      <xdr:rowOff>125730</xdr:rowOff>
    </xdr:from>
    <xdr:to>
      <xdr:col>7</xdr:col>
      <xdr:colOff>298450</xdr:colOff>
      <xdr:row>108</xdr:row>
      <xdr:rowOff>19050</xdr:rowOff>
    </xdr:to>
    <xdr:graphicFrame macro="">
      <xdr:nvGraphicFramePr>
        <xdr:cNvPr id="142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0.98745</cdr:x>
      <cdr:y>0.01493</cdr:y>
    </cdr:from>
    <cdr:to>
      <cdr:x>0.98745</cdr:x>
      <cdr:y>0.01493</cdr:y>
    </cdr:to>
    <cdr:pic>
      <cdr:nvPicPr>
        <cdr:cNvPr id="2049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571524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0.98872</cdr:x>
      <cdr:y>0.01528</cdr:y>
    </cdr:from>
    <cdr:to>
      <cdr:x>0.98872</cdr:x>
      <cdr:y>0.01528</cdr:y>
    </cdr:to>
    <cdr:pic>
      <cdr:nvPicPr>
        <cdr:cNvPr id="3073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591208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0.98495</cdr:x>
      <cdr:y>0.01591</cdr:y>
    </cdr:from>
    <cdr:to>
      <cdr:x>0.98495</cdr:x>
      <cdr:y>0.01591</cdr:y>
    </cdr:to>
    <cdr:pic>
      <cdr:nvPicPr>
        <cdr:cNvPr id="10241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48742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0.9795</cdr:x>
      <cdr:y>0.01477</cdr:y>
    </cdr:from>
    <cdr:to>
      <cdr:x>0.9795</cdr:x>
      <cdr:y>0.01477</cdr:y>
    </cdr:to>
    <cdr:pic>
      <cdr:nvPicPr>
        <cdr:cNvPr id="11265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5576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</xdr:colOff>
      <xdr:row>7</xdr:row>
      <xdr:rowOff>107950</xdr:rowOff>
    </xdr:from>
    <xdr:to>
      <xdr:col>7</xdr:col>
      <xdr:colOff>336550</xdr:colOff>
      <xdr:row>30</xdr:row>
      <xdr:rowOff>355600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33</xdr:row>
      <xdr:rowOff>63500</xdr:rowOff>
    </xdr:from>
    <xdr:to>
      <xdr:col>7</xdr:col>
      <xdr:colOff>247650</xdr:colOff>
      <xdr:row>56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56</xdr:row>
      <xdr:rowOff>337820</xdr:rowOff>
    </xdr:from>
    <xdr:to>
      <xdr:col>7</xdr:col>
      <xdr:colOff>425450</xdr:colOff>
      <xdr:row>81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6350</xdr:colOff>
      <xdr:row>83</xdr:row>
      <xdr:rowOff>125730</xdr:rowOff>
    </xdr:from>
    <xdr:to>
      <xdr:col>7</xdr:col>
      <xdr:colOff>298450</xdr:colOff>
      <xdr:row>108</xdr:row>
      <xdr:rowOff>19050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0.98745</cdr:x>
      <cdr:y>0.01493</cdr:y>
    </cdr:from>
    <cdr:to>
      <cdr:x>0.98745</cdr:x>
      <cdr:y>0.01493</cdr:y>
    </cdr:to>
    <cdr:pic>
      <cdr:nvPicPr>
        <cdr:cNvPr id="2049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571524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0.98872</cdr:x>
      <cdr:y>0.01528</cdr:y>
    </cdr:from>
    <cdr:to>
      <cdr:x>0.98872</cdr:x>
      <cdr:y>0.01528</cdr:y>
    </cdr:to>
    <cdr:pic>
      <cdr:nvPicPr>
        <cdr:cNvPr id="3073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591208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domingoc\Escritorio\Carmen_030512\Calcular%20IP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LENA%20IAEST\POBLACION%20CENSOS%20Y%20PADRONES\PADRONES%20Y%20NOMENCLATOR\padron%201-1-2006\WINDOWS\TEMP\PILAR\D.B&#225;sicos%202001\DIR_%20ELENA\Informacion%20fichas%20comarcas\carpeta%202000\triptico_comarcas98\HOJAS%20CCAAyPROV\TRIPTI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128094\DATOS%20BASICO\WINDOWS\TEMP\PILAR\D.B&#225;sicos%202001\DIR_%20ELENA\Informacion%20fichas%20comarcas\carpeta%202000\triptico_comarcas98\HOJAS%20CCAAyPROV\TRIPT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I-Aragón"/>
      <sheetName val="10+11"/>
      <sheetName val="13+14+15"/>
      <sheetName val="17+18"/>
      <sheetName val="20+21"/>
      <sheetName val="24+25"/>
      <sheetName val="26+27"/>
      <sheetName val="29+30"/>
      <sheetName val="31+32+33"/>
      <sheetName val="Aragón ramas"/>
      <sheetName val="Aragón destino"/>
      <sheetName val="IPI-España"/>
      <sheetName val="Datos Españ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>
            <v>37257</v>
          </cell>
          <cell r="C9">
            <v>105</v>
          </cell>
          <cell r="D9">
            <v>94.697023020957758</v>
          </cell>
          <cell r="E9">
            <v>141.40930149369169</v>
          </cell>
          <cell r="F9">
            <v>75.900000000000006</v>
          </cell>
          <cell r="G9">
            <v>82.097508003380241</v>
          </cell>
          <cell r="H9">
            <v>94.638565043419035</v>
          </cell>
          <cell r="I9">
            <v>97.2</v>
          </cell>
          <cell r="J9">
            <v>76.5</v>
          </cell>
          <cell r="K9">
            <v>87.865013378955666</v>
          </cell>
          <cell r="L9">
            <v>97.075705443425065</v>
          </cell>
          <cell r="M9">
            <v>63</v>
          </cell>
          <cell r="N9">
            <v>100.04340102134374</v>
          </cell>
          <cell r="O9">
            <v>68.031901872461574</v>
          </cell>
          <cell r="P9">
            <v>100.3</v>
          </cell>
          <cell r="Q9">
            <v>88.9</v>
          </cell>
          <cell r="R9">
            <v>90.671974267681264</v>
          </cell>
          <cell r="S9">
            <v>-1.7719742676812587</v>
          </cell>
          <cell r="AW9" t="str">
            <v>,</v>
          </cell>
        </row>
        <row r="10">
          <cell r="A10">
            <v>2</v>
          </cell>
          <cell r="B10">
            <v>37288</v>
          </cell>
          <cell r="C10">
            <v>106.3</v>
          </cell>
          <cell r="D10">
            <v>92.933657291779767</v>
          </cell>
          <cell r="E10">
            <v>172.64963697007784</v>
          </cell>
          <cell r="F10">
            <v>94.1</v>
          </cell>
          <cell r="G10">
            <v>83.803114995774706</v>
          </cell>
          <cell r="H10">
            <v>113.30199003916226</v>
          </cell>
          <cell r="I10">
            <v>108</v>
          </cell>
          <cell r="J10">
            <v>79.8</v>
          </cell>
          <cell r="K10">
            <v>88.258794381360218</v>
          </cell>
          <cell r="L10">
            <v>93.799431437308854</v>
          </cell>
          <cell r="M10">
            <v>66.2</v>
          </cell>
          <cell r="N10">
            <v>108.76897506749567</v>
          </cell>
          <cell r="O10">
            <v>68.855061248285992</v>
          </cell>
          <cell r="P10">
            <v>88</v>
          </cell>
          <cell r="Q10">
            <v>91.5</v>
          </cell>
          <cell r="R10">
            <v>93.172554508032604</v>
          </cell>
          <cell r="S10">
            <v>-1.6725545080326043</v>
          </cell>
          <cell r="AW10" t="str">
            <v>,</v>
          </cell>
        </row>
        <row r="11">
          <cell r="A11">
            <v>3</v>
          </cell>
          <cell r="B11">
            <v>37316</v>
          </cell>
          <cell r="C11">
            <v>120.8</v>
          </cell>
          <cell r="D11">
            <v>88.397344445651001</v>
          </cell>
          <cell r="E11">
            <v>203.02675303330597</v>
          </cell>
          <cell r="F11">
            <v>92.5</v>
          </cell>
          <cell r="G11">
            <v>93.224728131804397</v>
          </cell>
          <cell r="H11">
            <v>112.54318406265961</v>
          </cell>
          <cell r="I11">
            <v>73.099999999999994</v>
          </cell>
          <cell r="J11">
            <v>81.2</v>
          </cell>
          <cell r="K11">
            <v>86.642731810618656</v>
          </cell>
          <cell r="L11">
            <v>82.50305761467888</v>
          </cell>
          <cell r="M11">
            <v>73.599999999999994</v>
          </cell>
          <cell r="N11">
            <v>93.596754881310318</v>
          </cell>
          <cell r="O11">
            <v>81.088793892433614</v>
          </cell>
          <cell r="P11">
            <v>99.8</v>
          </cell>
          <cell r="Q11">
            <v>91.6</v>
          </cell>
          <cell r="R11">
            <v>92.410283653517794</v>
          </cell>
          <cell r="S11">
            <v>-0.81028365351779996</v>
          </cell>
          <cell r="AW11" t="str">
            <v>,</v>
          </cell>
        </row>
        <row r="12">
          <cell r="A12">
            <v>4</v>
          </cell>
          <cell r="B12">
            <v>37347</v>
          </cell>
          <cell r="C12">
            <v>111.4</v>
          </cell>
          <cell r="D12">
            <v>99.24927679444022</v>
          </cell>
          <cell r="E12">
            <v>119.12458162130808</v>
          </cell>
          <cell r="F12">
            <v>80.3</v>
          </cell>
          <cell r="G12">
            <v>85.784605752564474</v>
          </cell>
          <cell r="H12">
            <v>118.32666141665246</v>
          </cell>
          <cell r="I12">
            <v>86.6</v>
          </cell>
          <cell r="J12">
            <v>81</v>
          </cell>
          <cell r="K12">
            <v>102.58729494729265</v>
          </cell>
          <cell r="L12">
            <v>92.041787400611611</v>
          </cell>
          <cell r="M12">
            <v>91.1</v>
          </cell>
          <cell r="N12">
            <v>111.50002117760144</v>
          </cell>
          <cell r="O12">
            <v>88.398358461252869</v>
          </cell>
          <cell r="P12">
            <v>111.5</v>
          </cell>
          <cell r="Q12">
            <v>99.3</v>
          </cell>
          <cell r="R12">
            <v>100.39510608082843</v>
          </cell>
          <cell r="S12">
            <v>-1.0951060808284296</v>
          </cell>
          <cell r="AW12" t="str">
            <v>,</v>
          </cell>
        </row>
        <row r="13">
          <cell r="A13">
            <v>5</v>
          </cell>
          <cell r="B13">
            <v>37377</v>
          </cell>
          <cell r="C13">
            <v>115.1</v>
          </cell>
          <cell r="D13">
            <v>106.6702915626018</v>
          </cell>
          <cell r="E13">
            <v>133.87418668729154</v>
          </cell>
          <cell r="F13">
            <v>99.5</v>
          </cell>
          <cell r="G13">
            <v>91.488026696439036</v>
          </cell>
          <cell r="H13">
            <v>130.10769836540098</v>
          </cell>
          <cell r="I13">
            <v>91.6</v>
          </cell>
          <cell r="J13">
            <v>79.3</v>
          </cell>
          <cell r="K13">
            <v>114.83574971703381</v>
          </cell>
          <cell r="L13">
            <v>102.82446091743118</v>
          </cell>
          <cell r="M13">
            <v>81.7</v>
          </cell>
          <cell r="N13">
            <v>116.74125878648537</v>
          </cell>
          <cell r="O13">
            <v>88.365619208608962</v>
          </cell>
          <cell r="P13">
            <v>108.9</v>
          </cell>
          <cell r="Q13">
            <v>103.7</v>
          </cell>
          <cell r="R13">
            <v>105.37263710582452</v>
          </cell>
          <cell r="S13">
            <v>-1.6726371058245206</v>
          </cell>
          <cell r="AW13" t="str">
            <v>,</v>
          </cell>
        </row>
        <row r="14">
          <cell r="A14">
            <v>6</v>
          </cell>
          <cell r="B14">
            <v>37408</v>
          </cell>
          <cell r="C14">
            <v>121.2</v>
          </cell>
          <cell r="D14">
            <v>100.67230426756434</v>
          </cell>
          <cell r="E14">
            <v>107.42673176390971</v>
          </cell>
          <cell r="F14">
            <v>102.4</v>
          </cell>
          <cell r="G14">
            <v>89.094245585033235</v>
          </cell>
          <cell r="H14">
            <v>117.81036395368635</v>
          </cell>
          <cell r="I14">
            <v>85.6</v>
          </cell>
          <cell r="J14">
            <v>77.7</v>
          </cell>
          <cell r="K14">
            <v>101.5367798705397</v>
          </cell>
          <cell r="L14">
            <v>89.415288073394478</v>
          </cell>
          <cell r="M14">
            <v>72.900000000000006</v>
          </cell>
          <cell r="N14">
            <v>112.88437879247093</v>
          </cell>
          <cell r="O14">
            <v>80.792757361682447</v>
          </cell>
          <cell r="P14">
            <v>99</v>
          </cell>
          <cell r="Q14">
            <v>95.7</v>
          </cell>
          <cell r="R14">
            <v>97.274433013898857</v>
          </cell>
          <cell r="S14">
            <v>-1.5744330138988545</v>
          </cell>
          <cell r="AW14" t="str">
            <v>,</v>
          </cell>
        </row>
        <row r="15">
          <cell r="A15">
            <v>7</v>
          </cell>
          <cell r="B15">
            <v>37438</v>
          </cell>
          <cell r="C15">
            <v>130.9</v>
          </cell>
          <cell r="D15">
            <v>109.2686002823325</v>
          </cell>
          <cell r="E15">
            <v>136.37201914245662</v>
          </cell>
          <cell r="F15">
            <v>94.5</v>
          </cell>
          <cell r="G15">
            <v>87.504972890284307</v>
          </cell>
          <cell r="H15">
            <v>109.29429167376126</v>
          </cell>
          <cell r="I15">
            <v>89</v>
          </cell>
          <cell r="J15">
            <v>78.599999999999994</v>
          </cell>
          <cell r="K15">
            <v>98.165280436472116</v>
          </cell>
          <cell r="L15">
            <v>92.364778470947996</v>
          </cell>
          <cell r="M15">
            <v>88.6</v>
          </cell>
          <cell r="N15">
            <v>93.230743917146128</v>
          </cell>
          <cell r="O15">
            <v>78.844890222096296</v>
          </cell>
          <cell r="P15">
            <v>93.6</v>
          </cell>
          <cell r="Q15">
            <v>93.7</v>
          </cell>
          <cell r="R15">
            <v>94.704002109715717</v>
          </cell>
          <cell r="S15">
            <v>-1.0040021097157137</v>
          </cell>
          <cell r="AW15" t="str">
            <v>,</v>
          </cell>
        </row>
        <row r="16">
          <cell r="A16">
            <v>8</v>
          </cell>
          <cell r="B16">
            <v>37469</v>
          </cell>
          <cell r="C16">
            <v>87.9</v>
          </cell>
          <cell r="D16">
            <v>97.634139428819637</v>
          </cell>
          <cell r="E16">
            <v>94.646014405182015</v>
          </cell>
          <cell r="F16">
            <v>39.5</v>
          </cell>
          <cell r="G16">
            <v>78.935296911527956</v>
          </cell>
          <cell r="H16">
            <v>87.958769368295592</v>
          </cell>
          <cell r="I16">
            <v>48.8</v>
          </cell>
          <cell r="J16">
            <v>59.3</v>
          </cell>
          <cell r="K16">
            <v>44.784204486774918</v>
          </cell>
          <cell r="L16">
            <v>36.412230458715591</v>
          </cell>
          <cell r="M16">
            <v>45.8</v>
          </cell>
          <cell r="N16">
            <v>51.087862571315895</v>
          </cell>
          <cell r="O16">
            <v>59.62956854238525</v>
          </cell>
          <cell r="P16">
            <v>85.9</v>
          </cell>
          <cell r="Q16">
            <v>64.099999999999994</v>
          </cell>
          <cell r="R16">
            <v>62.928465172673</v>
          </cell>
          <cell r="S16">
            <v>1.1715348273269939</v>
          </cell>
          <cell r="AW16" t="str">
            <v>,</v>
          </cell>
        </row>
        <row r="17">
          <cell r="A17">
            <v>9</v>
          </cell>
          <cell r="B17">
            <v>37500</v>
          </cell>
          <cell r="C17">
            <v>127.9</v>
          </cell>
          <cell r="D17">
            <v>100.537200564665</v>
          </cell>
          <cell r="E17">
            <v>176.81453569874802</v>
          </cell>
          <cell r="F17">
            <v>90.3</v>
          </cell>
          <cell r="G17">
            <v>88.828149075678979</v>
          </cell>
          <cell r="H17">
            <v>118.89297718372211</v>
          </cell>
          <cell r="I17">
            <v>88.7</v>
          </cell>
          <cell r="J17">
            <v>78.5</v>
          </cell>
          <cell r="K17">
            <v>103.19946588496705</v>
          </cell>
          <cell r="L17">
            <v>94.355605626911313</v>
          </cell>
          <cell r="M17">
            <v>79.7</v>
          </cell>
          <cell r="N17">
            <v>113.85982291974449</v>
          </cell>
          <cell r="O17">
            <v>79.013225135084966</v>
          </cell>
          <cell r="P17">
            <v>91</v>
          </cell>
          <cell r="Q17">
            <v>97.6</v>
          </cell>
          <cell r="R17">
            <v>99.116000329842961</v>
          </cell>
          <cell r="S17">
            <v>-1.5160003298429672</v>
          </cell>
          <cell r="AW17" t="str">
            <v>,</v>
          </cell>
        </row>
        <row r="18">
          <cell r="A18">
            <v>10</v>
          </cell>
          <cell r="B18">
            <v>37530</v>
          </cell>
          <cell r="C18">
            <v>123.9</v>
          </cell>
          <cell r="D18">
            <v>106.32391519166033</v>
          </cell>
          <cell r="E18">
            <v>161.877046454295</v>
          </cell>
          <cell r="F18">
            <v>98.8</v>
          </cell>
          <cell r="G18">
            <v>94.304202468557051</v>
          </cell>
          <cell r="H18">
            <v>121.08370253703387</v>
          </cell>
          <cell r="I18">
            <v>95.3</v>
          </cell>
          <cell r="J18">
            <v>98.8</v>
          </cell>
          <cell r="K18">
            <v>105.91812287775339</v>
          </cell>
          <cell r="L18">
            <v>100.69710874617736</v>
          </cell>
          <cell r="M18">
            <v>88.1</v>
          </cell>
          <cell r="N18">
            <v>103.74392069685723</v>
          </cell>
          <cell r="O18">
            <v>84.895514755935125</v>
          </cell>
          <cell r="P18">
            <v>89</v>
          </cell>
          <cell r="Q18">
            <v>99.9</v>
          </cell>
          <cell r="R18">
            <v>101.04468451458149</v>
          </cell>
          <cell r="S18">
            <v>-1.1446845145814848</v>
          </cell>
          <cell r="AW18" t="str">
            <v>,</v>
          </cell>
        </row>
        <row r="19">
          <cell r="A19">
            <v>11</v>
          </cell>
          <cell r="B19">
            <v>37561</v>
          </cell>
          <cell r="C19">
            <v>116.5</v>
          </cell>
          <cell r="D19">
            <v>95.172304267564357</v>
          </cell>
          <cell r="E19">
            <v>114.79968966017306</v>
          </cell>
          <cell r="F19">
            <v>116</v>
          </cell>
          <cell r="G19">
            <v>91.496420530597888</v>
          </cell>
          <cell r="H19">
            <v>118.41013877064533</v>
          </cell>
          <cell r="I19">
            <v>88</v>
          </cell>
          <cell r="J19">
            <v>97.1</v>
          </cell>
          <cell r="K19">
            <v>97.003357518034207</v>
          </cell>
          <cell r="L19">
            <v>106.10045064220182</v>
          </cell>
          <cell r="M19">
            <v>74.400000000000006</v>
          </cell>
          <cell r="N19">
            <v>100.0800307899499</v>
          </cell>
          <cell r="O19">
            <v>77.613972621478752</v>
          </cell>
          <cell r="P19">
            <v>89.8</v>
          </cell>
          <cell r="Q19">
            <v>94.7</v>
          </cell>
          <cell r="R19">
            <v>95.966062563715766</v>
          </cell>
          <cell r="S19">
            <v>-1.2660625637157636</v>
          </cell>
          <cell r="AW19" t="str">
            <v>,</v>
          </cell>
        </row>
        <row r="20">
          <cell r="A20">
            <v>12</v>
          </cell>
          <cell r="B20">
            <v>37591</v>
          </cell>
          <cell r="C20">
            <v>89.3</v>
          </cell>
          <cell r="D20">
            <v>92.895813877728315</v>
          </cell>
          <cell r="E20">
            <v>104.93502489486153</v>
          </cell>
          <cell r="F20">
            <v>82.8</v>
          </cell>
          <cell r="G20">
            <v>83.261429567169799</v>
          </cell>
          <cell r="H20">
            <v>95.576868295589975</v>
          </cell>
          <cell r="I20">
            <v>64.099999999999994</v>
          </cell>
          <cell r="J20">
            <v>76.8</v>
          </cell>
          <cell r="K20">
            <v>80.574360913628809</v>
          </cell>
          <cell r="L20">
            <v>73.222138226299677</v>
          </cell>
          <cell r="M20">
            <v>60.2</v>
          </cell>
          <cell r="N20">
            <v>72.522652298023388</v>
          </cell>
          <cell r="O20">
            <v>65.007056010995697</v>
          </cell>
          <cell r="P20">
            <v>80.7</v>
          </cell>
          <cell r="Q20">
            <v>77.5</v>
          </cell>
          <cell r="R20">
            <v>78.194936750786511</v>
          </cell>
          <cell r="S20">
            <v>-0.69493675078651052</v>
          </cell>
          <cell r="AW20" t="str">
            <v>,</v>
          </cell>
        </row>
        <row r="21">
          <cell r="A21">
            <v>13</v>
          </cell>
          <cell r="B21">
            <v>37622</v>
          </cell>
          <cell r="C21">
            <v>103.9</v>
          </cell>
          <cell r="D21">
            <v>96.964253447714199</v>
          </cell>
          <cell r="E21">
            <v>109.23248223522022</v>
          </cell>
          <cell r="F21">
            <v>93</v>
          </cell>
          <cell r="G21">
            <v>90.512437777188353</v>
          </cell>
          <cell r="H21">
            <v>101.79496722288438</v>
          </cell>
          <cell r="I21">
            <v>90.6</v>
          </cell>
          <cell r="J21">
            <v>82.6</v>
          </cell>
          <cell r="K21">
            <v>94.446356386169356</v>
          </cell>
          <cell r="L21">
            <v>92.837710581039744</v>
          </cell>
          <cell r="M21">
            <v>64.099999999999994</v>
          </cell>
          <cell r="N21">
            <v>98.882215380011132</v>
          </cell>
          <cell r="O21">
            <v>75.619273423683111</v>
          </cell>
          <cell r="P21">
            <v>88.3</v>
          </cell>
          <cell r="Q21">
            <v>89.6</v>
          </cell>
          <cell r="R21">
            <v>90.986009199511827</v>
          </cell>
          <cell r="S21">
            <v>-1.3860091995118324</v>
          </cell>
          <cell r="T21">
            <v>-1.0476190476190421</v>
          </cell>
          <cell r="U21">
            <v>2.3941939824810246</v>
          </cell>
          <cell r="V21">
            <v>-22.754386676541845</v>
          </cell>
          <cell r="W21">
            <v>22.529644268774696</v>
          </cell>
          <cell r="X21">
            <v>10.249921073684282</v>
          </cell>
          <cell r="Y21">
            <v>7.5618244805191983</v>
          </cell>
          <cell r="Z21">
            <v>-6.7901234567901314</v>
          </cell>
          <cell r="AA21">
            <v>7.9738562091503189</v>
          </cell>
          <cell r="AB21">
            <v>7.4902885165780573</v>
          </cell>
          <cell r="AC21">
            <v>-4.3656596086805566</v>
          </cell>
          <cell r="AD21">
            <v>1.7460317460317372</v>
          </cell>
          <cell r="AE21">
            <v>-1.1606818935362615</v>
          </cell>
          <cell r="AF21">
            <v>11.152667119971852</v>
          </cell>
          <cell r="AG21">
            <v>-11.964107676969093</v>
          </cell>
          <cell r="AH21">
            <v>0.78740157480313677</v>
          </cell>
          <cell r="AI21">
            <v>-1.0476190476190421</v>
          </cell>
          <cell r="AJ21">
            <v>2.3941939824810246</v>
          </cell>
          <cell r="AK21">
            <v>-22.754386676541845</v>
          </cell>
          <cell r="AL21">
            <v>22.529644268774696</v>
          </cell>
          <cell r="AM21">
            <v>10.249921073684282</v>
          </cell>
          <cell r="AN21">
            <v>7.5618244805191983</v>
          </cell>
          <cell r="AO21">
            <v>-6.7901234567901314</v>
          </cell>
          <cell r="AP21">
            <v>7.9738562091503189</v>
          </cell>
          <cell r="AQ21">
            <v>7.4902885165780573</v>
          </cell>
          <cell r="AR21">
            <v>-4.3656596086805566</v>
          </cell>
          <cell r="AS21">
            <v>1.7460317460317372</v>
          </cell>
          <cell r="AT21">
            <v>-1.1606818935362615</v>
          </cell>
          <cell r="AU21">
            <v>11.152667119971852</v>
          </cell>
          <cell r="AV21">
            <v>-11.964107676969093</v>
          </cell>
          <cell r="AW21">
            <v>0.78740157480313677</v>
          </cell>
        </row>
        <row r="22">
          <cell r="A22">
            <v>14</v>
          </cell>
          <cell r="B22">
            <v>37653</v>
          </cell>
          <cell r="C22">
            <v>92</v>
          </cell>
          <cell r="D22">
            <v>94.343238679552613</v>
          </cell>
          <cell r="E22">
            <v>165.19187509063667</v>
          </cell>
          <cell r="F22">
            <v>90.1</v>
          </cell>
          <cell r="G22">
            <v>84.854429153893122</v>
          </cell>
          <cell r="H22">
            <v>112.49429167376127</v>
          </cell>
          <cell r="I22">
            <v>91.9</v>
          </cell>
          <cell r="J22">
            <v>89.2</v>
          </cell>
          <cell r="K22">
            <v>96.97485695210176</v>
          </cell>
          <cell r="L22">
            <v>86.464494189602448</v>
          </cell>
          <cell r="M22">
            <v>75.3</v>
          </cell>
          <cell r="N22">
            <v>109.71077470709601</v>
          </cell>
          <cell r="O22">
            <v>87.234761862885932</v>
          </cell>
          <cell r="P22">
            <v>104.2</v>
          </cell>
          <cell r="Q22">
            <v>96.3</v>
          </cell>
          <cell r="R22">
            <v>97.694577943785532</v>
          </cell>
          <cell r="S22">
            <v>-1.394577943785535</v>
          </cell>
          <cell r="T22">
            <v>-13.452492944496704</v>
          </cell>
          <cell r="U22">
            <v>1.5167609118698993</v>
          </cell>
          <cell r="V22">
            <v>-4.31959314269145</v>
          </cell>
          <cell r="W22">
            <v>-4.2507970244420834</v>
          </cell>
          <cell r="X22">
            <v>1.2545048691464777</v>
          </cell>
          <cell r="Y22">
            <v>-0.7128721791398529</v>
          </cell>
          <cell r="Z22">
            <v>-14.907407407407403</v>
          </cell>
          <cell r="AA22">
            <v>11.779448621553893</v>
          </cell>
          <cell r="AB22">
            <v>9.8755740227767337</v>
          </cell>
          <cell r="AC22">
            <v>-7.8198099234841685</v>
          </cell>
          <cell r="AD22">
            <v>13.746223564954674</v>
          </cell>
          <cell r="AE22">
            <v>0.86587157690500194</v>
          </cell>
          <cell r="AF22">
            <v>26.693318227289311</v>
          </cell>
          <cell r="AG22">
            <v>18.40909090909091</v>
          </cell>
          <cell r="AH22">
            <v>5.2459016393442592</v>
          </cell>
          <cell r="AI22">
            <v>-7.2882158069096095</v>
          </cell>
          <cell r="AJ22">
            <v>1.9596005346251908</v>
          </cell>
          <cell r="AK22">
            <v>-12.620109248215202</v>
          </cell>
          <cell r="AL22">
            <v>7.705882352941174</v>
          </cell>
          <cell r="AM22">
            <v>5.7059725037769846</v>
          </cell>
          <cell r="AN22">
            <v>3.0531340130082185</v>
          </cell>
          <cell r="AO22">
            <v>-11.06237816764132</v>
          </cell>
          <cell r="AP22">
            <v>9.9168266154830444</v>
          </cell>
          <cell r="AQ22">
            <v>8.6855978033209631</v>
          </cell>
          <cell r="AR22">
            <v>-6.0630904051809207</v>
          </cell>
          <cell r="AS22">
            <v>7.8947368421052548</v>
          </cell>
          <cell r="AT22">
            <v>-0.10506369681792763</v>
          </cell>
          <cell r="AU22">
            <v>18.96971893730743</v>
          </cell>
          <cell r="AV22">
            <v>2.2304832713754585</v>
          </cell>
          <cell r="AW22">
            <v>3.0487804878048625</v>
          </cell>
        </row>
        <row r="23">
          <cell r="A23">
            <v>15</v>
          </cell>
          <cell r="B23">
            <v>37681</v>
          </cell>
          <cell r="C23">
            <v>101.7</v>
          </cell>
          <cell r="D23">
            <v>98.318359213812585</v>
          </cell>
          <cell r="E23">
            <v>158.12603760815972</v>
          </cell>
          <cell r="F23">
            <v>112.8</v>
          </cell>
          <cell r="G23">
            <v>93.998595476162592</v>
          </cell>
          <cell r="H23">
            <v>128.87731866167206</v>
          </cell>
          <cell r="I23">
            <v>76</v>
          </cell>
          <cell r="J23">
            <v>97</v>
          </cell>
          <cell r="K23">
            <v>99.926936297393581</v>
          </cell>
          <cell r="L23">
            <v>89.15560562691131</v>
          </cell>
          <cell r="M23">
            <v>71.400000000000006</v>
          </cell>
          <cell r="N23">
            <v>122.18409777711273</v>
          </cell>
          <cell r="O23">
            <v>92.045587876063848</v>
          </cell>
          <cell r="P23">
            <v>105.1</v>
          </cell>
          <cell r="Q23">
            <v>101.7</v>
          </cell>
          <cell r="R23">
            <v>103.05617839935256</v>
          </cell>
          <cell r="S23">
            <v>-1.356178399352558</v>
          </cell>
          <cell r="T23">
            <v>-15.81125827814569</v>
          </cell>
          <cell r="U23">
            <v>11.223204532191895</v>
          </cell>
          <cell r="V23">
            <v>-22.115664440429882</v>
          </cell>
          <cell r="W23">
            <v>21.945945945945944</v>
          </cell>
          <cell r="X23">
            <v>0.83010952122496251</v>
          </cell>
          <cell r="Y23">
            <v>14.513659565485776</v>
          </cell>
          <cell r="Z23">
            <v>3.9671682626539071</v>
          </cell>
          <cell r="AA23">
            <v>19.45812807881773</v>
          </cell>
          <cell r="AB23">
            <v>15.332162559014392</v>
          </cell>
          <cell r="AC23">
            <v>8.063395714741139</v>
          </cell>
          <cell r="AD23">
            <v>-2.9891304347825933</v>
          </cell>
          <cell r="AE23">
            <v>30.543091939516394</v>
          </cell>
          <cell r="AF23">
            <v>13.512093912957573</v>
          </cell>
          <cell r="AG23">
            <v>5.3106212424849666</v>
          </cell>
          <cell r="AH23">
            <v>11.026200873362455</v>
          </cell>
          <cell r="AI23">
            <v>-10.38843721770551</v>
          </cell>
          <cell r="AJ23">
            <v>4.9262485555925899</v>
          </cell>
          <cell r="AK23">
            <v>-16.348411482497387</v>
          </cell>
          <cell r="AL23">
            <v>12.723809523809514</v>
          </cell>
          <cell r="AM23">
            <v>3.9517983213882739</v>
          </cell>
          <cell r="AN23">
            <v>7.0776877708597734</v>
          </cell>
          <cell r="AO23">
            <v>-7.1146245059288331</v>
          </cell>
          <cell r="AP23">
            <v>13.178947368421056</v>
          </cell>
          <cell r="AQ23">
            <v>10.877187830459855</v>
          </cell>
          <cell r="AR23">
            <v>-1.7998451218617122</v>
          </cell>
          <cell r="AS23">
            <v>3.944773175542414</v>
          </cell>
          <cell r="AT23">
            <v>9.3806548774052487</v>
          </cell>
          <cell r="AU23">
            <v>16.939437052726415</v>
          </cell>
          <cell r="AV23">
            <v>3.2974661575841622</v>
          </cell>
          <cell r="AW23">
            <v>5.7352941176470464</v>
          </cell>
        </row>
        <row r="24">
          <cell r="A24">
            <v>16</v>
          </cell>
          <cell r="B24">
            <v>37712</v>
          </cell>
          <cell r="C24">
            <v>92</v>
          </cell>
          <cell r="D24">
            <v>97.351289499402768</v>
          </cell>
          <cell r="E24">
            <v>114.92515106105284</v>
          </cell>
          <cell r="F24">
            <v>101.2</v>
          </cell>
          <cell r="G24">
            <v>93.151631209173487</v>
          </cell>
          <cell r="H24">
            <v>123.71366848288778</v>
          </cell>
          <cell r="I24">
            <v>86.5</v>
          </cell>
          <cell r="J24">
            <v>90</v>
          </cell>
          <cell r="K24">
            <v>95.159061438876705</v>
          </cell>
          <cell r="L24">
            <v>83.53391804281344</v>
          </cell>
          <cell r="M24">
            <v>68.900000000000006</v>
          </cell>
          <cell r="N24">
            <v>106.9385333433092</v>
          </cell>
          <cell r="O24">
            <v>87.799208543818338</v>
          </cell>
          <cell r="P24">
            <v>91.8</v>
          </cell>
          <cell r="Q24">
            <v>94</v>
          </cell>
          <cell r="R24">
            <v>95.180404815981206</v>
          </cell>
          <cell r="S24">
            <v>-1.1804048159812055</v>
          </cell>
          <cell r="T24">
            <v>-17.414721723518856</v>
          </cell>
          <cell r="U24">
            <v>-1.9123437029858286</v>
          </cell>
          <cell r="V24">
            <v>-3.5252426519364799</v>
          </cell>
          <cell r="W24">
            <v>26.027397260273982</v>
          </cell>
          <cell r="X24">
            <v>8.5878175833299562</v>
          </cell>
          <cell r="Y24">
            <v>4.5526570273681344</v>
          </cell>
          <cell r="Z24">
            <v>-0.11547344110853848</v>
          </cell>
          <cell r="AA24">
            <v>11.111111111111111</v>
          </cell>
          <cell r="AB24">
            <v>-7.240890319052105</v>
          </cell>
          <cell r="AC24">
            <v>-9.2434855928728279</v>
          </cell>
          <cell r="AD24">
            <v>-24.368825466520295</v>
          </cell>
          <cell r="AE24">
            <v>-4.0910197021635781</v>
          </cell>
          <cell r="AF24">
            <v>-0.67778398588380184</v>
          </cell>
          <cell r="AG24">
            <v>-17.668161434977581</v>
          </cell>
          <cell r="AH24">
            <v>-5.3373615307150022</v>
          </cell>
          <cell r="AI24">
            <v>-12.153325817361889</v>
          </cell>
          <cell r="AJ24">
            <v>3.1176517309311267</v>
          </cell>
          <cell r="AK24">
            <v>-13.947389860333596</v>
          </cell>
          <cell r="AL24">
            <v>15.840140023337209</v>
          </cell>
          <cell r="AM24">
            <v>5.1048502316329767</v>
          </cell>
          <cell r="AN24">
            <v>6.3968049625462386</v>
          </cell>
          <cell r="AO24">
            <v>-5.4535489175116414</v>
          </cell>
          <cell r="AP24">
            <v>12.6530612244898</v>
          </cell>
          <cell r="AQ24">
            <v>5.7898329120338987</v>
          </cell>
          <cell r="AR24">
            <v>-3.6747452577670732</v>
          </cell>
          <cell r="AS24">
            <v>-4.831575365770667</v>
          </cell>
          <cell r="AT24">
            <v>5.7516169759106646</v>
          </cell>
          <cell r="AU24">
            <v>11.856326757815923</v>
          </cell>
          <cell r="AV24">
            <v>-2.5525525525525494</v>
          </cell>
          <cell r="AW24">
            <v>2.7740371667115418</v>
          </cell>
        </row>
        <row r="25">
          <cell r="A25">
            <v>17</v>
          </cell>
          <cell r="B25">
            <v>37742</v>
          </cell>
          <cell r="C25">
            <v>86</v>
          </cell>
          <cell r="D25">
            <v>104.3472640894777</v>
          </cell>
          <cell r="E25">
            <v>97.888597670034329</v>
          </cell>
          <cell r="F25">
            <v>114.6</v>
          </cell>
          <cell r="G25">
            <v>101.15629815135794</v>
          </cell>
          <cell r="H25">
            <v>125.11697301208922</v>
          </cell>
          <cell r="I25">
            <v>85.6</v>
          </cell>
          <cell r="J25">
            <v>98.5</v>
          </cell>
          <cell r="K25">
            <v>95.057764227854321</v>
          </cell>
          <cell r="L25">
            <v>98.658378960244647</v>
          </cell>
          <cell r="M25">
            <v>76.3</v>
          </cell>
          <cell r="N25">
            <v>112.00722739544669</v>
          </cell>
          <cell r="O25">
            <v>89.899492556077774</v>
          </cell>
          <cell r="P25">
            <v>93.5</v>
          </cell>
          <cell r="Q25">
            <v>99.3</v>
          </cell>
          <cell r="R25">
            <v>99.823793280751858</v>
          </cell>
          <cell r="S25">
            <v>-0.52379328075186038</v>
          </cell>
          <cell r="T25">
            <v>-25.282363162467412</v>
          </cell>
          <cell r="U25">
            <v>-2.1777642482216146</v>
          </cell>
          <cell r="V25">
            <v>-26.880155097646814</v>
          </cell>
          <cell r="W25">
            <v>15.175879396984918</v>
          </cell>
          <cell r="X25">
            <v>10.56779974826501</v>
          </cell>
          <cell r="Y25">
            <v>-3.8358417034598191</v>
          </cell>
          <cell r="Z25">
            <v>-6.5502183406113534</v>
          </cell>
          <cell r="AA25">
            <v>24.211853720050446</v>
          </cell>
          <cell r="AB25">
            <v>-17.2228470122887</v>
          </cell>
          <cell r="AC25">
            <v>-4.0516448323827632</v>
          </cell>
          <cell r="AD25">
            <v>-6.6095471236230177</v>
          </cell>
          <cell r="AE25">
            <v>-4.0551484884166094</v>
          </cell>
          <cell r="AF25">
            <v>1.7358259481526681</v>
          </cell>
          <cell r="AG25">
            <v>-14.141414141414147</v>
          </cell>
          <cell r="AH25">
            <v>-4.2430086788813934</v>
          </cell>
          <cell r="AI25">
            <v>-14.858575008950945</v>
          </cell>
          <cell r="AJ25">
            <v>1.9456081840590393</v>
          </cell>
          <cell r="AK25">
            <v>-16.195667183316946</v>
          </cell>
          <cell r="AL25">
            <v>15.690707664481099</v>
          </cell>
          <cell r="AM25">
            <v>6.2501224144210248</v>
          </cell>
          <cell r="AN25">
            <v>4.0566682918888679</v>
          </cell>
          <cell r="AO25">
            <v>-5.6736035049287983</v>
          </cell>
          <cell r="AP25">
            <v>14.957264957264965</v>
          </cell>
          <cell r="AQ25">
            <v>0.28642667652300335</v>
          </cell>
          <cell r="AR25">
            <v>-3.7575107794399121</v>
          </cell>
          <cell r="AS25">
            <v>-5.2183173588924232</v>
          </cell>
          <cell r="AT25">
            <v>3.5941624232724805</v>
          </cell>
          <cell r="AU25">
            <v>9.590772413596671</v>
          </cell>
          <cell r="AV25">
            <v>-5.0344149459193615</v>
          </cell>
          <cell r="AW25">
            <v>1.2421052631578868</v>
          </cell>
        </row>
        <row r="26">
          <cell r="A26">
            <v>18</v>
          </cell>
          <cell r="B26">
            <v>37773</v>
          </cell>
          <cell r="C26">
            <v>107.9</v>
          </cell>
          <cell r="D26">
            <v>103.61127266804215</v>
          </cell>
          <cell r="E26">
            <v>119.87932808043701</v>
          </cell>
          <cell r="F26">
            <v>118.4</v>
          </cell>
          <cell r="G26">
            <v>96.672938397103366</v>
          </cell>
          <cell r="H26">
            <v>130.60266558828536</v>
          </cell>
          <cell r="I26">
            <v>77.7</v>
          </cell>
          <cell r="J26">
            <v>98.9</v>
          </cell>
          <cell r="K26">
            <v>97.055169805809541</v>
          </cell>
          <cell r="L26">
            <v>95.644110091743116</v>
          </cell>
          <cell r="M26">
            <v>72.2</v>
          </cell>
          <cell r="N26">
            <v>122.82018669260393</v>
          </cell>
          <cell r="O26">
            <v>97.55236704024702</v>
          </cell>
          <cell r="P26">
            <v>88.2</v>
          </cell>
          <cell r="Q26">
            <v>100.8</v>
          </cell>
          <cell r="R26">
            <v>101.88687017184954</v>
          </cell>
          <cell r="S26">
            <v>-1.0868701718495402</v>
          </cell>
          <cell r="T26">
            <v>-10.973597359735971</v>
          </cell>
          <cell r="U26">
            <v>2.919341542701444</v>
          </cell>
          <cell r="V26">
            <v>11.591711031379225</v>
          </cell>
          <cell r="W26">
            <v>15.625</v>
          </cell>
          <cell r="X26">
            <v>8.5063774459337917</v>
          </cell>
          <cell r="Y26">
            <v>10.858383936092352</v>
          </cell>
          <cell r="Z26">
            <v>-9.2289719626168143</v>
          </cell>
          <cell r="AA26">
            <v>27.284427284427288</v>
          </cell>
          <cell r="AB26">
            <v>-4.4137799824302633</v>
          </cell>
          <cell r="AC26">
            <v>6.96617116888988</v>
          </cell>
          <cell r="AD26">
            <v>-0.96021947873800118</v>
          </cell>
          <cell r="AE26">
            <v>8.8017562805560576</v>
          </cell>
          <cell r="AF26">
            <v>20.74395060381136</v>
          </cell>
          <cell r="AG26">
            <v>-10.909090909090907</v>
          </cell>
          <cell r="AH26">
            <v>5.3291536050156676</v>
          </cell>
          <cell r="AI26">
            <v>-14.165931156222427</v>
          </cell>
          <cell r="AJ26">
            <v>2.1138619313083926</v>
          </cell>
          <cell r="AK26">
            <v>-12.793878973011525</v>
          </cell>
          <cell r="AL26">
            <v>15.678355057829965</v>
          </cell>
          <cell r="AM26">
            <v>6.6326577379204608</v>
          </cell>
          <cell r="AN26">
            <v>5.2235233719760057</v>
          </cell>
          <cell r="AO26">
            <v>-6.2350119904076813</v>
          </cell>
          <cell r="AP26">
            <v>16.971608832807576</v>
          </cell>
          <cell r="AQ26">
            <v>-0.53396565623602466</v>
          </cell>
          <cell r="AR26">
            <v>-2.0380731770645717</v>
          </cell>
          <cell r="AS26">
            <v>-4.5261984392419263</v>
          </cell>
          <cell r="AT26">
            <v>4.5076421713255641</v>
          </cell>
          <cell r="AU26">
            <v>11.485692391533489</v>
          </cell>
          <cell r="AV26">
            <v>-5.9917695473250996</v>
          </cell>
          <cell r="AW26">
            <v>1.9274575083230918</v>
          </cell>
        </row>
        <row r="27">
          <cell r="A27">
            <v>19</v>
          </cell>
          <cell r="B27">
            <v>37803</v>
          </cell>
          <cell r="C27">
            <v>103</v>
          </cell>
          <cell r="D27">
            <v>112.19194918014986</v>
          </cell>
          <cell r="E27">
            <v>176.0517619761203</v>
          </cell>
          <cell r="F27">
            <v>96.9</v>
          </cell>
          <cell r="G27">
            <v>99.091912113940978</v>
          </cell>
          <cell r="H27">
            <v>126.3592563425847</v>
          </cell>
          <cell r="I27">
            <v>109.6</v>
          </cell>
          <cell r="J27">
            <v>103.5</v>
          </cell>
          <cell r="K27">
            <v>99.093781002404569</v>
          </cell>
          <cell r="L27">
            <v>99.947451987767579</v>
          </cell>
          <cell r="M27">
            <v>88</v>
          </cell>
          <cell r="N27">
            <v>115.19138870536375</v>
          </cell>
          <cell r="O27">
            <v>102.00366382328706</v>
          </cell>
          <cell r="P27">
            <v>96.7</v>
          </cell>
          <cell r="Q27">
            <v>104.9</v>
          </cell>
          <cell r="R27">
            <v>106.11486879034666</v>
          </cell>
          <cell r="S27">
            <v>-1.2148687903466566</v>
          </cell>
          <cell r="T27">
            <v>-21.313980137509553</v>
          </cell>
          <cell r="U27">
            <v>2.6753787366763175</v>
          </cell>
          <cell r="V27">
            <v>29.09668939653487</v>
          </cell>
          <cell r="W27">
            <v>2.5396825396825458</v>
          </cell>
          <cell r="X27">
            <v>13.241463703079633</v>
          </cell>
          <cell r="Y27">
            <v>15.613774889325068</v>
          </cell>
          <cell r="Z27">
            <v>23.146067415730332</v>
          </cell>
          <cell r="AA27">
            <v>31.679389312977108</v>
          </cell>
          <cell r="AB27">
            <v>0.94585434056120665</v>
          </cell>
          <cell r="AC27">
            <v>8.2094859559530065</v>
          </cell>
          <cell r="AD27">
            <v>-0.67720090293453095</v>
          </cell>
          <cell r="AE27">
            <v>23.55515344566378</v>
          </cell>
          <cell r="AF27">
            <v>29.372573842078236</v>
          </cell>
          <cell r="AG27">
            <v>3.3119658119658211</v>
          </cell>
          <cell r="AH27">
            <v>11.953041622198509</v>
          </cell>
          <cell r="AI27">
            <v>-15.320093746145311</v>
          </cell>
          <cell r="AJ27">
            <v>2.2025411846340415</v>
          </cell>
          <cell r="AK27">
            <v>-7.1594022095900307</v>
          </cell>
          <cell r="AL27">
            <v>13.73591989987483</v>
          </cell>
          <cell r="AM27">
            <v>7.5760607173785131</v>
          </cell>
          <cell r="AN27">
            <v>6.6501097018304645</v>
          </cell>
          <cell r="AO27">
            <v>-2.0915861194739347</v>
          </cell>
          <cell r="AP27">
            <v>19.057931781266923</v>
          </cell>
          <cell r="AQ27">
            <v>-0.32030374974371911</v>
          </cell>
          <cell r="AR27">
            <v>-0.58195342225065816</v>
          </cell>
          <cell r="AS27">
            <v>-3.8912679203127838</v>
          </cell>
          <cell r="AT27">
            <v>6.9179254497710838</v>
          </cell>
          <cell r="AU27">
            <v>14.029607871305142</v>
          </cell>
          <cell r="AV27">
            <v>-4.7496790757381211</v>
          </cell>
          <cell r="AW27">
            <v>3.3413606261288145</v>
          </cell>
        </row>
        <row r="28">
          <cell r="A28">
            <v>20</v>
          </cell>
          <cell r="B28">
            <v>37834</v>
          </cell>
          <cell r="C28">
            <v>86.2</v>
          </cell>
          <cell r="D28">
            <v>94.905555977847769</v>
          </cell>
          <cell r="E28">
            <v>125.85563880698024</v>
          </cell>
          <cell r="F28">
            <v>32.1</v>
          </cell>
          <cell r="G28">
            <v>88.812437777188364</v>
          </cell>
          <cell r="H28">
            <v>81.439842925251142</v>
          </cell>
          <cell r="I28">
            <v>50.1</v>
          </cell>
          <cell r="J28">
            <v>60.9</v>
          </cell>
          <cell r="K28">
            <v>40.961922918437921</v>
          </cell>
          <cell r="L28">
            <v>47.922138226299687</v>
          </cell>
          <cell r="M28">
            <v>35.4</v>
          </cell>
          <cell r="N28">
            <v>44.69242805639076</v>
          </cell>
          <cell r="O28">
            <v>63.816056789423804</v>
          </cell>
          <cell r="P28">
            <v>91.4</v>
          </cell>
          <cell r="Q28">
            <v>65</v>
          </cell>
          <cell r="R28">
            <v>63.520335823068955</v>
          </cell>
          <cell r="S28">
            <v>1.4796641769310455</v>
          </cell>
          <cell r="T28">
            <v>-1.9340159271899919</v>
          </cell>
          <cell r="U28">
            <v>-2.7947022086072129</v>
          </cell>
          <cell r="V28">
            <v>32.975106873691502</v>
          </cell>
          <cell r="W28">
            <v>-18.73417721518987</v>
          </cell>
          <cell r="X28">
            <v>12.512958400258983</v>
          </cell>
          <cell r="Y28">
            <v>-7.4113433940268063</v>
          </cell>
          <cell r="Z28">
            <v>2.6639344262295173</v>
          </cell>
          <cell r="AA28">
            <v>2.698145025295112</v>
          </cell>
          <cell r="AB28">
            <v>-8.534887717980439</v>
          </cell>
          <cell r="AC28">
            <v>31.610004722545355</v>
          </cell>
          <cell r="AD28">
            <v>-22.707423580786024</v>
          </cell>
          <cell r="AE28">
            <v>-12.518500859176591</v>
          </cell>
          <cell r="AF28">
            <v>7.0208259918277953</v>
          </cell>
          <cell r="AG28">
            <v>6.4027939464493588</v>
          </cell>
          <cell r="AH28">
            <v>1.4040561622464989</v>
          </cell>
          <cell r="AI28">
            <v>-14.010683285110167</v>
          </cell>
          <cell r="AJ28">
            <v>1.5845708627048352</v>
          </cell>
          <cell r="AK28">
            <v>-3.7327254573920969</v>
          </cell>
          <cell r="AL28">
            <v>11.846176513923655</v>
          </cell>
          <cell r="AM28">
            <v>8.1392594181215756</v>
          </cell>
          <cell r="AN28">
            <v>5.2509536376260018</v>
          </cell>
          <cell r="AO28">
            <v>-1.7502573907927605</v>
          </cell>
          <cell r="AP28">
            <v>17.476361265079891</v>
          </cell>
          <cell r="AQ28">
            <v>-0.82795639016246714</v>
          </cell>
          <cell r="AR28">
            <v>1.1256780766096199</v>
          </cell>
          <cell r="AS28">
            <v>-5.3697032080974365</v>
          </cell>
          <cell r="AT28">
            <v>5.6575824964764623</v>
          </cell>
          <cell r="AU28">
            <v>13.348946782810719</v>
          </cell>
          <cell r="AV28">
            <v>-3.5324015247776308</v>
          </cell>
          <cell r="AW28">
            <v>3.1708991077556337</v>
          </cell>
        </row>
        <row r="29">
          <cell r="A29">
            <v>21</v>
          </cell>
          <cell r="B29">
            <v>37865</v>
          </cell>
          <cell r="C29">
            <v>98.8</v>
          </cell>
          <cell r="D29">
            <v>112.93550928439569</v>
          </cell>
          <cell r="E29">
            <v>176.58250398801178</v>
          </cell>
          <cell r="F29">
            <v>82.9</v>
          </cell>
          <cell r="G29">
            <v>89.006218888594177</v>
          </cell>
          <cell r="H29">
            <v>124.81235399284861</v>
          </cell>
          <cell r="I29">
            <v>89.4</v>
          </cell>
          <cell r="J29">
            <v>87.7</v>
          </cell>
          <cell r="K29">
            <v>95.099198827450593</v>
          </cell>
          <cell r="L29">
            <v>104.13131107033638</v>
          </cell>
          <cell r="M29">
            <v>75.099999999999994</v>
          </cell>
          <cell r="N29">
            <v>127.91503799921124</v>
          </cell>
          <cell r="O29">
            <v>97.685099127443991</v>
          </cell>
          <cell r="P29">
            <v>91.6</v>
          </cell>
          <cell r="Q29">
            <v>102.9</v>
          </cell>
          <cell r="R29">
            <v>104.16466422604202</v>
          </cell>
          <cell r="S29">
            <v>-1.2646642260420151</v>
          </cell>
          <cell r="T29">
            <v>-22.752150117279129</v>
          </cell>
          <cell r="U29">
            <v>12.332060819374185</v>
          </cell>
          <cell r="V29">
            <v>-0.13122886634816419</v>
          </cell>
          <cell r="W29">
            <v>-8.1949058693244652</v>
          </cell>
          <cell r="X29">
            <v>0.20046552221130595</v>
          </cell>
          <cell r="Y29">
            <v>4.9787438664097472</v>
          </cell>
          <cell r="Z29">
            <v>0.78917700112739897</v>
          </cell>
          <cell r="AA29">
            <v>11.719745222929939</v>
          </cell>
          <cell r="AB29">
            <v>-7.8491366094331871</v>
          </cell>
          <cell r="AC29">
            <v>10.360492499066662</v>
          </cell>
          <cell r="AD29">
            <v>-5.7716436637390318</v>
          </cell>
          <cell r="AE29">
            <v>12.344314894441512</v>
          </cell>
          <cell r="AF29">
            <v>23.631327490349438</v>
          </cell>
          <cell r="AG29">
            <v>0.65934065934065311</v>
          </cell>
          <cell r="AH29">
            <v>5.430327868852471</v>
          </cell>
          <cell r="AI29">
            <v>-15.099853872381885</v>
          </cell>
          <cell r="AJ29">
            <v>2.7985595268631513</v>
          </cell>
          <cell r="AK29">
            <v>-3.2372961668170857</v>
          </cell>
          <cell r="AL29">
            <v>9.4928478543562935</v>
          </cell>
          <cell r="AM29">
            <v>7.2360525653747843</v>
          </cell>
          <cell r="AN29">
            <v>5.2186825707251288</v>
          </cell>
          <cell r="AO29">
            <v>-1.4571948998178621</v>
          </cell>
          <cell r="AP29">
            <v>16.823240352652121</v>
          </cell>
          <cell r="AQ29">
            <v>-1.7031872799566485</v>
          </cell>
          <cell r="AR29">
            <v>2.2416681510105252</v>
          </cell>
          <cell r="AS29">
            <v>-5.4180501056444186</v>
          </cell>
          <cell r="AT29">
            <v>6.5019198651516659</v>
          </cell>
          <cell r="AU29">
            <v>14.521270605363796</v>
          </cell>
          <cell r="AV29">
            <v>-3.0979498861047725</v>
          </cell>
          <cell r="AW29">
            <v>3.4378404551506723</v>
          </cell>
        </row>
        <row r="30">
          <cell r="A30">
            <v>22</v>
          </cell>
          <cell r="B30">
            <v>37895</v>
          </cell>
          <cell r="C30">
            <v>106.3</v>
          </cell>
          <cell r="D30">
            <v>110.43566999674231</v>
          </cell>
          <cell r="E30">
            <v>169.11537100594578</v>
          </cell>
          <cell r="F30">
            <v>104</v>
          </cell>
          <cell r="G30">
            <v>98.158008623295231</v>
          </cell>
          <cell r="H30">
            <v>118.08944747147967</v>
          </cell>
          <cell r="I30">
            <v>104.3</v>
          </cell>
          <cell r="J30">
            <v>103.4</v>
          </cell>
          <cell r="K30">
            <v>102.75749717033786</v>
          </cell>
          <cell r="L30">
            <v>103.22723425076452</v>
          </cell>
          <cell r="M30">
            <v>80.7</v>
          </cell>
          <cell r="N30">
            <v>130.13771147483607</v>
          </cell>
          <cell r="O30">
            <v>101.33190968931274</v>
          </cell>
          <cell r="P30">
            <v>103.8</v>
          </cell>
          <cell r="Q30">
            <v>107.5</v>
          </cell>
          <cell r="R30">
            <v>109.13442870583924</v>
          </cell>
          <cell r="S30">
            <v>-1.634428705839241</v>
          </cell>
          <cell r="T30">
            <v>-14.205004035512516</v>
          </cell>
          <cell r="U30">
            <v>3.8671965734802844</v>
          </cell>
          <cell r="V30">
            <v>4.4714953170920833</v>
          </cell>
          <cell r="W30">
            <v>5.2631578947368451</v>
          </cell>
          <cell r="X30">
            <v>4.0865688419592097</v>
          </cell>
          <cell r="Y30">
            <v>-2.4728803322134918</v>
          </cell>
          <cell r="Z30">
            <v>9.4438614900314803</v>
          </cell>
          <cell r="AA30">
            <v>4.6558704453441377</v>
          </cell>
          <cell r="AB30">
            <v>-2.9840273048111001</v>
          </cell>
          <cell r="AC30">
            <v>2.5126098813469748</v>
          </cell>
          <cell r="AD30">
            <v>-8.3995459704880737</v>
          </cell>
          <cell r="AE30">
            <v>25.441289090184149</v>
          </cell>
          <cell r="AF30">
            <v>19.360734169090517</v>
          </cell>
          <cell r="AG30">
            <v>16.629213483146064</v>
          </cell>
          <cell r="AH30">
            <v>7.6076076076076014</v>
          </cell>
          <cell r="AI30">
            <v>-15.003477051460365</v>
          </cell>
          <cell r="AJ30">
            <v>2.9125935768866844</v>
          </cell>
          <cell r="AK30">
            <v>-2.3750390800764887</v>
          </cell>
          <cell r="AL30">
            <v>9.0112929246370062</v>
          </cell>
          <cell r="AM30">
            <v>6.896638234481534</v>
          </cell>
          <cell r="AN30">
            <v>4.3900726530564516</v>
          </cell>
          <cell r="AO30">
            <v>-0.25465910406298542</v>
          </cell>
          <cell r="AP30">
            <v>15.30289616795246</v>
          </cell>
          <cell r="AQ30">
            <v>-1.8484701290845038</v>
          </cell>
          <cell r="AR30">
            <v>2.272619229045429</v>
          </cell>
          <cell r="AS30">
            <v>-5.7679499134141432</v>
          </cell>
          <cell r="AT30">
            <v>8.4561000495591365</v>
          </cell>
          <cell r="AU30">
            <v>15.049411064923552</v>
          </cell>
          <cell r="AV30">
            <v>-1.2823164426059928</v>
          </cell>
          <cell r="AW30">
            <v>3.887688984881188</v>
          </cell>
        </row>
        <row r="31">
          <cell r="A31">
            <v>23</v>
          </cell>
          <cell r="B31">
            <v>37926</v>
          </cell>
          <cell r="C31">
            <v>100.8</v>
          </cell>
          <cell r="D31">
            <v>99.918680638505805</v>
          </cell>
          <cell r="E31">
            <v>97.441473389084948</v>
          </cell>
          <cell r="F31">
            <v>95</v>
          </cell>
          <cell r="G31">
            <v>98.84681684441675</v>
          </cell>
          <cell r="H31">
            <v>118.20619530052784</v>
          </cell>
          <cell r="I31">
            <v>95.9</v>
          </cell>
          <cell r="J31">
            <v>104.7</v>
          </cell>
          <cell r="K31">
            <v>97.785730678753822</v>
          </cell>
          <cell r="L31">
            <v>110.80481174311926</v>
          </cell>
          <cell r="M31">
            <v>71.5</v>
          </cell>
          <cell r="N31">
            <v>116.5948513066073</v>
          </cell>
          <cell r="O31">
            <v>93.600213986300986</v>
          </cell>
          <cell r="P31">
            <v>100.6</v>
          </cell>
          <cell r="Q31">
            <v>101</v>
          </cell>
          <cell r="R31">
            <v>102.42204438215093</v>
          </cell>
          <cell r="S31">
            <v>-1.4220443821509292</v>
          </cell>
          <cell r="T31">
            <v>-13.476394849785411</v>
          </cell>
          <cell r="U31">
            <v>4.9871403319159295</v>
          </cell>
          <cell r="V31">
            <v>-15.120438323893936</v>
          </cell>
          <cell r="W31">
            <v>-18.103448275862068</v>
          </cell>
          <cell r="X31">
            <v>8.033534286033376</v>
          </cell>
          <cell r="Y31">
            <v>-0.17223480373798275</v>
          </cell>
          <cell r="Z31">
            <v>8.9772727272727337</v>
          </cell>
          <cell r="AA31">
            <v>7.8269824922760129</v>
          </cell>
          <cell r="AB31">
            <v>0.80654235145846531</v>
          </cell>
          <cell r="AC31">
            <v>4.4338747596669137</v>
          </cell>
          <cell r="AD31">
            <v>-3.897849462365599</v>
          </cell>
          <cell r="AE31">
            <v>16.501614144503062</v>
          </cell>
          <cell r="AF31">
            <v>20.597117793192602</v>
          </cell>
          <cell r="AG31">
            <v>12.026726057906457</v>
          </cell>
          <cell r="AH31">
            <v>6.6525871172122457</v>
          </cell>
          <cell r="AI31">
            <v>-14.863051543136807</v>
          </cell>
          <cell r="AJ31">
            <v>3.0934724183345494</v>
          </cell>
          <cell r="AK31">
            <v>-3.3117539827685887</v>
          </cell>
          <cell r="AL31">
            <v>5.8141898759910582</v>
          </cell>
          <cell r="AM31">
            <v>7.0042588503171359</v>
          </cell>
          <cell r="AN31">
            <v>3.9552390850797514</v>
          </cell>
          <cell r="AO31">
            <v>0.59880239520957823</v>
          </cell>
          <cell r="AP31">
            <v>14.48524442441993</v>
          </cell>
          <cell r="AQ31">
            <v>-1.5986195998271309</v>
          </cell>
          <cell r="AR31">
            <v>2.5048109359776021</v>
          </cell>
          <cell r="AS31">
            <v>-5.5993212943885622</v>
          </cell>
          <cell r="AT31">
            <v>9.1844295166634833</v>
          </cell>
          <cell r="AU31">
            <v>15.552701104509193</v>
          </cell>
          <cell r="AV31">
            <v>-0.15140045420134327</v>
          </cell>
          <cell r="AW31">
            <v>4.1442147545801724</v>
          </cell>
        </row>
        <row r="32">
          <cell r="A32">
            <v>24</v>
          </cell>
          <cell r="B32">
            <v>37956</v>
          </cell>
          <cell r="C32">
            <v>93.3</v>
          </cell>
          <cell r="D32">
            <v>97.86304430448476</v>
          </cell>
          <cell r="E32">
            <v>106.65852274375214</v>
          </cell>
          <cell r="F32">
            <v>77.599999999999994</v>
          </cell>
          <cell r="G32">
            <v>92.529247651416554</v>
          </cell>
          <cell r="H32">
            <v>102.26451430274136</v>
          </cell>
          <cell r="I32">
            <v>77.099999999999994</v>
          </cell>
          <cell r="J32">
            <v>85.4</v>
          </cell>
          <cell r="K32">
            <v>83.369172069539275</v>
          </cell>
          <cell r="L32">
            <v>107.49042495412844</v>
          </cell>
          <cell r="M32">
            <v>72.599999999999994</v>
          </cell>
          <cell r="N32">
            <v>107.80703109049431</v>
          </cell>
          <cell r="O32">
            <v>91.276460529787087</v>
          </cell>
          <cell r="P32">
            <v>105.7</v>
          </cell>
          <cell r="Q32">
            <v>95.5</v>
          </cell>
          <cell r="R32">
            <v>96.046339097285639</v>
          </cell>
          <cell r="S32">
            <v>-0.54633909728563879</v>
          </cell>
          <cell r="T32">
            <v>4.4792833146696527</v>
          </cell>
          <cell r="U32">
            <v>5.3470982377036185</v>
          </cell>
          <cell r="V32">
            <v>1.6424428836963216</v>
          </cell>
          <cell r="W32">
            <v>-6.2801932367149798</v>
          </cell>
          <cell r="X32">
            <v>11.130986018886565</v>
          </cell>
          <cell r="Y32">
            <v>6.9971386658836181</v>
          </cell>
          <cell r="Z32">
            <v>20.280811232449299</v>
          </cell>
          <cell r="AA32">
            <v>11.197916666666679</v>
          </cell>
          <cell r="AB32">
            <v>3.4686110125109733</v>
          </cell>
          <cell r="AC32">
            <v>46.800445272329398</v>
          </cell>
          <cell r="AD32">
            <v>20.598006644518257</v>
          </cell>
          <cell r="AE32">
            <v>48.652907297810721</v>
          </cell>
          <cell r="AF32">
            <v>40.410081813808056</v>
          </cell>
          <cell r="AG32">
            <v>30.978934324659228</v>
          </cell>
          <cell r="AH32">
            <v>23.225806451612904</v>
          </cell>
          <cell r="AI32">
            <v>-13.589441085385651</v>
          </cell>
          <cell r="AJ32">
            <v>3.2702228712593575</v>
          </cell>
          <cell r="AK32">
            <v>-2.9998867705305092</v>
          </cell>
          <cell r="AL32">
            <v>4.8753047065441546</v>
          </cell>
          <cell r="AM32">
            <v>7.3315495473934424</v>
          </cell>
          <cell r="AN32">
            <v>4.1725388917352388</v>
          </cell>
          <cell r="AO32">
            <v>1.8405511811023332</v>
          </cell>
          <cell r="AP32">
            <v>14.223512336719907</v>
          </cell>
          <cell r="AQ32">
            <v>-1.2312455988871356</v>
          </cell>
          <cell r="AR32">
            <v>5.5622998487616631</v>
          </cell>
          <cell r="AS32">
            <v>-3.8179148311306843</v>
          </cell>
          <cell r="AT32">
            <v>11.614152214242825</v>
          </cell>
          <cell r="AU32">
            <v>17.308095654362035</v>
          </cell>
          <cell r="AV32">
            <v>2.05714285714286</v>
          </cell>
          <cell r="AW32">
            <v>5.4908031323984439</v>
          </cell>
        </row>
        <row r="33">
          <cell r="A33">
            <v>25</v>
          </cell>
          <cell r="B33">
            <v>37987</v>
          </cell>
          <cell r="C33">
            <v>96.2</v>
          </cell>
          <cell r="D33">
            <v>98.466426865023365</v>
          </cell>
          <cell r="E33">
            <v>93.640611011746529</v>
          </cell>
          <cell r="F33">
            <v>87.9</v>
          </cell>
          <cell r="G33">
            <v>91.526597129269248</v>
          </cell>
          <cell r="H33">
            <v>104.87994764175039</v>
          </cell>
          <cell r="I33">
            <v>87.3</v>
          </cell>
          <cell r="J33">
            <v>85.1</v>
          </cell>
          <cell r="K33">
            <v>76.240900484563355</v>
          </cell>
          <cell r="L33">
            <v>83.208437920489274</v>
          </cell>
          <cell r="M33">
            <v>57.9</v>
          </cell>
          <cell r="N33">
            <v>98.073800390327293</v>
          </cell>
          <cell r="O33">
            <v>79.244875239798205</v>
          </cell>
          <cell r="P33">
            <v>112.2</v>
          </cell>
          <cell r="Q33">
            <v>90.6</v>
          </cell>
          <cell r="R33">
            <v>90.258826142840732</v>
          </cell>
          <cell r="S33">
            <v>0.34117385715926218</v>
          </cell>
          <cell r="T33">
            <v>-7.4109720885466812</v>
          </cell>
          <cell r="U33">
            <v>1.5492033031731423</v>
          </cell>
          <cell r="V33">
            <v>-14.274024451717848</v>
          </cell>
          <cell r="W33">
            <v>-5.4838709677419297</v>
          </cell>
          <cell r="X33">
            <v>1.1204640787351454</v>
          </cell>
          <cell r="Y33">
            <v>3.030582457098606</v>
          </cell>
          <cell r="Z33">
            <v>-3.6423841059602622</v>
          </cell>
          <cell r="AA33">
            <v>3.0266343825665865</v>
          </cell>
          <cell r="AB33">
            <v>-19.275974847741182</v>
          </cell>
          <cell r="AC33">
            <v>-10.37215653023337</v>
          </cell>
          <cell r="AD33">
            <v>-9.6723868954758139</v>
          </cell>
          <cell r="AE33">
            <v>-0.81755347670665091</v>
          </cell>
          <cell r="AF33">
            <v>4.7945472787094978</v>
          </cell>
          <cell r="AG33">
            <v>27.066817667044173</v>
          </cell>
          <cell r="AH33">
            <v>1.1160714285714286</v>
          </cell>
          <cell r="AI33">
            <v>-7.4109720885466812</v>
          </cell>
          <cell r="AJ33">
            <v>1.5492033031731423</v>
          </cell>
          <cell r="AK33">
            <v>-14.274024451717848</v>
          </cell>
          <cell r="AL33">
            <v>-5.4838709677419297</v>
          </cell>
          <cell r="AM33">
            <v>1.1204640787351454</v>
          </cell>
          <cell r="AN33">
            <v>3.030582457098606</v>
          </cell>
          <cell r="AO33">
            <v>-3.6423841059602622</v>
          </cell>
          <cell r="AP33">
            <v>3.0266343825665865</v>
          </cell>
          <cell r="AQ33">
            <v>-19.275974847741182</v>
          </cell>
          <cell r="AR33">
            <v>-10.37215653023337</v>
          </cell>
          <cell r="AS33">
            <v>-9.6723868954758139</v>
          </cell>
          <cell r="AT33">
            <v>-0.81755347670665091</v>
          </cell>
          <cell r="AU33">
            <v>4.7945472787094978</v>
          </cell>
          <cell r="AV33">
            <v>27.066817667044173</v>
          </cell>
          <cell r="AW33">
            <v>1.1160714285714286</v>
          </cell>
        </row>
        <row r="34">
          <cell r="A34">
            <v>26</v>
          </cell>
          <cell r="B34">
            <v>38018</v>
          </cell>
          <cell r="C34">
            <v>105.7</v>
          </cell>
          <cell r="D34">
            <v>98.8803550874145</v>
          </cell>
          <cell r="E34">
            <v>138.9454285299947</v>
          </cell>
          <cell r="F34">
            <v>80.599999999999994</v>
          </cell>
          <cell r="G34">
            <v>92.944789321424366</v>
          </cell>
          <cell r="H34">
            <v>109.70529456836368</v>
          </cell>
          <cell r="I34">
            <v>91.1</v>
          </cell>
          <cell r="J34">
            <v>97.8</v>
          </cell>
          <cell r="K34">
            <v>99.606715036068408</v>
          </cell>
          <cell r="L34">
            <v>99.343090886850149</v>
          </cell>
          <cell r="M34">
            <v>74.400000000000006</v>
          </cell>
          <cell r="N34">
            <v>117.24203829975563</v>
          </cell>
          <cell r="O34">
            <v>89.917354386719182</v>
          </cell>
          <cell r="P34">
            <v>100.5</v>
          </cell>
          <cell r="Q34">
            <v>99.7</v>
          </cell>
          <cell r="R34">
            <v>100.94107960978938</v>
          </cell>
          <cell r="S34">
            <v>-1.2410796097893808</v>
          </cell>
          <cell r="T34">
            <v>14.89130434782609</v>
          </cell>
          <cell r="U34">
            <v>4.8091590572512697</v>
          </cell>
          <cell r="V34">
            <v>-15.888460946545463</v>
          </cell>
          <cell r="W34">
            <v>-10.543840177580467</v>
          </cell>
          <cell r="X34">
            <v>9.5343993804477307</v>
          </cell>
          <cell r="Y34">
            <v>-2.4792343361615243</v>
          </cell>
          <cell r="Z34">
            <v>-0.87051142546247151</v>
          </cell>
          <cell r="AA34">
            <v>9.6412556053811596</v>
          </cell>
          <cell r="AB34">
            <v>2.7139592330273681</v>
          </cell>
          <cell r="AC34">
            <v>14.894664934958218</v>
          </cell>
          <cell r="AD34">
            <v>-1.1952191235059648</v>
          </cell>
          <cell r="AE34">
            <v>6.8646526403322454</v>
          </cell>
          <cell r="AF34">
            <v>3.0751416826811564</v>
          </cell>
          <cell r="AG34">
            <v>-3.5508637236084479</v>
          </cell>
          <cell r="AH34">
            <v>3.5306334371754988</v>
          </cell>
          <cell r="AI34">
            <v>3.0627871362940278</v>
          </cell>
          <cell r="AJ34">
            <v>3.1568496131627954</v>
          </cell>
          <cell r="AK34">
            <v>-15.245847049369601</v>
          </cell>
          <cell r="AL34">
            <v>-7.9737848170398671</v>
          </cell>
          <cell r="AM34">
            <v>5.19169879632405</v>
          </cell>
          <cell r="AN34">
            <v>0.13812326151688648</v>
          </cell>
          <cell r="AO34">
            <v>-2.246575342465766</v>
          </cell>
          <cell r="AP34">
            <v>6.4610011641443341</v>
          </cell>
          <cell r="AQ34">
            <v>-8.1357742676713567</v>
          </cell>
          <cell r="AR34">
            <v>1.8122052881913338</v>
          </cell>
          <cell r="AS34">
            <v>-5.0932568149210669</v>
          </cell>
          <cell r="AT34">
            <v>3.2229503974071143</v>
          </cell>
          <cell r="AU34">
            <v>3.8735265778634225</v>
          </cell>
          <cell r="AV34">
            <v>10.493506493506487</v>
          </cell>
          <cell r="AW34">
            <v>2.3668639053254625</v>
          </cell>
        </row>
        <row r="35">
          <cell r="A35">
            <v>27</v>
          </cell>
          <cell r="B35">
            <v>38047</v>
          </cell>
          <cell r="C35">
            <v>97.3</v>
          </cell>
          <cell r="D35">
            <v>102.79412259745901</v>
          </cell>
          <cell r="E35">
            <v>156.43396625900326</v>
          </cell>
          <cell r="F35">
            <v>100.3</v>
          </cell>
          <cell r="G35">
            <v>96.994087059505674</v>
          </cell>
          <cell r="H35">
            <v>120.39031159543674</v>
          </cell>
          <cell r="I35">
            <v>88</v>
          </cell>
          <cell r="J35">
            <v>109.7</v>
          </cell>
          <cell r="K35">
            <v>101.67432283706884</v>
          </cell>
          <cell r="L35">
            <v>101.45152880733943</v>
          </cell>
          <cell r="M35">
            <v>84.8</v>
          </cell>
          <cell r="N35">
            <v>129.10238089501362</v>
          </cell>
          <cell r="O35">
            <v>104.25194167326215</v>
          </cell>
          <cell r="P35">
            <v>102.7</v>
          </cell>
          <cell r="Q35">
            <v>107.3</v>
          </cell>
          <cell r="R35">
            <v>107.98665435770738</v>
          </cell>
          <cell r="S35">
            <v>-0.6866543577073827</v>
          </cell>
          <cell r="T35">
            <v>-4.3264503441494648</v>
          </cell>
          <cell r="U35">
            <v>4.5523170030868778</v>
          </cell>
          <cell r="V35">
            <v>-1.0700776258932505</v>
          </cell>
          <cell r="W35">
            <v>-11.081560283687944</v>
          </cell>
          <cell r="X35">
            <v>3.1867407892309609</v>
          </cell>
          <cell r="Y35">
            <v>-6.5853380209712151</v>
          </cell>
          <cell r="Z35">
            <v>15.789473684210526</v>
          </cell>
          <cell r="AA35">
            <v>13.092783505154642</v>
          </cell>
          <cell r="AB35">
            <v>1.7486641784702039</v>
          </cell>
          <cell r="AC35">
            <v>13.791531215527561</v>
          </cell>
          <cell r="AD35">
            <v>18.767507002801107</v>
          </cell>
          <cell r="AE35">
            <v>5.6621796483869584</v>
          </cell>
          <cell r="AF35">
            <v>13.261204669183851</v>
          </cell>
          <cell r="AG35">
            <v>-2.2835394862036078</v>
          </cell>
          <cell r="AH35">
            <v>5.5063913470993056</v>
          </cell>
          <cell r="AI35">
            <v>0.53763440860214862</v>
          </cell>
          <cell r="AJ35">
            <v>3.6305644541496442</v>
          </cell>
          <cell r="AK35">
            <v>-10.063657239270924</v>
          </cell>
          <cell r="AL35">
            <v>-9.1584994930719681</v>
          </cell>
          <cell r="AM35">
            <v>4.4920425190448512</v>
          </cell>
          <cell r="AN35">
            <v>-2.386894379705407</v>
          </cell>
          <cell r="AO35">
            <v>3.0560928433268768</v>
          </cell>
          <cell r="AP35">
            <v>8.8541666666666377</v>
          </cell>
          <cell r="AQ35">
            <v>-4.7455977651665222</v>
          </cell>
          <cell r="AR35">
            <v>5.7905736451119481</v>
          </cell>
          <cell r="AS35">
            <v>2.9886148007590254</v>
          </cell>
          <cell r="AT35">
            <v>4.1239651177037384</v>
          </cell>
          <cell r="AU35">
            <v>7.2634662646534638</v>
          </cell>
          <cell r="AV35">
            <v>5.9811827956989134</v>
          </cell>
          <cell r="AW35">
            <v>3.4770514603616234</v>
          </cell>
        </row>
        <row r="36">
          <cell r="A36">
            <v>28</v>
          </cell>
          <cell r="B36">
            <v>38078</v>
          </cell>
          <cell r="C36">
            <v>96.1</v>
          </cell>
          <cell r="D36">
            <v>96.447746226517538</v>
          </cell>
          <cell r="E36">
            <v>84.538470537052262</v>
          </cell>
          <cell r="F36">
            <v>89.2</v>
          </cell>
          <cell r="G36">
            <v>95.169358927701253</v>
          </cell>
          <cell r="H36">
            <v>109.35065724501958</v>
          </cell>
          <cell r="I36">
            <v>73.900000000000006</v>
          </cell>
          <cell r="J36">
            <v>89.6</v>
          </cell>
          <cell r="K36">
            <v>106.79118658035981</v>
          </cell>
          <cell r="L36">
            <v>93.55866324159021</v>
          </cell>
          <cell r="M36">
            <v>93</v>
          </cell>
          <cell r="N36">
            <v>111.90322394108821</v>
          </cell>
          <cell r="O36">
            <v>94.167841148556008</v>
          </cell>
          <cell r="P36">
            <v>91</v>
          </cell>
          <cell r="Q36">
            <v>97.7</v>
          </cell>
          <cell r="R36">
            <v>98.613721489656655</v>
          </cell>
          <cell r="S36">
            <v>-0.9137214896566519</v>
          </cell>
          <cell r="T36">
            <v>4.4565217391304284</v>
          </cell>
          <cell r="U36">
            <v>-0.92812666121980125</v>
          </cell>
          <cell r="V36">
            <v>-26.440409469514609</v>
          </cell>
          <cell r="W36">
            <v>-11.857707509881422</v>
          </cell>
          <cell r="X36">
            <v>2.1660680466205964</v>
          </cell>
          <cell r="Y36">
            <v>-11.609882249878407</v>
          </cell>
          <cell r="Z36">
            <v>-14.566473988439299</v>
          </cell>
          <cell r="AA36">
            <v>-0.44444444444445075</v>
          </cell>
          <cell r="AB36">
            <v>12.22387544138898</v>
          </cell>
          <cell r="AC36">
            <v>12.000808095268333</v>
          </cell>
          <cell r="AD36">
            <v>34.978229317851948</v>
          </cell>
          <cell r="AE36">
            <v>4.642564698209072</v>
          </cell>
          <cell r="AF36">
            <v>7.2536332734243816</v>
          </cell>
          <cell r="AG36">
            <v>-0.87145969498910369</v>
          </cell>
          <cell r="AH36">
            <v>3.9361702127659601</v>
          </cell>
          <cell r="AI36">
            <v>1.4630390143736991</v>
          </cell>
          <cell r="AJ36">
            <v>2.4837410073000448</v>
          </cell>
          <cell r="AK36">
            <v>-13.501437680275567</v>
          </cell>
          <cell r="AL36">
            <v>-9.8463863006799208</v>
          </cell>
          <cell r="AM36">
            <v>3.8943650023910403</v>
          </cell>
          <cell r="AN36">
            <v>-4.8307965868927649</v>
          </cell>
          <cell r="AO36">
            <v>-1.3623188405797233</v>
          </cell>
          <cell r="AP36">
            <v>6.5217391304347601</v>
          </cell>
          <cell r="AQ36">
            <v>-0.56767016852832086</v>
          </cell>
          <cell r="AR36">
            <v>7.2643730945609635</v>
          </cell>
          <cell r="AS36">
            <v>10.868787987129078</v>
          </cell>
          <cell r="AT36">
            <v>4.2506644536303542</v>
          </cell>
          <cell r="AU36">
            <v>7.2609470589612997</v>
          </cell>
          <cell r="AV36">
            <v>4.3656908063687574</v>
          </cell>
          <cell r="AW36">
            <v>3.5901467505241209</v>
          </cell>
        </row>
        <row r="37">
          <cell r="A37">
            <v>29</v>
          </cell>
          <cell r="B37">
            <v>38108</v>
          </cell>
          <cell r="C37">
            <v>106.4</v>
          </cell>
          <cell r="D37">
            <v>99.401369855576064</v>
          </cell>
          <cell r="E37">
            <v>113.25708125876156</v>
          </cell>
          <cell r="F37">
            <v>93.3</v>
          </cell>
          <cell r="G37">
            <v>101.88849117006642</v>
          </cell>
          <cell r="H37">
            <v>127.87619274646688</v>
          </cell>
          <cell r="I37">
            <v>96.4</v>
          </cell>
          <cell r="J37">
            <v>102.1</v>
          </cell>
          <cell r="K37">
            <v>105.40076309598945</v>
          </cell>
          <cell r="L37">
            <v>104.85050960244648</v>
          </cell>
          <cell r="M37">
            <v>82.2</v>
          </cell>
          <cell r="N37">
            <v>120.0328226192001</v>
          </cell>
          <cell r="O37">
            <v>99.175929961013466</v>
          </cell>
          <cell r="P37">
            <v>93.8</v>
          </cell>
          <cell r="Q37">
            <v>104.1</v>
          </cell>
          <cell r="R37">
            <v>104.69315155575546</v>
          </cell>
          <cell r="S37">
            <v>-0.59315155575546896</v>
          </cell>
          <cell r="T37">
            <v>23.720930232558146</v>
          </cell>
          <cell r="U37">
            <v>-4.7398408353673167</v>
          </cell>
          <cell r="V37">
            <v>15.699973188431764</v>
          </cell>
          <cell r="W37">
            <v>-18.586387434554972</v>
          </cell>
          <cell r="X37">
            <v>0.72382346140514886</v>
          </cell>
          <cell r="Y37">
            <v>2.2053120915185991</v>
          </cell>
          <cell r="Z37">
            <v>12.616822429906557</v>
          </cell>
          <cell r="AA37">
            <v>3.6548223350253748</v>
          </cell>
          <cell r="AB37">
            <v>10.880751248622747</v>
          </cell>
          <cell r="AC37">
            <v>6.2763352768009817</v>
          </cell>
          <cell r="AD37">
            <v>7.7326343381389329</v>
          </cell>
          <cell r="AE37">
            <v>7.1652476455101226</v>
          </cell>
          <cell r="AF37">
            <v>10.31867604719705</v>
          </cell>
          <cell r="AG37">
            <v>0.32085561497325898</v>
          </cell>
          <cell r="AH37">
            <v>4.8338368580060393</v>
          </cell>
          <cell r="AI37">
            <v>5.487804878048764</v>
          </cell>
          <cell r="AJ37">
            <v>0.94959982757130112</v>
          </cell>
          <cell r="AK37">
            <v>-9.0721783419885522</v>
          </cell>
          <cell r="AL37">
            <v>-11.803791283955428</v>
          </cell>
          <cell r="AM37">
            <v>3.2026706953304855</v>
          </cell>
          <cell r="AN37">
            <v>-3.3437345006303945</v>
          </cell>
          <cell r="AO37">
            <v>1.4166279609846546</v>
          </cell>
          <cell r="AP37">
            <v>5.9042204242291456</v>
          </cell>
          <cell r="AQ37">
            <v>1.6921730502799053</v>
          </cell>
          <cell r="AR37">
            <v>7.0480673445992501</v>
          </cell>
          <cell r="AS37">
            <v>10.196629213483153</v>
          </cell>
          <cell r="AT37">
            <v>4.8445171253274735</v>
          </cell>
          <cell r="AU37">
            <v>7.896382447863985</v>
          </cell>
          <cell r="AV37">
            <v>3.5825222613377297</v>
          </cell>
          <cell r="AW37">
            <v>3.8469536286130208</v>
          </cell>
        </row>
        <row r="38">
          <cell r="A38">
            <v>30</v>
          </cell>
          <cell r="B38">
            <v>38139</v>
          </cell>
          <cell r="C38">
            <v>116.5</v>
          </cell>
          <cell r="D38">
            <v>103.14202953632318</v>
          </cell>
          <cell r="E38">
            <v>139.89084642529127</v>
          </cell>
          <cell r="F38">
            <v>105.7</v>
          </cell>
          <cell r="G38">
            <v>97.702956470247159</v>
          </cell>
          <cell r="H38">
            <v>119.93676357909075</v>
          </cell>
          <cell r="I38">
            <v>74.3</v>
          </cell>
          <cell r="J38">
            <v>114.9</v>
          </cell>
          <cell r="K38">
            <v>97.505150767529571</v>
          </cell>
          <cell r="L38">
            <v>111.64105247706422</v>
          </cell>
          <cell r="M38">
            <v>89.9</v>
          </cell>
          <cell r="N38">
            <v>132.06488690273139</v>
          </cell>
          <cell r="O38">
            <v>101.2847460663325</v>
          </cell>
          <cell r="P38">
            <v>97.7</v>
          </cell>
          <cell r="Q38">
            <v>108.1</v>
          </cell>
          <cell r="R38">
            <v>108.3650726465397</v>
          </cell>
          <cell r="S38">
            <v>-0.26507264653970708</v>
          </cell>
          <cell r="T38">
            <v>7.970342910101941</v>
          </cell>
          <cell r="U38">
            <v>-0.4528881072838149</v>
          </cell>
          <cell r="V38">
            <v>16.693051809088281</v>
          </cell>
          <cell r="W38">
            <v>-10.726351351351353</v>
          </cell>
          <cell r="X38">
            <v>1.0654668102802345</v>
          </cell>
          <cell r="Y38">
            <v>-8.1666801830967426</v>
          </cell>
          <cell r="Z38">
            <v>-4.3758043758043836</v>
          </cell>
          <cell r="AA38">
            <v>16.177957532861477</v>
          </cell>
          <cell r="AB38">
            <v>0.46363420168174785</v>
          </cell>
          <cell r="AC38">
            <v>16.725486148573733</v>
          </cell>
          <cell r="AD38">
            <v>24.515235457063714</v>
          </cell>
          <cell r="AE38">
            <v>7.5270201577410285</v>
          </cell>
          <cell r="AF38">
            <v>3.8260261020069568</v>
          </cell>
          <cell r="AG38">
            <v>10.770975056689341</v>
          </cell>
          <cell r="AH38">
            <v>7.2420634920634903</v>
          </cell>
          <cell r="AI38">
            <v>5.9468723221936424</v>
          </cell>
          <cell r="AJ38">
            <v>0.70534895255470154</v>
          </cell>
          <cell r="AK38">
            <v>-5.0359224412313077</v>
          </cell>
          <cell r="AL38">
            <v>-11.601333121726702</v>
          </cell>
          <cell r="AM38">
            <v>2.8339526929109473</v>
          </cell>
          <cell r="AN38">
            <v>-4.2154334525753523</v>
          </cell>
          <cell r="AO38">
            <v>0.53118237261458423</v>
          </cell>
          <cell r="AP38">
            <v>7.7310320028766535</v>
          </cell>
          <cell r="AQ38">
            <v>1.4861034075760153</v>
          </cell>
          <cell r="AR38">
            <v>8.7423706702686168</v>
          </cell>
          <cell r="AS38">
            <v>12.61092947220927</v>
          </cell>
          <cell r="AT38">
            <v>5.3343973351488465</v>
          </cell>
          <cell r="AU38">
            <v>7.1474012567617011</v>
          </cell>
          <cell r="AV38">
            <v>4.6926983015233628</v>
          </cell>
          <cell r="AW38">
            <v>4.4352759154203323</v>
          </cell>
        </row>
        <row r="39">
          <cell r="A39">
            <v>31</v>
          </cell>
          <cell r="B39">
            <v>38169</v>
          </cell>
          <cell r="C39">
            <v>113.2</v>
          </cell>
          <cell r="D39">
            <v>107.20555597784777</v>
          </cell>
          <cell r="E39">
            <v>164.25490887997296</v>
          </cell>
          <cell r="F39">
            <v>92.2</v>
          </cell>
          <cell r="G39">
            <v>95.331875967653403</v>
          </cell>
          <cell r="H39">
            <v>113.25681593734035</v>
          </cell>
          <cell r="I39">
            <v>91</v>
          </cell>
          <cell r="J39">
            <v>107.9</v>
          </cell>
          <cell r="K39">
            <v>107.25078213426944</v>
          </cell>
          <cell r="L39">
            <v>107.70713443425076</v>
          </cell>
          <cell r="M39">
            <v>96.1</v>
          </cell>
          <cell r="N39">
            <v>101.88565680365321</v>
          </cell>
          <cell r="O39">
            <v>92.926656765321852</v>
          </cell>
          <cell r="P39">
            <v>105.2</v>
          </cell>
          <cell r="Q39">
            <v>104.8</v>
          </cell>
          <cell r="R39">
            <v>104.65373431789779</v>
          </cell>
          <cell r="S39">
            <v>0.1462656821022108</v>
          </cell>
          <cell r="T39">
            <v>9.902912621359226</v>
          </cell>
          <cell r="U39">
            <v>-4.4445196279594894</v>
          </cell>
          <cell r="V39">
            <v>-6.7007867252970019</v>
          </cell>
          <cell r="W39">
            <v>-4.8503611971104252</v>
          </cell>
          <cell r="X39">
            <v>-3.7944934819343206</v>
          </cell>
          <cell r="Y39">
            <v>-10.369197148265156</v>
          </cell>
          <cell r="Z39">
            <v>-16.970802919708024</v>
          </cell>
          <cell r="AA39">
            <v>4.2512077294686046</v>
          </cell>
          <cell r="AB39">
            <v>8.2315974315955707</v>
          </cell>
          <cell r="AC39">
            <v>7.7637621491670235</v>
          </cell>
          <cell r="AD39">
            <v>9.2045454545454479</v>
          </cell>
          <cell r="AE39">
            <v>-11.550977943102945</v>
          </cell>
          <cell r="AF39">
            <v>-8.8987068873235486</v>
          </cell>
          <cell r="AG39">
            <v>8.7900723888314367</v>
          </cell>
          <cell r="AH39">
            <v>-9.5328884652057688E-2</v>
          </cell>
          <cell r="AI39">
            <v>6.540422432629275</v>
          </cell>
          <cell r="AJ39">
            <v>-0.11172249563914376</v>
          </cell>
          <cell r="AK39">
            <v>-5.3473043330762513</v>
          </cell>
          <cell r="AL39">
            <v>-10.701513067400262</v>
          </cell>
          <cell r="AM39">
            <v>1.8379149084780091</v>
          </cell>
          <cell r="AN39">
            <v>-5.1313609298317253</v>
          </cell>
          <cell r="AO39">
            <v>-2.573231914549281</v>
          </cell>
          <cell r="AP39">
            <v>7.1850841291495993</v>
          </cell>
          <cell r="AQ39">
            <v>2.4724141233751937</v>
          </cell>
          <cell r="AR39">
            <v>8.591019507388161</v>
          </cell>
          <cell r="AS39">
            <v>12.030220844633876</v>
          </cell>
          <cell r="AT39">
            <v>2.865227818303282</v>
          </cell>
          <cell r="AU39">
            <v>4.558220611988653</v>
          </cell>
          <cell r="AV39">
            <v>5.2860137765798152</v>
          </cell>
          <cell r="AW39">
            <v>3.7430818526070562</v>
          </cell>
        </row>
        <row r="40">
          <cell r="A40">
            <v>32</v>
          </cell>
          <cell r="B40">
            <v>38200</v>
          </cell>
          <cell r="C40">
            <v>102.1</v>
          </cell>
          <cell r="D40">
            <v>99.961031599522201</v>
          </cell>
          <cell r="E40">
            <v>134.37651568617974</v>
          </cell>
          <cell r="F40">
            <v>36.9</v>
          </cell>
          <cell r="G40">
            <v>83.582578229572107</v>
          </cell>
          <cell r="H40">
            <v>86.254375532096034</v>
          </cell>
          <cell r="I40">
            <v>51.7</v>
          </cell>
          <cell r="J40">
            <v>73.599999999999994</v>
          </cell>
          <cell r="K40">
            <v>50.995078213426943</v>
          </cell>
          <cell r="L40">
            <v>48.873382752293573</v>
          </cell>
          <cell r="M40">
            <v>49.7</v>
          </cell>
          <cell r="N40">
            <v>48.564669420177559</v>
          </cell>
          <cell r="O40">
            <v>66.291197574170525</v>
          </cell>
          <cell r="P40">
            <v>93.6</v>
          </cell>
          <cell r="Q40">
            <v>70</v>
          </cell>
          <cell r="R40">
            <v>68.474785836214707</v>
          </cell>
          <cell r="S40">
            <v>1.525214163785293</v>
          </cell>
          <cell r="T40">
            <v>18.445475638051036</v>
          </cell>
          <cell r="U40">
            <v>5.3268489600908593</v>
          </cell>
          <cell r="V40">
            <v>6.7703576573693569</v>
          </cell>
          <cell r="W40">
            <v>14.953271028037374</v>
          </cell>
          <cell r="X40">
            <v>-5.8886566774992373</v>
          </cell>
          <cell r="Y40">
            <v>5.9117655853829065</v>
          </cell>
          <cell r="Z40">
            <v>3.1936127744511005</v>
          </cell>
          <cell r="AA40">
            <v>20.853858784893262</v>
          </cell>
          <cell r="AB40">
            <v>24.493858149595962</v>
          </cell>
          <cell r="AC40">
            <v>1.9849793043496595</v>
          </cell>
          <cell r="AD40">
            <v>40.39548022598872</v>
          </cell>
          <cell r="AE40">
            <v>8.6642000271298532</v>
          </cell>
          <cell r="AF40">
            <v>3.8785548798698639</v>
          </cell>
          <cell r="AG40">
            <v>2.4070021881837946</v>
          </cell>
          <cell r="AH40">
            <v>7.6923076923076925</v>
          </cell>
          <cell r="AI40">
            <v>7.8685130063413933</v>
          </cell>
          <cell r="AJ40">
            <v>0.53183023862265966</v>
          </cell>
          <cell r="AK40">
            <v>-3.9181942326076378</v>
          </cell>
          <cell r="AL40">
            <v>-9.616651297589236</v>
          </cell>
          <cell r="AM40">
            <v>0.92082164481502737</v>
          </cell>
          <cell r="AN40">
            <v>-4.1647320917134811</v>
          </cell>
          <cell r="AO40">
            <v>-2.1407185628742447</v>
          </cell>
          <cell r="AP40">
            <v>8.3402719955592435</v>
          </cell>
          <cell r="AQ40">
            <v>3.7275567498784108</v>
          </cell>
          <cell r="AR40">
            <v>8.1349663853095269</v>
          </cell>
          <cell r="AS40">
            <v>13.85061638868747</v>
          </cell>
          <cell r="AT40">
            <v>3.1765706679524142</v>
          </cell>
          <cell r="AU40">
            <v>4.4958995905542229</v>
          </cell>
          <cell r="AV40">
            <v>4.9394099051633296</v>
          </cell>
          <cell r="AW40">
            <v>4.0846194784459877</v>
          </cell>
        </row>
        <row r="41">
          <cell r="A41">
            <v>33</v>
          </cell>
          <cell r="B41">
            <v>38231</v>
          </cell>
          <cell r="C41">
            <v>110.2</v>
          </cell>
          <cell r="D41">
            <v>111.01312466065805</v>
          </cell>
          <cell r="E41">
            <v>162.22823705708902</v>
          </cell>
          <cell r="F41">
            <v>106.5</v>
          </cell>
          <cell r="G41">
            <v>92.396885004225311</v>
          </cell>
          <cell r="H41">
            <v>113.60022518304105</v>
          </cell>
          <cell r="I41">
            <v>89.3</v>
          </cell>
          <cell r="J41">
            <v>97.3</v>
          </cell>
          <cell r="K41">
            <v>94.494277040877535</v>
          </cell>
          <cell r="L41">
            <v>108.27774385321101</v>
          </cell>
          <cell r="M41">
            <v>101.7</v>
          </cell>
          <cell r="N41">
            <v>110.80991048341996</v>
          </cell>
          <cell r="O41">
            <v>105.82179989512392</v>
          </cell>
          <cell r="P41">
            <v>92.6</v>
          </cell>
          <cell r="Q41">
            <v>104.3</v>
          </cell>
          <cell r="R41">
            <v>103.97848000875317</v>
          </cell>
          <cell r="S41">
            <v>0.32151999124683073</v>
          </cell>
          <cell r="T41">
            <v>11.538461538461545</v>
          </cell>
          <cell r="U41">
            <v>-1.7021967987913063</v>
          </cell>
          <cell r="V41">
            <v>-8.1289293144791266</v>
          </cell>
          <cell r="W41">
            <v>28.468033775633284</v>
          </cell>
          <cell r="X41">
            <v>3.8094710212048293</v>
          </cell>
          <cell r="Y41">
            <v>-8.9831883232087648</v>
          </cell>
          <cell r="Z41">
            <v>-0.11185682326622878</v>
          </cell>
          <cell r="AA41">
            <v>10.946408209806151</v>
          </cell>
          <cell r="AB41">
            <v>-0.63609556550590662</v>
          </cell>
          <cell r="AC41">
            <v>3.9819269922318399</v>
          </cell>
          <cell r="AD41">
            <v>35.419440745672446</v>
          </cell>
          <cell r="AE41">
            <v>-13.372256916264025</v>
          </cell>
          <cell r="AF41">
            <v>8.3295209201399825</v>
          </cell>
          <cell r="AG41">
            <v>1.0917030567685591</v>
          </cell>
          <cell r="AH41">
            <v>1.3605442176870663</v>
          </cell>
          <cell r="AI41">
            <v>8.2845668387837108</v>
          </cell>
          <cell r="AJ41">
            <v>0.25608202622991888</v>
          </cell>
          <cell r="AK41">
            <v>-4.5160250526419841</v>
          </cell>
          <cell r="AL41">
            <v>-5.8669833729216068</v>
          </cell>
          <cell r="AM41">
            <v>1.2279051206411955</v>
          </cell>
          <cell r="AN41">
            <v>-4.7346680308591065</v>
          </cell>
          <cell r="AO41">
            <v>-1.9012410879323938</v>
          </cell>
          <cell r="AP41">
            <v>8.6230360014845751</v>
          </cell>
          <cell r="AQ41">
            <v>3.2176125825711583</v>
          </cell>
          <cell r="AR41">
            <v>7.5932351047893833</v>
          </cell>
          <cell r="AS41">
            <v>16.435295994893906</v>
          </cell>
          <cell r="AT41">
            <v>0.97230994456274389</v>
          </cell>
          <cell r="AU41">
            <v>4.9677512622014799</v>
          </cell>
          <cell r="AV41">
            <v>4.525152797367177</v>
          </cell>
          <cell r="AW41">
            <v>3.7565827969572965</v>
          </cell>
        </row>
        <row r="42">
          <cell r="A42">
            <v>34</v>
          </cell>
          <cell r="B42">
            <v>38261</v>
          </cell>
          <cell r="C42">
            <v>108.1</v>
          </cell>
          <cell r="D42">
            <v>104.394122597459</v>
          </cell>
          <cell r="E42">
            <v>110.89584860057043</v>
          </cell>
          <cell r="F42">
            <v>109.5</v>
          </cell>
          <cell r="G42">
            <v>95.16780698129152</v>
          </cell>
          <cell r="H42">
            <v>101.06079601566489</v>
          </cell>
          <cell r="I42">
            <v>93.6</v>
          </cell>
          <cell r="J42">
            <v>95.7</v>
          </cell>
          <cell r="K42">
            <v>101.25776422785431</v>
          </cell>
          <cell r="L42">
            <v>96.269590214067264</v>
          </cell>
          <cell r="M42">
            <v>105</v>
          </cell>
          <cell r="N42">
            <v>92.745500900999147</v>
          </cell>
          <cell r="O42">
            <v>84.912709548609413</v>
          </cell>
          <cell r="P42">
            <v>92.4</v>
          </cell>
          <cell r="Q42">
            <v>97.6</v>
          </cell>
          <cell r="R42">
            <v>97.001039256565036</v>
          </cell>
          <cell r="S42">
            <v>0.59896074343495798</v>
          </cell>
          <cell r="T42">
            <v>1.6933207902163663</v>
          </cell>
          <cell r="U42">
            <v>-5.4706485680410326</v>
          </cell>
          <cell r="V42">
            <v>-34.425920044446137</v>
          </cell>
          <cell r="W42">
            <v>5.2884615384615383</v>
          </cell>
          <cell r="X42">
            <v>-3.0463144922584191</v>
          </cell>
          <cell r="Y42">
            <v>-14.420129673252516</v>
          </cell>
          <cell r="Z42">
            <v>-10.258868648130397</v>
          </cell>
          <cell r="AA42">
            <v>-7.4468085106383004</v>
          </cell>
          <cell r="AB42">
            <v>-1.459487612857568</v>
          </cell>
          <cell r="AC42">
            <v>-6.7401244324684892</v>
          </cell>
          <cell r="AD42">
            <v>30.11152416356877</v>
          </cell>
          <cell r="AE42">
            <v>-28.732801699119491</v>
          </cell>
          <cell r="AF42">
            <v>-16.203385676876298</v>
          </cell>
          <cell r="AG42">
            <v>-10.982658959537565</v>
          </cell>
          <cell r="AH42">
            <v>-9.209302325581401</v>
          </cell>
          <cell r="AI42">
            <v>7.5680098179586732</v>
          </cell>
          <cell r="AJ42">
            <v>-0.36068473767647263</v>
          </cell>
          <cell r="AK42">
            <v>-8.0961839317557853</v>
          </cell>
          <cell r="AL42">
            <v>-4.6405919661733472</v>
          </cell>
          <cell r="AM42">
            <v>0.77938876471557461</v>
          </cell>
          <cell r="AN42">
            <v>-5.709482697408677</v>
          </cell>
          <cell r="AO42">
            <v>-2.9128466983868995</v>
          </cell>
          <cell r="AP42">
            <v>6.8004826148952384</v>
          </cell>
          <cell r="AQ42">
            <v>2.6932371932792418</v>
          </cell>
          <cell r="AR42">
            <v>5.9520189357347535</v>
          </cell>
          <cell r="AS42">
            <v>17.995476392422958</v>
          </cell>
          <cell r="AT42">
            <v>-2.5726946965002733</v>
          </cell>
          <cell r="AU42">
            <v>2.5707212183875932</v>
          </cell>
          <cell r="AV42">
            <v>2.8388853970249253</v>
          </cell>
          <cell r="AW42">
            <v>2.3076923076923066</v>
          </cell>
        </row>
        <row r="43">
          <cell r="A43">
            <v>35</v>
          </cell>
          <cell r="B43">
            <v>38292</v>
          </cell>
          <cell r="C43">
            <v>108.8</v>
          </cell>
          <cell r="D43">
            <v>106.75917960690629</v>
          </cell>
          <cell r="E43">
            <v>96.352984966404023</v>
          </cell>
          <cell r="F43">
            <v>104.8</v>
          </cell>
          <cell r="G43">
            <v>87.899218475317511</v>
          </cell>
          <cell r="H43">
            <v>106.03897880129405</v>
          </cell>
          <cell r="I43">
            <v>79.400000000000006</v>
          </cell>
          <cell r="J43">
            <v>102</v>
          </cell>
          <cell r="K43">
            <v>96.547386539675259</v>
          </cell>
          <cell r="L43">
            <v>117.13187963302751</v>
          </cell>
          <cell r="M43">
            <v>102.1</v>
          </cell>
          <cell r="N43">
            <v>119.04820516657388</v>
          </cell>
          <cell r="O43">
            <v>91.484706004970249</v>
          </cell>
          <cell r="P43">
            <v>97.1</v>
          </cell>
          <cell r="Q43">
            <v>103.1</v>
          </cell>
          <cell r="R43">
            <v>103.51509819566311</v>
          </cell>
          <cell r="S43">
            <v>-0.4150981956631199</v>
          </cell>
          <cell r="T43">
            <v>7.9365079365079358</v>
          </cell>
          <cell r="U43">
            <v>6.8460661456776162</v>
          </cell>
          <cell r="V43">
            <v>-1.117068928478306</v>
          </cell>
          <cell r="W43">
            <v>10.315789473684207</v>
          </cell>
          <cell r="X43">
            <v>-11.075317059860994</v>
          </cell>
          <cell r="Y43">
            <v>-10.293213877918848</v>
          </cell>
          <cell r="Z43">
            <v>-17.205422314911363</v>
          </cell>
          <cell r="AA43">
            <v>-2.5787965616045869</v>
          </cell>
          <cell r="AB43">
            <v>-1.2663853207241227</v>
          </cell>
          <cell r="AC43">
            <v>5.7101021069160813</v>
          </cell>
          <cell r="AD43">
            <v>42.797202797202786</v>
          </cell>
          <cell r="AE43">
            <v>2.1041699804694161</v>
          </cell>
          <cell r="AF43">
            <v>-2.2601529325994441</v>
          </cell>
          <cell r="AG43">
            <v>-3.4791252485089466</v>
          </cell>
          <cell r="AH43">
            <v>2.0792079207920735</v>
          </cell>
          <cell r="AI43">
            <v>7.6024476172816602</v>
          </cell>
          <cell r="AJ43">
            <v>0.27921066359691826</v>
          </cell>
          <cell r="AK43">
            <v>-7.6459027609880037</v>
          </cell>
          <cell r="AL43">
            <v>-3.2756964457252726</v>
          </cell>
          <cell r="AM43">
            <v>-0.35359325301518807</v>
          </cell>
          <cell r="AN43">
            <v>-6.1290123098972114</v>
          </cell>
          <cell r="AO43">
            <v>-4.3441938178780282</v>
          </cell>
          <cell r="AP43">
            <v>5.8343171979535295</v>
          </cell>
          <cell r="AQ43">
            <v>2.3115083119037072</v>
          </cell>
          <cell r="AR43">
            <v>5.9255397997324959</v>
          </cell>
          <cell r="AS43">
            <v>20.272178713570447</v>
          </cell>
          <cell r="AT43">
            <v>-2.1209426605671751</v>
          </cell>
          <cell r="AU43">
            <v>2.1133304536305317</v>
          </cell>
          <cell r="AV43">
            <v>2.2365428354814054</v>
          </cell>
          <cell r="AW43">
            <v>2.2859830667920922</v>
          </cell>
        </row>
        <row r="44">
          <cell r="A44">
            <v>36</v>
          </cell>
          <cell r="B44">
            <v>38322</v>
          </cell>
          <cell r="C44">
            <v>103.6</v>
          </cell>
          <cell r="D44">
            <v>97.195813877728298</v>
          </cell>
          <cell r="E44">
            <v>102.73299366752067</v>
          </cell>
          <cell r="F44">
            <v>73.5</v>
          </cell>
          <cell r="G44">
            <v>88.429236548461319</v>
          </cell>
          <cell r="H44">
            <v>92.219376809126501</v>
          </cell>
          <cell r="I44">
            <v>69</v>
          </cell>
          <cell r="J44">
            <v>83.1</v>
          </cell>
          <cell r="K44">
            <v>88.287065966336158</v>
          </cell>
          <cell r="L44">
            <v>89.016022996941885</v>
          </cell>
          <cell r="M44">
            <v>105.9</v>
          </cell>
          <cell r="N44">
            <v>74.629662210916223</v>
          </cell>
          <cell r="O44">
            <v>69.780653619039242</v>
          </cell>
          <cell r="P44">
            <v>104</v>
          </cell>
          <cell r="Q44">
            <v>89.2</v>
          </cell>
          <cell r="R44">
            <v>88.173377539293909</v>
          </cell>
          <cell r="S44">
            <v>1.0266224607060934</v>
          </cell>
          <cell r="T44">
            <v>11.039657020364412</v>
          </cell>
          <cell r="U44">
            <v>-0.68180019485239352</v>
          </cell>
          <cell r="V44">
            <v>-3.6804645097725395</v>
          </cell>
          <cell r="W44">
            <v>-5.283505154639168</v>
          </cell>
          <cell r="X44">
            <v>-4.4310433803602507</v>
          </cell>
          <cell r="Y44">
            <v>-9.8227010240106178</v>
          </cell>
          <cell r="Z44">
            <v>-10.505836575875479</v>
          </cell>
          <cell r="AA44">
            <v>-2.6932084309133622</v>
          </cell>
          <cell r="AB44">
            <v>5.8989357513288079</v>
          </cell>
          <cell r="AC44">
            <v>-17.187021044033003</v>
          </cell>
          <cell r="AD44">
            <v>45.867768595041341</v>
          </cell>
          <cell r="AE44">
            <v>-30.774772799121671</v>
          </cell>
          <cell r="AF44">
            <v>-23.550219614106226</v>
          </cell>
          <cell r="AG44">
            <v>-1.6083254493850545</v>
          </cell>
          <cell r="AH44">
            <v>-6.596858638743452</v>
          </cell>
          <cell r="AI44">
            <v>7.8760986432289419</v>
          </cell>
          <cell r="AJ44">
            <v>0.20232338600394562</v>
          </cell>
          <cell r="AK44">
            <v>-7.3843312129931951</v>
          </cell>
          <cell r="AL44">
            <v>-3.4149830144823623</v>
          </cell>
          <cell r="AM44">
            <v>-0.68842322767181907</v>
          </cell>
          <cell r="AN44">
            <v>-6.4000275255876131</v>
          </cell>
          <cell r="AO44">
            <v>-4.8033246351599335</v>
          </cell>
          <cell r="AP44">
            <v>5.1733526955890046</v>
          </cell>
          <cell r="AQ44">
            <v>2.5839728063193133</v>
          </cell>
          <cell r="AR44">
            <v>3.7069829475534735</v>
          </cell>
          <cell r="AS44">
            <v>22.454492072812705</v>
          </cell>
          <cell r="AT44">
            <v>-4.4702679757123924</v>
          </cell>
          <cell r="AU44">
            <v>-5.5903642696461919E-2</v>
          </cell>
          <cell r="AV44">
            <v>1.8864673959858611</v>
          </cell>
          <cell r="AW44">
            <v>1.5537332757876565</v>
          </cell>
        </row>
        <row r="45">
          <cell r="A45">
            <v>37</v>
          </cell>
          <cell r="B45">
            <v>38353</v>
          </cell>
          <cell r="C45">
            <v>92.4</v>
          </cell>
          <cell r="D45">
            <v>92.297344445651007</v>
          </cell>
          <cell r="E45">
            <v>88.281682215884373</v>
          </cell>
          <cell r="F45">
            <v>97.3</v>
          </cell>
          <cell r="G45">
            <v>97.384288701509391</v>
          </cell>
          <cell r="H45">
            <v>98.192076451557966</v>
          </cell>
          <cell r="I45">
            <v>76.3</v>
          </cell>
          <cell r="J45">
            <v>80.599999999999994</v>
          </cell>
          <cell r="K45">
            <v>81.401793249495356</v>
          </cell>
          <cell r="L45">
            <v>87.11324966360857</v>
          </cell>
          <cell r="M45">
            <v>77.2</v>
          </cell>
          <cell r="N45">
            <v>102.4719179932257</v>
          </cell>
          <cell r="O45">
            <v>92.120335538336789</v>
          </cell>
          <cell r="P45">
            <v>112.8</v>
          </cell>
          <cell r="Q45">
            <v>94.2</v>
          </cell>
          <cell r="R45">
            <v>93.382547104840043</v>
          </cell>
          <cell r="S45">
            <v>0.81745289515995978</v>
          </cell>
          <cell r="T45">
            <v>-3.950103950103947</v>
          </cell>
          <cell r="U45">
            <v>-6.2651632803014836</v>
          </cell>
          <cell r="V45">
            <v>-5.7228682491081964</v>
          </cell>
          <cell r="W45">
            <v>10.693970420932867</v>
          </cell>
          <cell r="X45">
            <v>6.3999883705573861</v>
          </cell>
          <cell r="Y45">
            <v>-6.3766919612096862</v>
          </cell>
          <cell r="Z45">
            <v>-12.600229095074456</v>
          </cell>
          <cell r="AA45">
            <v>-5.2878965922444188</v>
          </cell>
          <cell r="AB45">
            <v>6.7691917751901904</v>
          </cell>
          <cell r="AC45">
            <v>4.6928074131743482</v>
          </cell>
          <cell r="AD45">
            <v>33.333333333333343</v>
          </cell>
          <cell r="AE45">
            <v>4.4844979855926761</v>
          </cell>
          <cell r="AF45">
            <v>16.247688269527739</v>
          </cell>
          <cell r="AG45">
            <v>0.53475935828876497</v>
          </cell>
          <cell r="AH45">
            <v>3.9735099337748445</v>
          </cell>
          <cell r="AI45">
            <v>-3.950103950103947</v>
          </cell>
          <cell r="AJ45">
            <v>-6.2651632803014836</v>
          </cell>
          <cell r="AK45">
            <v>-5.7228682491081964</v>
          </cell>
          <cell r="AL45">
            <v>10.693970420932867</v>
          </cell>
          <cell r="AM45">
            <v>6.3999883705573861</v>
          </cell>
          <cell r="AN45">
            <v>-6.3766919612096862</v>
          </cell>
          <cell r="AO45">
            <v>-12.600229095074456</v>
          </cell>
          <cell r="AP45">
            <v>-5.2878965922444188</v>
          </cell>
          <cell r="AQ45">
            <v>6.7691917751901904</v>
          </cell>
          <cell r="AR45">
            <v>4.6928074131743482</v>
          </cell>
          <cell r="AS45">
            <v>33.333333333333343</v>
          </cell>
          <cell r="AT45">
            <v>4.4844979855926761</v>
          </cell>
          <cell r="AU45">
            <v>16.247688269527739</v>
          </cell>
          <cell r="AV45">
            <v>0.53475935828876497</v>
          </cell>
          <cell r="AW45">
            <v>3.9735099337748445</v>
          </cell>
        </row>
        <row r="46">
          <cell r="A46">
            <v>38</v>
          </cell>
          <cell r="B46">
            <v>38384</v>
          </cell>
          <cell r="C46">
            <v>103.8</v>
          </cell>
          <cell r="D46">
            <v>91.938004126398084</v>
          </cell>
          <cell r="E46">
            <v>119.11758495673612</v>
          </cell>
          <cell r="F46">
            <v>93.5</v>
          </cell>
          <cell r="G46">
            <v>92.188797118166292</v>
          </cell>
          <cell r="H46">
            <v>105.70307934616039</v>
          </cell>
          <cell r="I46">
            <v>73.400000000000006</v>
          </cell>
          <cell r="J46">
            <v>90.2</v>
          </cell>
          <cell r="K46">
            <v>97.334185448494949</v>
          </cell>
          <cell r="L46">
            <v>95.872197186544327</v>
          </cell>
          <cell r="M46">
            <v>92</v>
          </cell>
          <cell r="N46">
            <v>110.68029062770664</v>
          </cell>
          <cell r="O46">
            <v>95.142267668526429</v>
          </cell>
          <cell r="P46">
            <v>106.2</v>
          </cell>
          <cell r="Q46">
            <v>99.2</v>
          </cell>
          <cell r="R46">
            <v>99.39757864664341</v>
          </cell>
          <cell r="S46">
            <v>-0.1975786466434073</v>
          </cell>
          <cell r="T46">
            <v>-1.7975402081362402</v>
          </cell>
          <cell r="U46">
            <v>-7.020960791331178</v>
          </cell>
          <cell r="V46">
            <v>-14.270238166906124</v>
          </cell>
          <cell r="W46">
            <v>16.004962779156337</v>
          </cell>
          <cell r="X46">
            <v>-0.81337771463839692</v>
          </cell>
          <cell r="Y46">
            <v>-3.648151384078623</v>
          </cell>
          <cell r="Z46">
            <v>-19.429198682766181</v>
          </cell>
          <cell r="AA46">
            <v>-7.7709611451942688</v>
          </cell>
          <cell r="AB46">
            <v>-2.2815023934385925</v>
          </cell>
          <cell r="AC46">
            <v>-3.4938450870822035</v>
          </cell>
          <cell r="AD46">
            <v>23.655913978494613</v>
          </cell>
          <cell r="AE46">
            <v>-5.596753320914134</v>
          </cell>
          <cell r="AF46">
            <v>5.8107951656760131</v>
          </cell>
          <cell r="AG46">
            <v>5.6716417910447792</v>
          </cell>
          <cell r="AH46">
            <v>-0.50150451354062187</v>
          </cell>
          <cell r="AI46">
            <v>-2.823179791976234</v>
          </cell>
          <cell r="AJ46">
            <v>-6.6438546657166988</v>
          </cell>
          <cell r="AK46">
            <v>-10.829012961717572</v>
          </cell>
          <cell r="AL46">
            <v>13.234421364985169</v>
          </cell>
          <cell r="AM46">
            <v>2.7655776145779987</v>
          </cell>
          <cell r="AN46">
            <v>-4.9817435263923553</v>
          </cell>
          <cell r="AO46">
            <v>-16.087443946188337</v>
          </cell>
          <cell r="AP46">
            <v>-6.6156369600874623</v>
          </cell>
          <cell r="AQ46">
            <v>1.6425375850602066</v>
          </cell>
          <cell r="AR46">
            <v>0.23769619769737496</v>
          </cell>
          <cell r="AS46">
            <v>27.891156462585016</v>
          </cell>
          <cell r="AT46">
            <v>-1.0048634054575123</v>
          </cell>
          <cell r="AU46">
            <v>10.700008873321488</v>
          </cell>
          <cell r="AV46">
            <v>2.9619181946403441</v>
          </cell>
          <cell r="AW46">
            <v>1.629006831318967</v>
          </cell>
        </row>
        <row r="47">
          <cell r="A47">
            <v>39</v>
          </cell>
          <cell r="B47">
            <v>38412</v>
          </cell>
          <cell r="C47">
            <v>101.4</v>
          </cell>
          <cell r="D47">
            <v>99.966181995873612</v>
          </cell>
          <cell r="E47">
            <v>119.86879489534492</v>
          </cell>
          <cell r="F47">
            <v>90.4</v>
          </cell>
          <cell r="G47">
            <v>99.568894454073842</v>
          </cell>
          <cell r="H47">
            <v>101.90176485612123</v>
          </cell>
          <cell r="I47">
            <v>89</v>
          </cell>
          <cell r="J47">
            <v>100.7</v>
          </cell>
          <cell r="K47">
            <v>103.97512400961824</v>
          </cell>
          <cell r="L47">
            <v>94.019649174311922</v>
          </cell>
          <cell r="M47">
            <v>98.3</v>
          </cell>
          <cell r="N47">
            <v>90.009952838622866</v>
          </cell>
          <cell r="O47">
            <v>93.184010630917612</v>
          </cell>
          <cell r="P47">
            <v>110.7</v>
          </cell>
          <cell r="Q47">
            <v>99.8</v>
          </cell>
          <cell r="R47">
            <v>99.101523604900223</v>
          </cell>
          <cell r="S47">
            <v>0.69847639509977455</v>
          </cell>
          <cell r="T47">
            <v>4.2137718396711294</v>
          </cell>
          <cell r="U47">
            <v>-2.7510722696273113</v>
          </cell>
          <cell r="V47">
            <v>-23.374189274929222</v>
          </cell>
          <cell r="W47">
            <v>-9.8703888334994936</v>
          </cell>
          <cell r="X47">
            <v>2.6546024326086282</v>
          </cell>
          <cell r="Y47">
            <v>-15.357171598197189</v>
          </cell>
          <cell r="Z47">
            <v>1.1363636363636365</v>
          </cell>
          <cell r="AA47">
            <v>-8.20419325432999</v>
          </cell>
          <cell r="AB47">
            <v>2.2629127082915401</v>
          </cell>
          <cell r="AC47">
            <v>-7.3255472050509436</v>
          </cell>
          <cell r="AD47">
            <v>15.919811320754718</v>
          </cell>
          <cell r="AE47">
            <v>-30.280175923464043</v>
          </cell>
          <cell r="AF47">
            <v>-10.616522689843743</v>
          </cell>
          <cell r="AG47">
            <v>7.7896786757546241</v>
          </cell>
          <cell r="AH47">
            <v>-6.9897483690587139</v>
          </cell>
          <cell r="AI47">
            <v>-0.53475935828876808</v>
          </cell>
          <cell r="AJ47">
            <v>-5.3106303540590503</v>
          </cell>
          <cell r="AK47">
            <v>-15.873719297718662</v>
          </cell>
          <cell r="AL47">
            <v>4.6130952380952452</v>
          </cell>
          <cell r="AM47">
            <v>2.7273351391257017</v>
          </cell>
          <cell r="AN47">
            <v>-8.7106753971213902</v>
          </cell>
          <cell r="AO47">
            <v>-10.397897897897899</v>
          </cell>
          <cell r="AP47">
            <v>-7.211209842788775</v>
          </cell>
          <cell r="AQ47">
            <v>1.8698213123676137</v>
          </cell>
          <cell r="AR47">
            <v>-2.4640444539539086</v>
          </cell>
          <cell r="AS47">
            <v>23.215108245048359</v>
          </cell>
          <cell r="AT47">
            <v>-11.978477263845226</v>
          </cell>
          <cell r="AU47">
            <v>2.5720841405439421</v>
          </cell>
          <cell r="AV47">
            <v>4.5339251743817366</v>
          </cell>
          <cell r="AW47">
            <v>-1.4784946236559158</v>
          </cell>
        </row>
        <row r="48">
          <cell r="A48">
            <v>40</v>
          </cell>
          <cell r="B48">
            <v>38443</v>
          </cell>
          <cell r="C48">
            <v>108.6</v>
          </cell>
          <cell r="D48">
            <v>98.219644912585508</v>
          </cell>
          <cell r="E48">
            <v>68.335834098709341</v>
          </cell>
          <cell r="F48">
            <v>106.4</v>
          </cell>
          <cell r="G48">
            <v>103.05178973470105</v>
          </cell>
          <cell r="H48">
            <v>119.03259492593222</v>
          </cell>
          <cell r="I48">
            <v>110.6</v>
          </cell>
          <cell r="J48">
            <v>104.5</v>
          </cell>
          <cell r="K48">
            <v>109.56295307194384</v>
          </cell>
          <cell r="L48">
            <v>103.5908271559633</v>
          </cell>
          <cell r="M48">
            <v>109.5</v>
          </cell>
          <cell r="N48">
            <v>110.22072754571889</v>
          </cell>
          <cell r="O48">
            <v>90.006164564259407</v>
          </cell>
          <cell r="P48">
            <v>107.2</v>
          </cell>
          <cell r="Q48">
            <v>105.2</v>
          </cell>
          <cell r="R48">
            <v>105.22401898561412</v>
          </cell>
          <cell r="S48">
            <v>-2.401898561411997E-2</v>
          </cell>
          <cell r="T48">
            <v>13.007284079084288</v>
          </cell>
          <cell r="U48">
            <v>1.837159244661335</v>
          </cell>
          <cell r="V48">
            <v>-19.165991927002615</v>
          </cell>
          <cell r="W48">
            <v>19.282511210762333</v>
          </cell>
          <cell r="X48">
            <v>8.2825301082336367</v>
          </cell>
          <cell r="Y48">
            <v>8.8540278813492073</v>
          </cell>
          <cell r="Z48">
            <v>49.661705006765885</v>
          </cell>
          <cell r="AA48">
            <v>16.629464285714292</v>
          </cell>
          <cell r="AB48">
            <v>2.595501164787875</v>
          </cell>
          <cell r="AC48">
            <v>10.722859398351714</v>
          </cell>
          <cell r="AD48">
            <v>17.741935483870968</v>
          </cell>
          <cell r="AE48">
            <v>-1.5035280808844993</v>
          </cell>
          <cell r="AF48">
            <v>-4.4194244378304059</v>
          </cell>
          <cell r="AG48">
            <v>17.802197802197806</v>
          </cell>
          <cell r="AH48">
            <v>7.6765609007164777</v>
          </cell>
          <cell r="AI48">
            <v>2.7573994434606863</v>
          </cell>
          <cell r="AJ48">
            <v>-3.5723350298023164</v>
          </cell>
          <cell r="AK48">
            <v>-16.461447543706456</v>
          </cell>
          <cell r="AL48">
            <v>8.2681564245810115</v>
          </cell>
          <cell r="AM48">
            <v>4.1310405279934868</v>
          </cell>
          <cell r="AN48">
            <v>-4.3879237789506789</v>
          </cell>
          <cell r="AO48">
            <v>2.6447252424331475</v>
          </cell>
          <cell r="AP48">
            <v>-1.622187336473033</v>
          </cell>
          <cell r="AQ48">
            <v>2.0714699355571291</v>
          </cell>
          <cell r="AR48">
            <v>0.80363081227563005</v>
          </cell>
          <cell r="AS48">
            <v>21.573685907771679</v>
          </cell>
          <cell r="AT48">
            <v>-9.4097165781004417</v>
          </cell>
          <cell r="AU48">
            <v>0.78098651633781158</v>
          </cell>
          <cell r="AV48">
            <v>7.5049212598425203</v>
          </cell>
          <cell r="AW48">
            <v>0.78421452061724406</v>
          </cell>
        </row>
        <row r="49">
          <cell r="A49">
            <v>41</v>
          </cell>
          <cell r="B49">
            <v>38473</v>
          </cell>
          <cell r="C49">
            <v>112.3</v>
          </cell>
          <cell r="D49">
            <v>101.48099793680096</v>
          </cell>
          <cell r="E49">
            <v>82.219338715135123</v>
          </cell>
          <cell r="F49">
            <v>115.6</v>
          </cell>
          <cell r="G49">
            <v>103.21913224236519</v>
          </cell>
          <cell r="H49">
            <v>117.83897880129403</v>
          </cell>
          <cell r="I49">
            <v>125.1</v>
          </cell>
          <cell r="J49">
            <v>110.3</v>
          </cell>
          <cell r="K49">
            <v>116.44715755871874</v>
          </cell>
          <cell r="L49">
            <v>114.50289125382263</v>
          </cell>
          <cell r="M49">
            <v>110.7</v>
          </cell>
          <cell r="N49">
            <v>112.127477620855</v>
          </cell>
          <cell r="O49">
            <v>95.557525184917395</v>
          </cell>
          <cell r="P49">
            <v>99.7</v>
          </cell>
          <cell r="Q49">
            <v>107.8</v>
          </cell>
          <cell r="R49">
            <v>108.39821405117273</v>
          </cell>
          <cell r="S49">
            <v>-0.5982140511727323</v>
          </cell>
          <cell r="T49">
            <v>5.5451127819548782</v>
          </cell>
          <cell r="U49">
            <v>2.0921523357741099</v>
          </cell>
          <cell r="V49">
            <v>-27.404681631088174</v>
          </cell>
          <cell r="W49">
            <v>23.90139335476956</v>
          </cell>
          <cell r="X49">
            <v>1.3059777969208959</v>
          </cell>
          <cell r="Y49">
            <v>-7.8491654541772951</v>
          </cell>
          <cell r="Z49">
            <v>29.771784232365135</v>
          </cell>
          <cell r="AA49">
            <v>8.031341821743391</v>
          </cell>
          <cell r="AB49">
            <v>10.48037427648341</v>
          </cell>
          <cell r="AC49">
            <v>9.2058509662702939</v>
          </cell>
          <cell r="AD49">
            <v>34.671532846715323</v>
          </cell>
          <cell r="AE49">
            <v>-6.585986087675809</v>
          </cell>
          <cell r="AF49">
            <v>-3.6484707302653812</v>
          </cell>
          <cell r="AG49">
            <v>6.2899786780383851</v>
          </cell>
          <cell r="AH49">
            <v>3.5542747358309348</v>
          </cell>
          <cell r="AI49">
            <v>3.3486147099860615</v>
          </cell>
          <cell r="AJ49">
            <v>-2.4371150047089682</v>
          </cell>
          <cell r="AK49">
            <v>-18.573523026750046</v>
          </cell>
          <cell r="AL49">
            <v>11.500110791048094</v>
          </cell>
          <cell r="AM49">
            <v>3.5295204663180888</v>
          </cell>
          <cell r="AN49">
            <v>-5.1614444853760455</v>
          </cell>
          <cell r="AO49">
            <v>8.6329287840622939</v>
          </cell>
          <cell r="AP49">
            <v>0.4129671691100763</v>
          </cell>
          <cell r="AQ49">
            <v>3.8813122863486509</v>
          </cell>
          <cell r="AR49">
            <v>2.6298222089999159</v>
          </cell>
          <cell r="AS49">
            <v>24.318123884782032</v>
          </cell>
          <cell r="AT49">
            <v>-8.8216401796235751</v>
          </cell>
          <cell r="AU49">
            <v>-0.16017698992592233</v>
          </cell>
          <cell r="AV49">
            <v>7.2770891643342832</v>
          </cell>
          <cell r="AW49">
            <v>1.3616339607529031</v>
          </cell>
        </row>
        <row r="50">
          <cell r="A50">
            <v>42</v>
          </cell>
          <cell r="B50">
            <v>38504</v>
          </cell>
          <cell r="C50">
            <v>117.8</v>
          </cell>
          <cell r="D50">
            <v>103.37189868606798</v>
          </cell>
          <cell r="E50">
            <v>110.90612365253543</v>
          </cell>
          <cell r="F50">
            <v>110.8</v>
          </cell>
          <cell r="G50">
            <v>100.14478932142438</v>
          </cell>
          <cell r="H50">
            <v>113.22114166524774</v>
          </cell>
          <cell r="I50">
            <v>114.8</v>
          </cell>
          <cell r="J50">
            <v>121.2</v>
          </cell>
          <cell r="K50">
            <v>106.3888592158315</v>
          </cell>
          <cell r="L50">
            <v>109.73420232415901</v>
          </cell>
          <cell r="M50">
            <v>97.7</v>
          </cell>
          <cell r="N50">
            <v>124.82615725446979</v>
          </cell>
          <cell r="O50">
            <v>115.65753332747072</v>
          </cell>
          <cell r="P50">
            <v>104.5</v>
          </cell>
          <cell r="Q50">
            <v>110.1</v>
          </cell>
          <cell r="R50">
            <v>110.83196995962166</v>
          </cell>
          <cell r="S50">
            <v>-0.73196995962166511</v>
          </cell>
          <cell r="T50">
            <v>1.1158798283261777</v>
          </cell>
          <cell r="U50">
            <v>0.22286661487870779</v>
          </cell>
          <cell r="V50">
            <v>-20.719527769985394</v>
          </cell>
          <cell r="W50">
            <v>4.8249763481551504</v>
          </cell>
          <cell r="X50">
            <v>2.499241516730172</v>
          </cell>
          <cell r="Y50">
            <v>-5.5993022601568523</v>
          </cell>
          <cell r="Z50">
            <v>54.50874831763123</v>
          </cell>
          <cell r="AA50">
            <v>5.4830287206266295</v>
          </cell>
          <cell r="AB50">
            <v>9.111014524229951</v>
          </cell>
          <cell r="AC50">
            <v>-1.7080187893221039</v>
          </cell>
          <cell r="AD50">
            <v>8.6763070077864253</v>
          </cell>
          <cell r="AE50">
            <v>-5.4811917217580142</v>
          </cell>
          <cell r="AF50">
            <v>14.190475683006913</v>
          </cell>
          <cell r="AG50">
            <v>6.9600818833162714</v>
          </cell>
          <cell r="AH50">
            <v>1.8501387604070305</v>
          </cell>
          <cell r="AI50">
            <v>2.9278550630863931</v>
          </cell>
          <cell r="AJ50">
            <v>-1.979192744171395</v>
          </cell>
          <cell r="AK50">
            <v>-18.986628537176863</v>
          </cell>
          <cell r="AL50">
            <v>10.233393177737881</v>
          </cell>
          <cell r="AM50">
            <v>3.3548298927640086</v>
          </cell>
          <cell r="AN50">
            <v>-5.2373183079979437</v>
          </cell>
          <cell r="AO50">
            <v>15.303326810176124</v>
          </cell>
          <cell r="AP50">
            <v>1.3851802403204339</v>
          </cell>
          <cell r="AQ50">
            <v>4.7496814492670936</v>
          </cell>
          <cell r="AR50">
            <v>1.8146072300715288</v>
          </cell>
          <cell r="AS50">
            <v>21.401907922024041</v>
          </cell>
          <cell r="AT50">
            <v>-8.1989072313481586</v>
          </cell>
          <cell r="AU50">
            <v>2.3986134695808259</v>
          </cell>
          <cell r="AV50">
            <v>7.2252885097842627</v>
          </cell>
          <cell r="AW50">
            <v>1.4485596707818809</v>
          </cell>
        </row>
        <row r="51">
          <cell r="A51">
            <v>43</v>
          </cell>
          <cell r="B51">
            <v>38534</v>
          </cell>
          <cell r="C51">
            <v>123.2</v>
          </cell>
          <cell r="D51">
            <v>101.01731078292974</v>
          </cell>
          <cell r="E51">
            <v>117.23529172910524</v>
          </cell>
          <cell r="F51">
            <v>115.2</v>
          </cell>
          <cell r="G51">
            <v>103.20201642003713</v>
          </cell>
          <cell r="H51">
            <v>102.29226502639196</v>
          </cell>
          <cell r="I51">
            <v>123.1</v>
          </cell>
          <cell r="J51">
            <v>107.4</v>
          </cell>
          <cell r="K51">
            <v>104.13498662104433</v>
          </cell>
          <cell r="L51">
            <v>108.21964917431193</v>
          </cell>
          <cell r="M51">
            <v>105.9</v>
          </cell>
          <cell r="N51">
            <v>107.48928882570834</v>
          </cell>
          <cell r="O51">
            <v>95.42834487947394</v>
          </cell>
          <cell r="P51">
            <v>100</v>
          </cell>
          <cell r="Q51">
            <v>103.9</v>
          </cell>
          <cell r="R51">
            <v>104.89339446087693</v>
          </cell>
          <cell r="S51">
            <v>-0.99339446087692806</v>
          </cell>
          <cell r="T51">
            <v>8.8339222614840995</v>
          </cell>
          <cell r="U51">
            <v>-5.7723176177517539</v>
          </cell>
          <cell r="V51">
            <v>-28.626004222027035</v>
          </cell>
          <cell r="W51">
            <v>24.945770065075919</v>
          </cell>
          <cell r="X51">
            <v>8.2555182854621485</v>
          </cell>
          <cell r="Y51">
            <v>-9.6811400004522099</v>
          </cell>
          <cell r="Z51">
            <v>35.274725274725263</v>
          </cell>
          <cell r="AA51">
            <v>-0.46339202965708987</v>
          </cell>
          <cell r="AB51">
            <v>-2.9051494555297328</v>
          </cell>
          <cell r="AC51">
            <v>0.47584103202933659</v>
          </cell>
          <cell r="AD51">
            <v>10.197710718002094</v>
          </cell>
          <cell r="AE51">
            <v>5.4999223618433932</v>
          </cell>
          <cell r="AF51">
            <v>2.6921103171395515</v>
          </cell>
          <cell r="AG51">
            <v>-4.9429657794676833</v>
          </cell>
          <cell r="AH51">
            <v>-0.85877862595419041</v>
          </cell>
          <cell r="AI51">
            <v>3.8419469510527806</v>
          </cell>
          <cell r="AJ51">
            <v>-2.5549005323837011</v>
          </cell>
          <cell r="AK51">
            <v>-20.763714423900844</v>
          </cell>
          <cell r="AL51">
            <v>12.322858903265558</v>
          </cell>
          <cell r="AM51">
            <v>4.0505132283065803</v>
          </cell>
          <cell r="AN51">
            <v>-5.8622197302896835</v>
          </cell>
          <cell r="AO51">
            <v>18.322259136212619</v>
          </cell>
          <cell r="AP51">
            <v>1.1030971574034787</v>
          </cell>
          <cell r="AQ51">
            <v>3.5675039422032131</v>
          </cell>
          <cell r="AR51">
            <v>1.6091315900960654</v>
          </cell>
          <cell r="AS51">
            <v>19.540031125713273</v>
          </cell>
          <cell r="AT51">
            <v>-6.4764513930334848</v>
          </cell>
          <cell r="AU51">
            <v>2.4398766249921593</v>
          </cell>
          <cell r="AV51">
            <v>5.4046366093016651</v>
          </cell>
          <cell r="AW51">
            <v>1.1090832514389912</v>
          </cell>
        </row>
        <row r="52">
          <cell r="A52">
            <v>44</v>
          </cell>
          <cell r="B52">
            <v>38565</v>
          </cell>
          <cell r="C52">
            <v>96.5</v>
          </cell>
          <cell r="D52">
            <v>96.501530567922686</v>
          </cell>
          <cell r="E52">
            <v>69.908410112631131</v>
          </cell>
          <cell r="F52">
            <v>52.5</v>
          </cell>
          <cell r="G52">
            <v>92.787245171756567</v>
          </cell>
          <cell r="H52">
            <v>74.172024093308352</v>
          </cell>
          <cell r="I52">
            <v>78.5</v>
          </cell>
          <cell r="J52">
            <v>77.7</v>
          </cell>
          <cell r="K52">
            <v>61.152613460324737</v>
          </cell>
          <cell r="L52">
            <v>47.665513394495406</v>
          </cell>
          <cell r="M52">
            <v>46</v>
          </cell>
          <cell r="N52">
            <v>45.992772604553302</v>
          </cell>
          <cell r="O52">
            <v>74.110937077605044</v>
          </cell>
          <cell r="P52">
            <v>85.9</v>
          </cell>
          <cell r="Q52">
            <v>68.2</v>
          </cell>
          <cell r="R52">
            <v>67.798410061032371</v>
          </cell>
          <cell r="S52">
            <v>0.40158993896763207</v>
          </cell>
          <cell r="T52">
            <v>-5.4848188050930409</v>
          </cell>
          <cell r="U52">
            <v>-3.4608496693586059</v>
          </cell>
          <cell r="V52">
            <v>-47.975723469498313</v>
          </cell>
          <cell r="W52">
            <v>42.276422764227647</v>
          </cell>
          <cell r="X52">
            <v>11.012662132654558</v>
          </cell>
          <cell r="Y52">
            <v>-14.007812779644704</v>
          </cell>
          <cell r="Z52">
            <v>51.837524177949703</v>
          </cell>
          <cell r="AA52">
            <v>5.5706521739130554</v>
          </cell>
          <cell r="AB52">
            <v>19.918658040656414</v>
          </cell>
          <cell r="AC52">
            <v>-2.4714257327348244</v>
          </cell>
          <cell r="AD52">
            <v>-7.4446680080482954</v>
          </cell>
          <cell r="AE52">
            <v>-5.2958186400331799</v>
          </cell>
          <cell r="AF52">
            <v>11.796045009875302</v>
          </cell>
          <cell r="AG52">
            <v>-8.226495726495715</v>
          </cell>
          <cell r="AH52">
            <v>-2.5714285714285672</v>
          </cell>
          <cell r="AI52">
            <v>2.6994601079784042</v>
          </cell>
          <cell r="AJ52">
            <v>-2.667215754150551</v>
          </cell>
          <cell r="AK52">
            <v>-24.330007267503206</v>
          </cell>
          <cell r="AL52">
            <v>13.933828887917215</v>
          </cell>
          <cell r="AM52">
            <v>4.8211170760806654</v>
          </cell>
          <cell r="AN52">
            <v>-6.6501889548188569</v>
          </cell>
          <cell r="AO52">
            <v>20.972923359339131</v>
          </cell>
          <cell r="AP52">
            <v>1.5242730882541426</v>
          </cell>
          <cell r="AQ52">
            <v>4.6860386754709715</v>
          </cell>
          <cell r="AR52">
            <v>1.3434485901447104</v>
          </cell>
          <cell r="AS52">
            <v>17.404458598726087</v>
          </cell>
          <cell r="AT52">
            <v>-6.4096926587439569</v>
          </cell>
          <cell r="AU52">
            <v>3.2927093725775327</v>
          </cell>
          <cell r="AV52">
            <v>3.8031881511233783</v>
          </cell>
          <cell r="AW52">
            <v>0.77975201329413568</v>
          </cell>
        </row>
        <row r="53">
          <cell r="A53">
            <v>45</v>
          </cell>
          <cell r="B53">
            <v>38596</v>
          </cell>
          <cell r="C53">
            <v>97.2</v>
          </cell>
          <cell r="D53">
            <v>107.93397871647302</v>
          </cell>
          <cell r="E53">
            <v>161.57471745540678</v>
          </cell>
          <cell r="F53">
            <v>108.6</v>
          </cell>
          <cell r="G53">
            <v>99.134526489800706</v>
          </cell>
          <cell r="H53">
            <v>100.80443044440661</v>
          </cell>
          <cell r="I53">
            <v>112.4</v>
          </cell>
          <cell r="J53">
            <v>101.1</v>
          </cell>
          <cell r="K53">
            <v>103.58367037174197</v>
          </cell>
          <cell r="L53">
            <v>113.99461969418959</v>
          </cell>
          <cell r="M53">
            <v>117.9</v>
          </cell>
          <cell r="N53">
            <v>117.46683283263735</v>
          </cell>
          <cell r="O53">
            <v>118.38095945334155</v>
          </cell>
          <cell r="P53">
            <v>82.3</v>
          </cell>
          <cell r="Q53">
            <v>107.5</v>
          </cell>
          <cell r="R53">
            <v>107.74558509548427</v>
          </cell>
          <cell r="S53">
            <v>-0.2455850954842731</v>
          </cell>
          <cell r="T53">
            <v>-11.796733212341197</v>
          </cell>
          <cell r="U53">
            <v>-2.7736773949902593</v>
          </cell>
          <cell r="V53">
            <v>-0.40283961259608392</v>
          </cell>
          <cell r="W53">
            <v>1.9718309859154877</v>
          </cell>
          <cell r="X53">
            <v>7.2920656202503817</v>
          </cell>
          <cell r="Y53">
            <v>-11.263881491446796</v>
          </cell>
          <cell r="Z53">
            <v>25.867861142217258</v>
          </cell>
          <cell r="AA53">
            <v>3.9054470709146942</v>
          </cell>
          <cell r="AB53">
            <v>9.6189881710322354</v>
          </cell>
          <cell r="AC53">
            <v>5.2798254170578121</v>
          </cell>
          <cell r="AD53">
            <v>15.929203539823011</v>
          </cell>
          <cell r="AE53">
            <v>6.0075153207649636</v>
          </cell>
          <cell r="AF53">
            <v>11.868215784143295</v>
          </cell>
          <cell r="AG53">
            <v>-11.123110151187902</v>
          </cell>
          <cell r="AH53">
            <v>3.0680728667305877</v>
          </cell>
          <cell r="AI53">
            <v>1.0066758503761803</v>
          </cell>
          <cell r="AJ53">
            <v>-2.6800997483284057</v>
          </cell>
          <cell r="AK53">
            <v>-21.061420922105693</v>
          </cell>
          <cell r="AL53">
            <v>12.326520312894287</v>
          </cell>
          <cell r="AM53">
            <v>5.0904950285083626</v>
          </cell>
          <cell r="AN53">
            <v>-7.1715679218280775</v>
          </cell>
          <cell r="AO53">
            <v>21.56123822341857</v>
          </cell>
          <cell r="AP53">
            <v>1.78815489749433</v>
          </cell>
          <cell r="AQ53">
            <v>5.2409888557600848</v>
          </cell>
          <cell r="AR53">
            <v>1.839683627109526</v>
          </cell>
          <cell r="AS53">
            <v>17.198848841989818</v>
          </cell>
          <cell r="AT53">
            <v>-4.990718800786091</v>
          </cell>
          <cell r="AU53">
            <v>4.3820080852734993</v>
          </cell>
          <cell r="AV53">
            <v>2.2489598560665609</v>
          </cell>
          <cell r="AW53">
            <v>1.0489510489510472</v>
          </cell>
        </row>
        <row r="54">
          <cell r="A54">
            <v>46</v>
          </cell>
          <cell r="B54">
            <v>38626</v>
          </cell>
          <cell r="C54">
            <v>87.5</v>
          </cell>
          <cell r="D54">
            <v>103.69364046041916</v>
          </cell>
          <cell r="E54">
            <v>81.938663895199895</v>
          </cell>
          <cell r="F54">
            <v>110.7</v>
          </cell>
          <cell r="G54">
            <v>112.17729939118796</v>
          </cell>
          <cell r="H54">
            <v>93.8015396730802</v>
          </cell>
          <cell r="I54">
            <v>102.6</v>
          </cell>
          <cell r="J54">
            <v>106</v>
          </cell>
          <cell r="K54">
            <v>98.298168673944673</v>
          </cell>
          <cell r="L54">
            <v>103.05254801223241</v>
          </cell>
          <cell r="M54">
            <v>111.3</v>
          </cell>
          <cell r="N54">
            <v>104.60837263448093</v>
          </cell>
          <cell r="O54">
            <v>113.87930781782828</v>
          </cell>
          <cell r="P54">
            <v>86.6</v>
          </cell>
          <cell r="Q54">
            <v>102</v>
          </cell>
          <cell r="R54">
            <v>101.89080215567445</v>
          </cell>
          <cell r="S54">
            <v>0.10919784432554991</v>
          </cell>
          <cell r="T54">
            <v>-19.056429232192411</v>
          </cell>
          <cell r="U54">
            <v>-0.6709976765079797</v>
          </cell>
          <cell r="V54">
            <v>-26.112054752987017</v>
          </cell>
          <cell r="W54">
            <v>1.0958904109589067</v>
          </cell>
          <cell r="X54">
            <v>17.873157898069707</v>
          </cell>
          <cell r="Y54">
            <v>-7.1830587416503962</v>
          </cell>
          <cell r="Z54">
            <v>9.6153846153846168</v>
          </cell>
          <cell r="AA54">
            <v>10.762800417972828</v>
          </cell>
          <cell r="AB54">
            <v>-2.9228332034369582</v>
          </cell>
          <cell r="AC54">
            <v>7.0457948175352181</v>
          </cell>
          <cell r="AD54">
            <v>5.9999999999999973</v>
          </cell>
          <cell r="AE54">
            <v>12.790778655823706</v>
          </cell>
          <cell r="AF54">
            <v>34.113383524331589</v>
          </cell>
          <cell r="AG54">
            <v>-6.277056277056289</v>
          </cell>
          <cell r="AH54">
            <v>4.5081967213114815</v>
          </cell>
          <cell r="AI54">
            <v>-1.0553337136337568</v>
          </cell>
          <cell r="AJ54">
            <v>-2.4748171409999369</v>
          </cell>
          <cell r="AK54">
            <v>-21.492773061511119</v>
          </cell>
          <cell r="AL54">
            <v>10.963307837268594</v>
          </cell>
          <cell r="AM54">
            <v>6.3809278177862652</v>
          </cell>
          <cell r="AN54">
            <v>-7.1726176004439175</v>
          </cell>
          <cell r="AO54">
            <v>20.224719101123597</v>
          </cell>
          <cell r="AP54">
            <v>2.6702269692923988</v>
          </cell>
          <cell r="AQ54">
            <v>4.3627106036695551</v>
          </cell>
          <cell r="AR54">
            <v>2.3643905889323951</v>
          </cell>
          <cell r="AS54">
            <v>15.790104229064305</v>
          </cell>
          <cell r="AT54">
            <v>-3.4384642340051355</v>
          </cell>
          <cell r="AU54">
            <v>7.1321009544291396</v>
          </cell>
          <cell r="AV54">
            <v>1.4464704084750959</v>
          </cell>
          <cell r="AW54">
            <v>1.3919934972566601</v>
          </cell>
        </row>
        <row r="55">
          <cell r="A55">
            <v>47</v>
          </cell>
          <cell r="B55">
            <v>38657</v>
          </cell>
          <cell r="C55">
            <v>92</v>
          </cell>
          <cell r="D55">
            <v>105.39830871973068</v>
          </cell>
          <cell r="E55">
            <v>93.633898583651586</v>
          </cell>
          <cell r="F55">
            <v>110.9</v>
          </cell>
          <cell r="G55">
            <v>101.13593101363813</v>
          </cell>
          <cell r="H55">
            <v>88.725346926613312</v>
          </cell>
          <cell r="I55">
            <v>111.6</v>
          </cell>
          <cell r="J55">
            <v>111.3</v>
          </cell>
          <cell r="K55">
            <v>116.91346814869679</v>
          </cell>
          <cell r="L55">
            <v>125.87598972477063</v>
          </cell>
          <cell r="M55">
            <v>121.1</v>
          </cell>
          <cell r="N55">
            <v>100.9962140281954</v>
          </cell>
          <cell r="O55">
            <v>126.57777571499761</v>
          </cell>
          <cell r="P55">
            <v>100.4</v>
          </cell>
          <cell r="Q55">
            <v>109</v>
          </cell>
          <cell r="R55">
            <v>108.89342927255697</v>
          </cell>
          <cell r="S55">
            <v>0.10657072744302809</v>
          </cell>
          <cell r="T55">
            <v>-15.441176470588234</v>
          </cell>
          <cell r="U55">
            <v>-1.2747108887370775</v>
          </cell>
          <cell r="V55">
            <v>-2.8220053418173987</v>
          </cell>
          <cell r="W55">
            <v>5.8206106870229091</v>
          </cell>
          <cell r="X55">
            <v>15.058964991864569</v>
          </cell>
          <cell r="Y55">
            <v>-16.327610912893334</v>
          </cell>
          <cell r="Z55">
            <v>40.554156171284617</v>
          </cell>
          <cell r="AA55">
            <v>9.1176470588235254</v>
          </cell>
          <cell r="AB55">
            <v>21.094389334559853</v>
          </cell>
          <cell r="AC55">
            <v>7.4651837903893421</v>
          </cell>
          <cell r="AD55">
            <v>18.609206660137119</v>
          </cell>
          <cell r="AE55">
            <v>-15.163597899791844</v>
          </cell>
          <cell r="AF55">
            <v>38.359493343205145</v>
          </cell>
          <cell r="AG55">
            <v>3.3985581874356456</v>
          </cell>
          <cell r="AH55">
            <v>5.7225994180407431</v>
          </cell>
          <cell r="AI55">
            <v>-2.4039290022402029</v>
          </cell>
          <cell r="AJ55">
            <v>-2.3612802997181759</v>
          </cell>
          <cell r="AK55">
            <v>-20.203007514539177</v>
          </cell>
          <cell r="AL55">
            <v>10.428046479292895</v>
          </cell>
          <cell r="AM55">
            <v>7.1210687529131764</v>
          </cell>
          <cell r="AN55">
            <v>-7.9733647893252062</v>
          </cell>
          <cell r="AO55">
            <v>21.986899563318765</v>
          </cell>
          <cell r="AP55">
            <v>3.2815840847820263</v>
          </cell>
          <cell r="AQ55">
            <v>5.919325927521216</v>
          </cell>
          <cell r="AR55">
            <v>2.9215651150310182</v>
          </cell>
          <cell r="AS55">
            <v>16.097352690008496</v>
          </cell>
          <cell r="AT55">
            <v>-4.619918236796285</v>
          </cell>
          <cell r="AU55">
            <v>9.962102040238193</v>
          </cell>
          <cell r="AV55">
            <v>1.622172784575457</v>
          </cell>
          <cell r="AW55">
            <v>1.8026303688034719</v>
          </cell>
        </row>
        <row r="56">
          <cell r="A56">
            <v>48</v>
          </cell>
          <cell r="B56">
            <v>38687</v>
          </cell>
          <cell r="C56">
            <v>67.3</v>
          </cell>
          <cell r="D56">
            <v>98.281158649147585</v>
          </cell>
          <cell r="E56">
            <v>87.04054430318557</v>
          </cell>
          <cell r="F56">
            <v>88</v>
          </cell>
          <cell r="G56">
            <v>96.052412733856002</v>
          </cell>
          <cell r="H56">
            <v>84.314757789885903</v>
          </cell>
          <cell r="I56">
            <v>82.5</v>
          </cell>
          <cell r="J56">
            <v>89</v>
          </cell>
          <cell r="K56">
            <v>100.70702017014484</v>
          </cell>
          <cell r="L56">
            <v>96.458663241590187</v>
          </cell>
          <cell r="M56">
            <v>112.4</v>
          </cell>
          <cell r="N56">
            <v>73.103526134047868</v>
          </cell>
          <cell r="O56">
            <v>89.931379771943355</v>
          </cell>
          <cell r="P56">
            <v>103.7</v>
          </cell>
          <cell r="Q56">
            <v>93.1</v>
          </cell>
          <cell r="R56">
            <v>92.445707667318203</v>
          </cell>
          <cell r="S56">
            <v>0.65429233268179132</v>
          </cell>
          <cell r="T56">
            <v>-35.038610038610038</v>
          </cell>
          <cell r="U56">
            <v>1.1166579383600237</v>
          </cell>
          <cell r="V56">
            <v>-15.274984991794623</v>
          </cell>
          <cell r="W56">
            <v>19.727891156462583</v>
          </cell>
          <cell r="X56">
            <v>8.620651362535515</v>
          </cell>
          <cell r="Y56">
            <v>-8.5715381005028846</v>
          </cell>
          <cell r="Z56">
            <v>19.565217391304348</v>
          </cell>
          <cell r="AA56">
            <v>7.0998796630565657</v>
          </cell>
          <cell r="AB56">
            <v>14.067693911749668</v>
          </cell>
          <cell r="AC56">
            <v>8.3610118651380247</v>
          </cell>
          <cell r="AD56">
            <v>6.1378659112370153</v>
          </cell>
          <cell r="AE56">
            <v>-2.0449457114722458</v>
          </cell>
          <cell r="AF56">
            <v>28.877239045244636</v>
          </cell>
          <cell r="AG56">
            <v>-0.28846153846153577</v>
          </cell>
          <cell r="AH56">
            <v>4.3721973094170306</v>
          </cell>
          <cell r="AI56">
            <v>-5.0783103939249941</v>
          </cell>
          <cell r="AJ56">
            <v>-2.0854772259647198</v>
          </cell>
          <cell r="AK56">
            <v>-19.86494119356896</v>
          </cell>
          <cell r="AL56">
            <v>11.060718252499067</v>
          </cell>
          <cell r="AM56">
            <v>7.2395700311390021</v>
          </cell>
          <cell r="AN56">
            <v>-8.0156493590749314</v>
          </cell>
          <cell r="AO56">
            <v>21.81725888324873</v>
          </cell>
          <cell r="AP56">
            <v>3.5554021401449969</v>
          </cell>
          <cell r="AQ56">
            <v>6.5581915301590552</v>
          </cell>
          <cell r="AR56">
            <v>3.3384994218870476</v>
          </cell>
          <cell r="AS56">
            <v>15.085834851826952</v>
          </cell>
          <cell r="AT56">
            <v>-4.4669296946262875</v>
          </cell>
          <cell r="AU56">
            <v>11.185079005732765</v>
          </cell>
          <cell r="AV56">
            <v>1.4541765302671665</v>
          </cell>
          <cell r="AW56">
            <v>1.9974500637484012</v>
          </cell>
        </row>
        <row r="57">
          <cell r="A57">
            <v>49</v>
          </cell>
          <cell r="B57">
            <v>38718</v>
          </cell>
          <cell r="C57">
            <v>50.4</v>
          </cell>
          <cell r="D57">
            <v>90.57802095775871</v>
          </cell>
          <cell r="E57">
            <v>119.00196065161698</v>
          </cell>
          <cell r="F57">
            <v>130.19999999999999</v>
          </cell>
          <cell r="G57">
            <v>95.410262831623683</v>
          </cell>
          <cell r="H57">
            <v>88.865865400987559</v>
          </cell>
          <cell r="I57">
            <v>104.8</v>
          </cell>
          <cell r="J57">
            <v>89.2</v>
          </cell>
          <cell r="K57">
            <v>89.880808892180752</v>
          </cell>
          <cell r="L57">
            <v>102.27060941896023</v>
          </cell>
          <cell r="M57">
            <v>112.5</v>
          </cell>
          <cell r="N57">
            <v>90.970337789083771</v>
          </cell>
          <cell r="O57">
            <v>102.50238055688551</v>
          </cell>
          <cell r="P57">
            <v>113.7</v>
          </cell>
          <cell r="Q57">
            <v>98.2</v>
          </cell>
          <cell r="R57">
            <v>98.171783031864351</v>
          </cell>
          <cell r="S57">
            <v>2.821696813565211E-2</v>
          </cell>
          <cell r="T57">
            <v>-45.45454545454546</v>
          </cell>
          <cell r="U57">
            <v>-1.8628092695610703</v>
          </cell>
          <cell r="V57">
            <v>34.798021134904431</v>
          </cell>
          <cell r="W57">
            <v>33.812949640287762</v>
          </cell>
          <cell r="X57">
            <v>-2.0270475825276644</v>
          </cell>
          <cell r="Y57">
            <v>-9.497926296702154</v>
          </cell>
          <cell r="Z57">
            <v>37.352555701179554</v>
          </cell>
          <cell r="AA57">
            <v>10.66997518610423</v>
          </cell>
          <cell r="AB57">
            <v>10.416251662536883</v>
          </cell>
          <cell r="AC57">
            <v>17.399603176190119</v>
          </cell>
          <cell r="AD57">
            <v>45.725388601036265</v>
          </cell>
          <cell r="AE57">
            <v>-11.224128941260069</v>
          </cell>
          <cell r="AF57">
            <v>11.27009032031601</v>
          </cell>
          <cell r="AG57">
            <v>0.79787234042553701</v>
          </cell>
          <cell r="AH57">
            <v>4.2462845010615711</v>
          </cell>
          <cell r="AI57">
            <v>-45.45454545454546</v>
          </cell>
          <cell r="AJ57">
            <v>-1.8628092695610703</v>
          </cell>
          <cell r="AK57">
            <v>34.798021134904431</v>
          </cell>
          <cell r="AL57">
            <v>33.812949640287762</v>
          </cell>
          <cell r="AM57">
            <v>-2.0270475825276644</v>
          </cell>
          <cell r="AN57">
            <v>-9.497926296702154</v>
          </cell>
          <cell r="AO57">
            <v>37.352555701179554</v>
          </cell>
          <cell r="AP57">
            <v>10.66997518610423</v>
          </cell>
          <cell r="AQ57">
            <v>10.416251662536883</v>
          </cell>
          <cell r="AR57">
            <v>17.399603176190119</v>
          </cell>
          <cell r="AS57">
            <v>45.725388601036265</v>
          </cell>
          <cell r="AT57">
            <v>-11.224128941260069</v>
          </cell>
          <cell r="AU57">
            <v>11.27009032031601</v>
          </cell>
          <cell r="AV57">
            <v>0.79787234042553701</v>
          </cell>
          <cell r="AW57">
            <v>4.2462845010615711</v>
          </cell>
        </row>
        <row r="58">
          <cell r="A58">
            <v>50</v>
          </cell>
          <cell r="B58">
            <v>38749</v>
          </cell>
          <cell r="C58">
            <v>54.5</v>
          </cell>
          <cell r="D58">
            <v>97.548067651210758</v>
          </cell>
          <cell r="E58">
            <v>136.57987915115774</v>
          </cell>
          <cell r="F58">
            <v>128.4</v>
          </cell>
          <cell r="G58">
            <v>94.643701848642038</v>
          </cell>
          <cell r="H58">
            <v>102.73811467733695</v>
          </cell>
          <cell r="I58">
            <v>106.2</v>
          </cell>
          <cell r="J58">
            <v>96.3</v>
          </cell>
          <cell r="K58">
            <v>101.31785582023691</v>
          </cell>
          <cell r="L58">
            <v>113.69405113149845</v>
          </cell>
          <cell r="M58">
            <v>119.6</v>
          </cell>
          <cell r="N58">
            <v>103.06627080192094</v>
          </cell>
          <cell r="O58">
            <v>117.37655628621401</v>
          </cell>
          <cell r="P58">
            <v>95.6</v>
          </cell>
          <cell r="Q58">
            <v>104.3</v>
          </cell>
          <cell r="R58">
            <v>104.35685252159682</v>
          </cell>
          <cell r="S58">
            <v>-5.6852521596823635E-2</v>
          </cell>
          <cell r="T58">
            <v>-47.495183044315993</v>
          </cell>
          <cell r="U58">
            <v>6.102007084143195</v>
          </cell>
          <cell r="V58">
            <v>14.65971141100953</v>
          </cell>
          <cell r="W58">
            <v>37.326203208556159</v>
          </cell>
          <cell r="X58">
            <v>2.662910035944047</v>
          </cell>
          <cell r="Y58">
            <v>-2.8049936550227303</v>
          </cell>
          <cell r="Z58">
            <v>44.686648501362392</v>
          </cell>
          <cell r="AA58">
            <v>6.7627494456762678</v>
          </cell>
          <cell r="AB58">
            <v>4.0927761951117896</v>
          </cell>
          <cell r="AC58">
            <v>18.589178581436983</v>
          </cell>
          <cell r="AD58">
            <v>29.999999999999993</v>
          </cell>
          <cell r="AE58">
            <v>-6.8792915004143325</v>
          </cell>
          <cell r="AF58">
            <v>23.369517210953344</v>
          </cell>
          <cell r="AG58">
            <v>-9.9811676082862615</v>
          </cell>
          <cell r="AH58">
            <v>5.1411290322580587</v>
          </cell>
          <cell r="AI58">
            <v>-46.534148827726803</v>
          </cell>
          <cell r="AJ58">
            <v>2.11183145204018</v>
          </cell>
          <cell r="AK58">
            <v>23.231795023678341</v>
          </cell>
          <cell r="AL58">
            <v>35.534591194968556</v>
          </cell>
          <cell r="AM58">
            <v>0.25366409926326317</v>
          </cell>
          <cell r="AN58">
            <v>-6.0281842750534711</v>
          </cell>
          <cell r="AO58">
            <v>40.948563794255186</v>
          </cell>
          <cell r="AP58">
            <v>8.6065573770491728</v>
          </cell>
          <cell r="AQ58">
            <v>6.9726789789119783</v>
          </cell>
          <cell r="AR58">
            <v>18.022861526967514</v>
          </cell>
          <cell r="AS58">
            <v>37.174940898345163</v>
          </cell>
          <cell r="AT58">
            <v>-8.968051587925423</v>
          </cell>
          <cell r="AU58">
            <v>17.417430430680302</v>
          </cell>
          <cell r="AV58">
            <v>-4.4292237442922318</v>
          </cell>
          <cell r="AW58">
            <v>4.7052740434332962</v>
          </cell>
        </row>
        <row r="59">
          <cell r="A59">
            <v>51</v>
          </cell>
          <cell r="B59">
            <v>38777</v>
          </cell>
          <cell r="C59">
            <v>62.5</v>
          </cell>
          <cell r="D59">
            <v>106.16771256379629</v>
          </cell>
          <cell r="E59">
            <v>163.29269202881036</v>
          </cell>
          <cell r="F59">
            <v>121.2</v>
          </cell>
          <cell r="G59">
            <v>102.80575441496678</v>
          </cell>
          <cell r="H59">
            <v>112.63833986037798</v>
          </cell>
          <cell r="I59">
            <v>110.3</v>
          </cell>
          <cell r="J59">
            <v>116.7</v>
          </cell>
          <cell r="K59">
            <v>111.62743233586656</v>
          </cell>
          <cell r="L59">
            <v>123.93029186544342</v>
          </cell>
          <cell r="M59">
            <v>152.1</v>
          </cell>
          <cell r="N59">
            <v>125.29052448168771</v>
          </cell>
          <cell r="O59">
            <v>130.57095062681375</v>
          </cell>
          <cell r="P59">
            <v>91.1</v>
          </cell>
          <cell r="Q59">
            <v>116.9</v>
          </cell>
          <cell r="R59">
            <v>116.89504301321131</v>
          </cell>
          <cell r="S59">
            <v>4.956986788698714E-3</v>
          </cell>
          <cell r="T59">
            <v>-38.362919132149905</v>
          </cell>
          <cell r="U59">
            <v>6.2036285112686009</v>
          </cell>
          <cell r="V59">
            <v>36.226189786406039</v>
          </cell>
          <cell r="W59">
            <v>34.070796460176986</v>
          </cell>
          <cell r="X59">
            <v>3.250874661851292</v>
          </cell>
          <cell r="Y59">
            <v>10.53620123205531</v>
          </cell>
          <cell r="Z59">
            <v>23.932584269662918</v>
          </cell>
          <cell r="AA59">
            <v>15.888778550148958</v>
          </cell>
          <cell r="AB59">
            <v>7.3597491699461104</v>
          </cell>
          <cell r="AC59">
            <v>31.813182620664037</v>
          </cell>
          <cell r="AD59">
            <v>54.730417090539163</v>
          </cell>
          <cell r="AE59">
            <v>39.196300553916203</v>
          </cell>
          <cell r="AF59">
            <v>40.121625741113462</v>
          </cell>
          <cell r="AG59">
            <v>-17.705510388437226</v>
          </cell>
          <cell r="AH59">
            <v>17.134268537074156</v>
          </cell>
          <cell r="AI59">
            <v>-43.75</v>
          </cell>
          <cell r="AJ59">
            <v>3.5510964999645136</v>
          </cell>
          <cell r="AK59">
            <v>27.9912647707723</v>
          </cell>
          <cell r="AL59">
            <v>35.064011379800839</v>
          </cell>
          <cell r="AM59">
            <v>1.2857831360092367</v>
          </cell>
          <cell r="AN59">
            <v>-0.50837683774352638</v>
          </cell>
          <cell r="AO59">
            <v>34.604105571847526</v>
          </cell>
          <cell r="AP59">
            <v>11.30755064456722</v>
          </cell>
          <cell r="AQ59">
            <v>7.1150351535643042</v>
          </cell>
          <cell r="AR59">
            <v>22.703501594022278</v>
          </cell>
          <cell r="AS59">
            <v>43.626168224299057</v>
          </cell>
          <cell r="AT59">
            <v>5.3321204517450278</v>
          </cell>
          <cell r="AU59">
            <v>24.961354560203237</v>
          </cell>
          <cell r="AV59">
            <v>-8.8868668486502873</v>
          </cell>
          <cell r="AW59">
            <v>8.9358799454297273</v>
          </cell>
        </row>
        <row r="60">
          <cell r="A60">
            <v>52</v>
          </cell>
          <cell r="B60">
            <v>38808</v>
          </cell>
          <cell r="C60">
            <v>58.6</v>
          </cell>
          <cell r="D60">
            <v>90.990900749267027</v>
          </cell>
          <cell r="E60">
            <v>76.826967660849817</v>
          </cell>
          <cell r="F60">
            <v>102.3</v>
          </cell>
          <cell r="G60">
            <v>100.22410513264946</v>
          </cell>
          <cell r="H60">
            <v>95.485467393155105</v>
          </cell>
          <cell r="I60">
            <v>98</v>
          </cell>
          <cell r="J60">
            <v>98.5</v>
          </cell>
          <cell r="K60">
            <v>82.724837913821801</v>
          </cell>
          <cell r="L60">
            <v>101.48340844036696</v>
          </cell>
          <cell r="M60">
            <v>107.4</v>
          </cell>
          <cell r="N60">
            <v>89.764971613137206</v>
          </cell>
          <cell r="O60">
            <v>96.273700204215231</v>
          </cell>
          <cell r="P60">
            <v>76.900000000000006</v>
          </cell>
          <cell r="Q60">
            <v>91.5</v>
          </cell>
          <cell r="R60">
            <v>91.478440925561259</v>
          </cell>
          <cell r="S60">
            <v>2.1559074438741277E-2</v>
          </cell>
          <cell r="T60">
            <v>-46.040515653775316</v>
          </cell>
          <cell r="U60">
            <v>-7.3597742791189997</v>
          </cell>
          <cell r="V60">
            <v>12.425594381236722</v>
          </cell>
          <cell r="W60">
            <v>-3.8533834586466247</v>
          </cell>
          <cell r="X60">
            <v>-2.7439451651749556</v>
          </cell>
          <cell r="Y60">
            <v>-19.782083678364955</v>
          </cell>
          <cell r="Z60">
            <v>-11.392405063291134</v>
          </cell>
          <cell r="AA60">
            <v>-5.741626794258373</v>
          </cell>
          <cell r="AB60">
            <v>-24.495611340905491</v>
          </cell>
          <cell r="AC60">
            <v>-2.0343680743310131</v>
          </cell>
          <cell r="AD60">
            <v>-1.917808219178077</v>
          </cell>
          <cell r="AE60">
            <v>-18.558901204945101</v>
          </cell>
          <cell r="AF60">
            <v>6.9634515261242482</v>
          </cell>
          <cell r="AG60">
            <v>-28.264925373134325</v>
          </cell>
          <cell r="AH60">
            <v>-13.022813688212931</v>
          </cell>
          <cell r="AI60">
            <v>-44.362383062530782</v>
          </cell>
          <cell r="AJ60">
            <v>0.74878867205159161</v>
          </cell>
          <cell r="AK60">
            <v>25.302481673129751</v>
          </cell>
          <cell r="AL60">
            <v>24.380804953560371</v>
          </cell>
          <cell r="AM60">
            <v>0.22694246760019721</v>
          </cell>
          <cell r="AN60">
            <v>-5.9086591979508558</v>
          </cell>
          <cell r="AO60">
            <v>20.040080160320663</v>
          </cell>
          <cell r="AP60">
            <v>6.5691489361702091</v>
          </cell>
          <cell r="AQ60">
            <v>-1.7138836276301324</v>
          </cell>
          <cell r="AR60">
            <v>15.970333357203605</v>
          </cell>
          <cell r="AS60">
            <v>30.397877984084886</v>
          </cell>
          <cell r="AT60">
            <v>-1.037968535603738</v>
          </cell>
          <cell r="AU60">
            <v>20.588537519163665</v>
          </cell>
          <cell r="AV60">
            <v>-13.641565575646608</v>
          </cell>
          <cell r="AW60">
            <v>3.1375502008032132</v>
          </cell>
        </row>
        <row r="61">
          <cell r="A61">
            <v>53</v>
          </cell>
          <cell r="B61">
            <v>38838</v>
          </cell>
          <cell r="C61">
            <v>76.8</v>
          </cell>
          <cell r="D61">
            <v>110.76199587360192</v>
          </cell>
          <cell r="E61">
            <v>93.13402039928458</v>
          </cell>
          <cell r="F61">
            <v>130.80000000000001</v>
          </cell>
          <cell r="G61">
            <v>104.44478932142439</v>
          </cell>
          <cell r="H61">
            <v>91.500675549123102</v>
          </cell>
          <cell r="I61">
            <v>112.7</v>
          </cell>
          <cell r="J61">
            <v>120</v>
          </cell>
          <cell r="K61">
            <v>109.37069826151816</v>
          </cell>
          <cell r="L61">
            <v>130.29025859327214</v>
          </cell>
          <cell r="M61">
            <v>140</v>
          </cell>
          <cell r="N61">
            <v>124.32286978057721</v>
          </cell>
          <cell r="O61">
            <v>128.82856440271115</v>
          </cell>
          <cell r="P61">
            <v>96.7</v>
          </cell>
          <cell r="Q61">
            <v>115</v>
          </cell>
          <cell r="R61">
            <v>115.00768397024925</v>
          </cell>
          <cell r="S61">
            <v>-7.6839702492463857E-3</v>
          </cell>
          <cell r="T61">
            <v>-31.611754229741763</v>
          </cell>
          <cell r="U61">
            <v>9.1455524930695482</v>
          </cell>
          <cell r="V61">
            <v>13.275078411863046</v>
          </cell>
          <cell r="W61">
            <v>13.148788927335655</v>
          </cell>
          <cell r="X61">
            <v>1.187432070424</v>
          </cell>
          <cell r="Y61">
            <v>-22.35109597867773</v>
          </cell>
          <cell r="Z61">
            <v>-9.9120703437250128</v>
          </cell>
          <cell r="AA61">
            <v>8.7941976427923869</v>
          </cell>
          <cell r="AB61">
            <v>-6.0769704006147718</v>
          </cell>
          <cell r="AC61">
            <v>13.787745590155534</v>
          </cell>
          <cell r="AD61">
            <v>26.467931345980123</v>
          </cell>
          <cell r="AE61">
            <v>10.87636359836738</v>
          </cell>
          <cell r="AF61">
            <v>34.817811735297212</v>
          </cell>
          <cell r="AG61">
            <v>-3.009027081243731</v>
          </cell>
          <cell r="AH61">
            <v>6.6790352504638246</v>
          </cell>
          <cell r="AI61">
            <v>-41.600771456123432</v>
          </cell>
          <cell r="AJ61">
            <v>2.5097065162078369</v>
          </cell>
          <cell r="AK61">
            <v>23.232918976275538</v>
          </cell>
          <cell r="AL61">
            <v>21.800476947535767</v>
          </cell>
          <cell r="AM61">
            <v>0.42706019340196549</v>
          </cell>
          <cell r="AN61">
            <v>-9.4790893579982889</v>
          </cell>
          <cell r="AO61">
            <v>12.141652613828006</v>
          </cell>
          <cell r="AP61">
            <v>7.0738227431626663</v>
          </cell>
          <cell r="AQ61">
            <v>-2.7126016672458015</v>
          </cell>
          <cell r="AR61">
            <v>15.465560163537612</v>
          </cell>
          <cell r="AS61">
            <v>29.505843756407646</v>
          </cell>
          <cell r="AT61">
            <v>1.5041773373619236</v>
          </cell>
          <cell r="AU61">
            <v>23.506314698778226</v>
          </cell>
          <cell r="AV61">
            <v>-11.666045471487163</v>
          </cell>
          <cell r="AW61">
            <v>3.8917423943105467</v>
          </cell>
        </row>
        <row r="62">
          <cell r="A62">
            <v>54</v>
          </cell>
          <cell r="B62">
            <v>38869</v>
          </cell>
          <cell r="C62">
            <v>76.8</v>
          </cell>
          <cell r="D62">
            <v>111.75088391790639</v>
          </cell>
          <cell r="E62">
            <v>107.43880504664767</v>
          </cell>
          <cell r="F62">
            <v>141.69999999999999</v>
          </cell>
          <cell r="G62">
            <v>99.882895280627196</v>
          </cell>
          <cell r="H62">
            <v>95.397371019921664</v>
          </cell>
          <cell r="I62">
            <v>114.9</v>
          </cell>
          <cell r="J62">
            <v>117</v>
          </cell>
          <cell r="K62">
            <v>112.43910723506799</v>
          </cell>
          <cell r="L62">
            <v>135.18822018348624</v>
          </cell>
          <cell r="M62">
            <v>144.19999999999999</v>
          </cell>
          <cell r="N62">
            <v>121.58539696589645</v>
          </cell>
          <cell r="O62">
            <v>129.13932364695194</v>
          </cell>
          <cell r="P62">
            <v>86.2</v>
          </cell>
          <cell r="Q62">
            <v>114.7</v>
          </cell>
          <cell r="R62">
            <v>114.71494074362226</v>
          </cell>
          <cell r="S62">
            <v>-1.4940743622261721E-2</v>
          </cell>
          <cell r="T62">
            <v>-34.804753820033959</v>
          </cell>
          <cell r="U62">
            <v>8.1056702434040684</v>
          </cell>
          <cell r="V62">
            <v>-3.1263545165014777</v>
          </cell>
          <cell r="W62">
            <v>27.888086642599269</v>
          </cell>
          <cell r="X62">
            <v>-0.26151539443216903</v>
          </cell>
          <cell r="Y62">
            <v>-15.742440310330249</v>
          </cell>
          <cell r="Z62">
            <v>8.7108013937289661E-2</v>
          </cell>
          <cell r="AA62">
            <v>-3.4653465346534675</v>
          </cell>
          <cell r="AB62">
            <v>5.6869187843835505</v>
          </cell>
          <cell r="AC62">
            <v>23.196065875737705</v>
          </cell>
          <cell r="AD62">
            <v>47.594677584442152</v>
          </cell>
          <cell r="AE62">
            <v>-2.5962189014332537</v>
          </cell>
          <cell r="AF62">
            <v>11.656646939987139</v>
          </cell>
          <cell r="AG62">
            <v>-17.511961722488035</v>
          </cell>
          <cell r="AH62">
            <v>4.1780199818347041</v>
          </cell>
          <cell r="AI62">
            <v>-40.342605689140335</v>
          </cell>
          <cell r="AJ62">
            <v>3.4947072559592387</v>
          </cell>
          <cell r="AK62">
            <v>18.26730140853812</v>
          </cell>
          <cell r="AL62">
            <v>22.899022801302966</v>
          </cell>
          <cell r="AM62">
            <v>0.31127416939229346</v>
          </cell>
          <cell r="AN62">
            <v>-10.560283062701171</v>
          </cell>
          <cell r="AO62">
            <v>9.7929395790903015</v>
          </cell>
          <cell r="AP62">
            <v>4.9711934156378721</v>
          </cell>
          <cell r="AQ62">
            <v>-1.2598285154449156</v>
          </cell>
          <cell r="AR62">
            <v>16.868097482741991</v>
          </cell>
          <cell r="AS62">
            <v>32.524769388452327</v>
          </cell>
          <cell r="AT62">
            <v>0.71714372181881969</v>
          </cell>
          <cell r="AU62">
            <v>21.150153232120676</v>
          </cell>
          <cell r="AV62">
            <v>-12.618936203400418</v>
          </cell>
          <cell r="AW62">
            <v>3.9428849586240586</v>
          </cell>
        </row>
        <row r="63">
          <cell r="A63">
            <v>55</v>
          </cell>
          <cell r="B63">
            <v>38899</v>
          </cell>
          <cell r="C63">
            <v>63.7</v>
          </cell>
          <cell r="D63">
            <v>105.06803398848952</v>
          </cell>
          <cell r="E63">
            <v>123.5910146468797</v>
          </cell>
          <cell r="F63">
            <v>108.6</v>
          </cell>
          <cell r="G63">
            <v>96.118192192155149</v>
          </cell>
          <cell r="H63">
            <v>82.292752000681077</v>
          </cell>
          <cell r="I63">
            <v>111.4</v>
          </cell>
          <cell r="J63">
            <v>112.2</v>
          </cell>
          <cell r="K63">
            <v>105.04742461623523</v>
          </cell>
          <cell r="L63">
            <v>124.13827914373087</v>
          </cell>
          <cell r="M63">
            <v>147.69999999999999</v>
          </cell>
          <cell r="N63">
            <v>57.825876239111608</v>
          </cell>
          <cell r="O63">
            <v>115.37138511345835</v>
          </cell>
          <cell r="P63">
            <v>97.6</v>
          </cell>
          <cell r="Q63">
            <v>99.8</v>
          </cell>
          <cell r="R63">
            <v>99.758777283140262</v>
          </cell>
          <cell r="S63">
            <v>4.1222716859735442E-2</v>
          </cell>
          <cell r="T63">
            <v>-48.295454545454547</v>
          </cell>
          <cell r="U63">
            <v>4.0099297577463151</v>
          </cell>
          <cell r="V63">
            <v>5.421339277647367</v>
          </cell>
          <cell r="W63">
            <v>-5.7291666666666741</v>
          </cell>
          <cell r="X63">
            <v>-6.8640366473562624</v>
          </cell>
          <cell r="Y63">
            <v>-19.551344395933455</v>
          </cell>
          <cell r="Z63">
            <v>-9.5044679122664419</v>
          </cell>
          <cell r="AA63">
            <v>4.4692737430167568</v>
          </cell>
          <cell r="AB63">
            <v>0.87620695483577971</v>
          </cell>
          <cell r="AC63">
            <v>14.709556065718191</v>
          </cell>
          <cell r="AD63">
            <v>39.471199244570329</v>
          </cell>
          <cell r="AE63">
            <v>-46.203126961910527</v>
          </cell>
          <cell r="AF63">
            <v>20.898445068048154</v>
          </cell>
          <cell r="AG63">
            <v>-2.4000000000000057</v>
          </cell>
          <cell r="AH63">
            <v>-3.9461020211742137</v>
          </cell>
          <cell r="AI63">
            <v>-41.632653061224488</v>
          </cell>
          <cell r="AJ63">
            <v>3.5703240555872204</v>
          </cell>
          <cell r="AK63">
            <v>16.134049952684055</v>
          </cell>
          <cell r="AL63">
            <v>18.376302797586405</v>
          </cell>
          <cell r="AM63">
            <v>-0.74847002630070902</v>
          </cell>
          <cell r="AN63">
            <v>-11.773337644281529</v>
          </cell>
          <cell r="AO63">
            <v>6.4579531096448113</v>
          </cell>
          <cell r="AP63">
            <v>4.8957896209260321</v>
          </cell>
          <cell r="AQ63">
            <v>-0.95056532026237817</v>
          </cell>
          <cell r="AR63">
            <v>16.540496723304425</v>
          </cell>
          <cell r="AS63">
            <v>33.588890496166634</v>
          </cell>
          <cell r="AT63">
            <v>-5.9379826182209641</v>
          </cell>
          <cell r="AU63">
            <v>21.114678074918547</v>
          </cell>
          <cell r="AV63">
            <v>-11.240048576440444</v>
          </cell>
          <cell r="AW63">
            <v>2.8047764509858517</v>
          </cell>
        </row>
        <row r="64">
          <cell r="A64">
            <v>56</v>
          </cell>
          <cell r="B64">
            <v>38930</v>
          </cell>
          <cell r="C64">
            <v>61</v>
          </cell>
          <cell r="D64">
            <v>101.73928982517103</v>
          </cell>
          <cell r="E64">
            <v>98.825714700053183</v>
          </cell>
          <cell r="F64">
            <v>54.7</v>
          </cell>
          <cell r="G64">
            <v>88.231875967653394</v>
          </cell>
          <cell r="H64">
            <v>61.991851268516939</v>
          </cell>
          <cell r="I64">
            <v>82.8</v>
          </cell>
          <cell r="J64">
            <v>81.900000000000006</v>
          </cell>
          <cell r="K64">
            <v>67.840404446090375</v>
          </cell>
          <cell r="L64">
            <v>75.569305932721704</v>
          </cell>
          <cell r="M64">
            <v>61</v>
          </cell>
          <cell r="N64">
            <v>62.622069089705533</v>
          </cell>
          <cell r="O64">
            <v>85.424612984441225</v>
          </cell>
          <cell r="P64">
            <v>88.7</v>
          </cell>
          <cell r="Q64">
            <v>76.599999999999994</v>
          </cell>
          <cell r="R64">
            <v>76.615284109221875</v>
          </cell>
          <cell r="S64">
            <v>-1.5284109221880726E-2</v>
          </cell>
          <cell r="T64">
            <v>-36.787564766839374</v>
          </cell>
          <cell r="U64">
            <v>5.427643713445292</v>
          </cell>
          <cell r="V64">
            <v>41.36455762737657</v>
          </cell>
          <cell r="W64">
            <v>4.190476190476196</v>
          </cell>
          <cell r="X64">
            <v>-4.9094778012547104</v>
          </cell>
          <cell r="Y64">
            <v>-16.421518724457034</v>
          </cell>
          <cell r="Z64">
            <v>5.4777070063694238</v>
          </cell>
          <cell r="AA64">
            <v>5.4054054054054088</v>
          </cell>
          <cell r="AB64">
            <v>10.93623086134269</v>
          </cell>
          <cell r="AC64">
            <v>58.540841272987812</v>
          </cell>
          <cell r="AD64">
            <v>32.608695652173914</v>
          </cell>
          <cell r="AE64">
            <v>36.156325316873641</v>
          </cell>
          <cell r="AF64">
            <v>15.265865407947951</v>
          </cell>
          <cell r="AG64">
            <v>3.2596041909196702</v>
          </cell>
          <cell r="AH64">
            <v>12.316715542521981</v>
          </cell>
          <cell r="AI64">
            <v>-41.086448598130843</v>
          </cell>
          <cell r="AJ64">
            <v>3.798708112915544</v>
          </cell>
          <cell r="AK64">
            <v>18.407391776174251</v>
          </cell>
          <cell r="AL64">
            <v>17.423564027120399</v>
          </cell>
          <cell r="AM64">
            <v>-1.236234456487624</v>
          </cell>
          <cell r="AN64">
            <v>-12.187542453852249</v>
          </cell>
          <cell r="AO64">
            <v>6.3606474456246787</v>
          </cell>
          <cell r="AP64">
            <v>4.9457481705778505</v>
          </cell>
          <cell r="AQ64">
            <v>-1.910604294222415E-2</v>
          </cell>
          <cell r="AR64">
            <v>19.172178258083711</v>
          </cell>
          <cell r="AS64">
            <v>33.527736335277368</v>
          </cell>
          <cell r="AT64">
            <v>-3.5294367495581702</v>
          </cell>
          <cell r="AU64">
            <v>20.537658799340168</v>
          </cell>
          <cell r="AV64">
            <v>-9.7339782345828301</v>
          </cell>
          <cell r="AW64">
            <v>3.6276002029426722</v>
          </cell>
        </row>
        <row r="65">
          <cell r="A65">
            <v>57</v>
          </cell>
          <cell r="B65">
            <v>38961</v>
          </cell>
          <cell r="C65">
            <v>64.099999999999994</v>
          </cell>
          <cell r="D65">
            <v>98.638004126398087</v>
          </cell>
          <cell r="E65">
            <v>197.45275777058058</v>
          </cell>
          <cell r="F65">
            <v>131.5</v>
          </cell>
          <cell r="G65">
            <v>95.965937983826706</v>
          </cell>
          <cell r="H65">
            <v>79.985053635280096</v>
          </cell>
          <cell r="I65">
            <v>121.6</v>
          </cell>
          <cell r="J65">
            <v>128.1</v>
          </cell>
          <cell r="K65">
            <v>112.57642122064063</v>
          </cell>
          <cell r="L65">
            <v>120.26449418960243</v>
          </cell>
          <cell r="M65">
            <v>160.9</v>
          </cell>
          <cell r="N65">
            <v>102.33016070882827</v>
          </cell>
          <cell r="O65">
            <v>123.22791527836134</v>
          </cell>
          <cell r="P65">
            <v>91.4</v>
          </cell>
          <cell r="Q65">
            <v>111.6</v>
          </cell>
          <cell r="R65">
            <v>111.62196961927123</v>
          </cell>
          <cell r="S65">
            <v>-2.1969619271231977E-2</v>
          </cell>
          <cell r="T65">
            <v>-34.053497942386841</v>
          </cell>
          <cell r="U65">
            <v>-8.6126488624070063</v>
          </cell>
          <cell r="V65">
            <v>22.205231660130131</v>
          </cell>
          <cell r="W65">
            <v>21.086556169429105</v>
          </cell>
          <cell r="X65">
            <v>-3.1962512135466699</v>
          </cell>
          <cell r="Y65">
            <v>-20.653235891857296</v>
          </cell>
          <cell r="Z65">
            <v>8.1850533807829073</v>
          </cell>
          <cell r="AA65">
            <v>26.706231454005934</v>
          </cell>
          <cell r="AB65">
            <v>8.6816298521044786</v>
          </cell>
          <cell r="AC65">
            <v>5.5001494914697426</v>
          </cell>
          <cell r="AD65">
            <v>36.471586089906701</v>
          </cell>
          <cell r="AE65">
            <v>-12.88591150267521</v>
          </cell>
          <cell r="AF65">
            <v>4.0943711280952755</v>
          </cell>
          <cell r="AG65">
            <v>11.057108140947763</v>
          </cell>
          <cell r="AH65">
            <v>3.8139534883720878</v>
          </cell>
          <cell r="AI65">
            <v>-40.369282417121276</v>
          </cell>
          <cell r="AJ65">
            <v>2.2981292109406128</v>
          </cell>
          <cell r="AK65">
            <v>19.061972138624416</v>
          </cell>
          <cell r="AL65">
            <v>17.870380770526786</v>
          </cell>
          <cell r="AM65">
            <v>-1.454388013692649</v>
          </cell>
          <cell r="AN65">
            <v>-13.102048979142719</v>
          </cell>
          <cell r="AO65">
            <v>6.5876882196634083</v>
          </cell>
          <cell r="AP65">
            <v>7.4074074074074057</v>
          </cell>
          <cell r="AQ65">
            <v>1.000433753993019</v>
          </cell>
          <cell r="AR65">
            <v>17.390407462638844</v>
          </cell>
          <cell r="AS65">
            <v>33.933582787652043</v>
          </cell>
          <cell r="AT65">
            <v>-4.7224171594098339</v>
          </cell>
          <cell r="AU65">
            <v>18.299159652894769</v>
          </cell>
          <cell r="AV65">
            <v>-7.8521939953810671</v>
          </cell>
          <cell r="AW65">
            <v>3.6499609331398659</v>
          </cell>
        </row>
        <row r="66">
          <cell r="A66">
            <v>58</v>
          </cell>
          <cell r="B66">
            <v>38991</v>
          </cell>
          <cell r="C66">
            <v>69.400000000000006</v>
          </cell>
          <cell r="D66">
            <v>105.51529807796722</v>
          </cell>
          <cell r="E66">
            <v>136.43126021172719</v>
          </cell>
          <cell r="F66">
            <v>122.1</v>
          </cell>
          <cell r="G66">
            <v>97.081490756789762</v>
          </cell>
          <cell r="H66">
            <v>82.40642048356888</v>
          </cell>
          <cell r="I66">
            <v>119.9</v>
          </cell>
          <cell r="J66">
            <v>118.1</v>
          </cell>
          <cell r="K66">
            <v>125.68679890881968</v>
          </cell>
          <cell r="L66">
            <v>125.53261455657491</v>
          </cell>
          <cell r="M66">
            <v>152.1</v>
          </cell>
          <cell r="N66">
            <v>111.43857569851211</v>
          </cell>
          <cell r="O66">
            <v>117.67562282390263</v>
          </cell>
          <cell r="P66">
            <v>85.4</v>
          </cell>
          <cell r="Q66">
            <v>112.4</v>
          </cell>
          <cell r="R66">
            <v>112.40520941715334</v>
          </cell>
          <cell r="S66">
            <v>-5.209417153338336E-3</v>
          </cell>
          <cell r="T66">
            <v>-20.68571428571428</v>
          </cell>
          <cell r="U66">
            <v>1.7567688909942352</v>
          </cell>
          <cell r="V66">
            <v>66.504130926791404</v>
          </cell>
          <cell r="W66">
            <v>10.298102981029803</v>
          </cell>
          <cell r="X66">
            <v>-13.457097573507854</v>
          </cell>
          <cell r="Y66">
            <v>-12.148115296642159</v>
          </cell>
          <cell r="Z66">
            <v>16.861598440545823</v>
          </cell>
          <cell r="AA66">
            <v>11.415094339622636</v>
          </cell>
          <cell r="AB66">
            <v>27.862808233715096</v>
          </cell>
          <cell r="AC66">
            <v>21.814178278904958</v>
          </cell>
          <cell r="AD66">
            <v>36.657681940700812</v>
          </cell>
          <cell r="AE66">
            <v>6.5293082112050902</v>
          </cell>
          <cell r="AF66">
            <v>3.3336302079981754</v>
          </cell>
          <cell r="AG66">
            <v>-1.3856812933025273</v>
          </cell>
          <cell r="AH66">
            <v>10.196078431372554</v>
          </cell>
          <cell r="AI66">
            <v>-38.714326895358901</v>
          </cell>
          <cell r="AJ66">
            <v>2.2417919311097512</v>
          </cell>
          <cell r="AK66">
            <v>22.875390626731583</v>
          </cell>
          <cell r="AL66">
            <v>17.032967032967029</v>
          </cell>
          <cell r="AM66">
            <v>-2.7969813797087602</v>
          </cell>
          <cell r="AN66">
            <v>-13.0149175842601</v>
          </cell>
          <cell r="AO66">
            <v>7.6357128653807838</v>
          </cell>
          <cell r="AP66">
            <v>7.8323497049114721</v>
          </cell>
          <cell r="AQ66">
            <v>3.6885914384296581</v>
          </cell>
          <cell r="AR66">
            <v>17.856655173116057</v>
          </cell>
          <cell r="AS66">
            <v>34.247284014485267</v>
          </cell>
          <cell r="AT66">
            <v>-3.5751008475940251</v>
          </cell>
          <cell r="AU66">
            <v>16.566245925072483</v>
          </cell>
          <cell r="AV66">
            <v>-7.2898885430264126</v>
          </cell>
          <cell r="AW66">
            <v>4.3190700470989096</v>
          </cell>
        </row>
        <row r="67">
          <cell r="A67">
            <v>59</v>
          </cell>
          <cell r="B67">
            <v>39022</v>
          </cell>
          <cell r="C67">
            <v>71.5</v>
          </cell>
          <cell r="D67">
            <v>112.39428330980563</v>
          </cell>
          <cell r="E67">
            <v>91.330867694687498</v>
          </cell>
          <cell r="F67">
            <v>105.6</v>
          </cell>
          <cell r="G67">
            <v>98.39517453228801</v>
          </cell>
          <cell r="H67">
            <v>87.365001277030473</v>
          </cell>
          <cell r="I67">
            <v>123.7</v>
          </cell>
          <cell r="J67">
            <v>117.1</v>
          </cell>
          <cell r="K67">
            <v>115.21632962825802</v>
          </cell>
          <cell r="L67">
            <v>138.30599730886848</v>
          </cell>
          <cell r="M67">
            <v>168</v>
          </cell>
          <cell r="N67">
            <v>126.43636993084941</v>
          </cell>
          <cell r="O67">
            <v>123.28592608515808</v>
          </cell>
          <cell r="P67">
            <v>84</v>
          </cell>
          <cell r="Q67">
            <v>115.8</v>
          </cell>
          <cell r="R67">
            <v>115.8424736302666</v>
          </cell>
          <cell r="S67">
            <v>-4.2473630266599116E-2</v>
          </cell>
          <cell r="T67">
            <v>-22.282608695652172</v>
          </cell>
          <cell r="U67">
            <v>6.6376535592029828</v>
          </cell>
          <cell r="V67">
            <v>-2.4596123025963541</v>
          </cell>
          <cell r="W67">
            <v>-4.7790802524797211</v>
          </cell>
          <cell r="X67">
            <v>-2.7099730569351546</v>
          </cell>
          <cell r="Y67">
            <v>-1.5332097272135903</v>
          </cell>
          <cell r="Z67">
            <v>10.842293906810044</v>
          </cell>
          <cell r="AA67">
            <v>5.2111410601976615</v>
          </cell>
          <cell r="AB67">
            <v>-1.4516193448989629</v>
          </cell>
          <cell r="AC67">
            <v>9.8748042508155933</v>
          </cell>
          <cell r="AD67">
            <v>38.728323699421971</v>
          </cell>
          <cell r="AE67">
            <v>25.189217385467355</v>
          </cell>
          <cell r="AF67">
            <v>-2.6006537176411268</v>
          </cell>
          <cell r="AG67">
            <v>-16.334661354581677</v>
          </cell>
          <cell r="AH67">
            <v>6.2385321100917404</v>
          </cell>
          <cell r="AI67">
            <v>-37.379712192107355</v>
          </cell>
          <cell r="AJ67">
            <v>2.6622933452977331</v>
          </cell>
          <cell r="AK67">
            <v>20.744059321285917</v>
          </cell>
          <cell r="AL67">
            <v>14.857451209641138</v>
          </cell>
          <cell r="AM67">
            <v>-2.7890106279927696</v>
          </cell>
          <cell r="AN67">
            <v>-12.101829847338482</v>
          </cell>
          <cell r="AO67">
            <v>7.9559692142473715</v>
          </cell>
          <cell r="AP67">
            <v>7.5697569756975653</v>
          </cell>
          <cell r="AQ67">
            <v>3.141863174401526</v>
          </cell>
          <cell r="AR67">
            <v>16.946283885618627</v>
          </cell>
          <cell r="AS67">
            <v>34.746230231702839</v>
          </cell>
          <cell r="AT67">
            <v>-0.99713207668363324</v>
          </cell>
          <cell r="AU67">
            <v>14.380655998202149</v>
          </cell>
          <cell r="AV67">
            <v>-8.1182158168384611</v>
          </cell>
          <cell r="AW67">
            <v>4.5080856445929882</v>
          </cell>
        </row>
        <row r="68">
          <cell r="A68">
            <v>60</v>
          </cell>
          <cell r="B68">
            <v>39052</v>
          </cell>
          <cell r="C68">
            <v>48.3</v>
          </cell>
          <cell r="D68">
            <v>96.186393202302099</v>
          </cell>
          <cell r="E68">
            <v>134.84021656112537</v>
          </cell>
          <cell r="F68">
            <v>77</v>
          </cell>
          <cell r="G68">
            <v>88.680244758479873</v>
          </cell>
          <cell r="H68">
            <v>67.689222288438629</v>
          </cell>
          <cell r="I68">
            <v>93</v>
          </cell>
          <cell r="J68">
            <v>98.6</v>
          </cell>
          <cell r="K68">
            <v>89.539145311627962</v>
          </cell>
          <cell r="L68">
            <v>94.650509602446476</v>
          </cell>
          <cell r="M68">
            <v>146.30000000000001</v>
          </cell>
          <cell r="N68">
            <v>117.82676164038911</v>
          </cell>
          <cell r="O68">
            <v>99.498519032404118</v>
          </cell>
          <cell r="P68">
            <v>85.9</v>
          </cell>
          <cell r="Q68">
            <v>99.6</v>
          </cell>
          <cell r="R68">
            <v>99.551162479404795</v>
          </cell>
          <cell r="S68">
            <v>4.8837520595199635E-2</v>
          </cell>
          <cell r="T68">
            <v>-28.231797919762258</v>
          </cell>
          <cell r="U68">
            <v>-2.1314008459378844</v>
          </cell>
          <cell r="V68">
            <v>54.916559450088819</v>
          </cell>
          <cell r="W68">
            <v>-12.5</v>
          </cell>
          <cell r="X68">
            <v>-7.6751512695501818</v>
          </cell>
          <cell r="Y68">
            <v>-19.718416961925513</v>
          </cell>
          <cell r="Z68">
            <v>12.727272727272727</v>
          </cell>
          <cell r="AA68">
            <v>10.786516853932577</v>
          </cell>
          <cell r="AB68">
            <v>-11.089470068371321</v>
          </cell>
          <cell r="AC68">
            <v>-1.8745373182448246</v>
          </cell>
          <cell r="AD68">
            <v>30.160142348754455</v>
          </cell>
          <cell r="AE68">
            <v>61.177945677112078</v>
          </cell>
          <cell r="AF68">
            <v>10.638265847496207</v>
          </cell>
          <cell r="AG68">
            <v>-17.164898746383798</v>
          </cell>
          <cell r="AH68">
            <v>6.9817400644468313</v>
          </cell>
          <cell r="AI68">
            <v>-36.866666666666674</v>
          </cell>
          <cell r="AJ68">
            <v>2.2697178771498057</v>
          </cell>
          <cell r="AK68">
            <v>23.222594410253162</v>
          </cell>
          <cell r="AL68">
            <v>12.851070922576859</v>
          </cell>
          <cell r="AM68">
            <v>-3.1800999349579966</v>
          </cell>
          <cell r="AN68">
            <v>-12.636988762131793</v>
          </cell>
          <cell r="AO68">
            <v>8.2840236686390529</v>
          </cell>
          <cell r="AP68">
            <v>7.8083333333333229</v>
          </cell>
          <cell r="AQ68">
            <v>1.9474343353916124</v>
          </cell>
          <cell r="AR68">
            <v>15.433550568033718</v>
          </cell>
          <cell r="AS68">
            <v>34.316666666666663</v>
          </cell>
          <cell r="AT68">
            <v>2.7905695269240041</v>
          </cell>
          <cell r="AU68">
            <v>14.1001852571318</v>
          </cell>
          <cell r="AV68">
            <v>-8.8999999999999915</v>
          </cell>
          <cell r="AW68">
            <v>4.6999999999999886</v>
          </cell>
        </row>
        <row r="69">
          <cell r="A69">
            <v>61</v>
          </cell>
          <cell r="B69">
            <v>39083</v>
          </cell>
          <cell r="C69">
            <v>57.1</v>
          </cell>
          <cell r="D69">
            <v>92.241708111629919</v>
          </cell>
          <cell r="E69">
            <v>156.65925943829458</v>
          </cell>
          <cell r="F69">
            <v>101.5</v>
          </cell>
          <cell r="G69">
            <v>92.370287874956048</v>
          </cell>
          <cell r="H69">
            <v>101.00728460752595</v>
          </cell>
          <cell r="I69">
            <v>114.2</v>
          </cell>
          <cell r="J69">
            <v>124.8</v>
          </cell>
          <cell r="K69">
            <v>110.2487218272576</v>
          </cell>
          <cell r="L69">
            <v>126.1588296024465</v>
          </cell>
          <cell r="M69">
            <v>117.6</v>
          </cell>
          <cell r="N69">
            <v>119.5398537096944</v>
          </cell>
          <cell r="O69">
            <v>113.61464877910556</v>
          </cell>
          <cell r="P69">
            <v>99</v>
          </cell>
          <cell r="Q69">
            <v>110.9</v>
          </cell>
          <cell r="R69">
            <v>110.90139477427341</v>
          </cell>
          <cell r="S69">
            <v>-1.3947742734075064E-3</v>
          </cell>
          <cell r="T69">
            <v>13.2936507936508</v>
          </cell>
          <cell r="U69">
            <v>1.8367448706425957</v>
          </cell>
          <cell r="V69">
            <v>31.644267523390525</v>
          </cell>
          <cell r="W69">
            <v>-22.043010752688165</v>
          </cell>
          <cell r="X69">
            <v>-3.1862137955038068</v>
          </cell>
          <cell r="Y69">
            <v>13.662635424471386</v>
          </cell>
          <cell r="Z69">
            <v>8.9694656488549676</v>
          </cell>
          <cell r="AA69">
            <v>39.910313901345283</v>
          </cell>
          <cell r="AB69">
            <v>22.66102540255261</v>
          </cell>
          <cell r="AC69">
            <v>23.357854538273205</v>
          </cell>
          <cell r="AD69">
            <v>4.5333333333333279</v>
          </cell>
          <cell r="AE69">
            <v>31.405309263388158</v>
          </cell>
          <cell r="AF69">
            <v>10.840985508676164</v>
          </cell>
          <cell r="AG69">
            <v>-12.928759894459105</v>
          </cell>
          <cell r="AH69">
            <v>12.932790224032589</v>
          </cell>
          <cell r="AI69">
            <v>13.2936507936508</v>
          </cell>
          <cell r="AJ69">
            <v>1.8367448706425957</v>
          </cell>
          <cell r="AK69">
            <v>31.644267523390525</v>
          </cell>
          <cell r="AL69">
            <v>-22.043010752688165</v>
          </cell>
          <cell r="AM69">
            <v>-3.1862137955038068</v>
          </cell>
          <cell r="AN69">
            <v>13.662635424471386</v>
          </cell>
          <cell r="AO69">
            <v>8.9694656488549676</v>
          </cell>
          <cell r="AP69">
            <v>39.910313901345283</v>
          </cell>
          <cell r="AQ69">
            <v>22.66102540255261</v>
          </cell>
          <cell r="AR69">
            <v>23.357854538273205</v>
          </cell>
          <cell r="AS69">
            <v>4.5333333333333279</v>
          </cell>
          <cell r="AT69">
            <v>31.405309263388158</v>
          </cell>
          <cell r="AU69">
            <v>10.840985508676164</v>
          </cell>
          <cell r="AV69">
            <v>-12.928759894459105</v>
          </cell>
          <cell r="AW69">
            <v>12.932790224032589</v>
          </cell>
        </row>
        <row r="70">
          <cell r="A70">
            <v>62</v>
          </cell>
          <cell r="B70">
            <v>39114</v>
          </cell>
          <cell r="C70">
            <v>53.3</v>
          </cell>
          <cell r="D70">
            <v>94.294283309805635</v>
          </cell>
          <cell r="E70">
            <v>214.27930101029634</v>
          </cell>
          <cell r="F70">
            <v>109</v>
          </cell>
          <cell r="G70">
            <v>90.565779458299147</v>
          </cell>
          <cell r="H70">
            <v>101.74671377490208</v>
          </cell>
          <cell r="I70">
            <v>114.9</v>
          </cell>
          <cell r="J70">
            <v>117.2</v>
          </cell>
          <cell r="K70">
            <v>116.13552073607728</v>
          </cell>
          <cell r="L70">
            <v>119.57293211009173</v>
          </cell>
          <cell r="M70">
            <v>132.4</v>
          </cell>
          <cell r="N70">
            <v>120.62589741671306</v>
          </cell>
          <cell r="O70">
            <v>119.14971419637884</v>
          </cell>
          <cell r="P70">
            <v>86.5</v>
          </cell>
          <cell r="Q70">
            <v>112.2</v>
          </cell>
          <cell r="R70">
            <v>112.1733775392939</v>
          </cell>
          <cell r="S70">
            <v>2.6622460706107631E-2</v>
          </cell>
          <cell r="T70">
            <v>-2.2018348623853266</v>
          </cell>
          <cell r="U70">
            <v>-3.3355702678183565</v>
          </cell>
          <cell r="V70">
            <v>56.889361992439547</v>
          </cell>
          <cell r="W70">
            <v>-15.109034267912778</v>
          </cell>
          <cell r="X70">
            <v>-4.3087097299558996</v>
          </cell>
          <cell r="Y70">
            <v>-0.96497867957622674</v>
          </cell>
          <cell r="Z70">
            <v>8.1920903954802284</v>
          </cell>
          <cell r="AA70">
            <v>21.703011422637598</v>
          </cell>
          <cell r="AB70">
            <v>14.624929432113715</v>
          </cell>
          <cell r="AC70">
            <v>5.1707903096827499</v>
          </cell>
          <cell r="AD70">
            <v>10.702341137123755</v>
          </cell>
          <cell r="AE70">
            <v>17.037219332927343</v>
          </cell>
          <cell r="AF70">
            <v>1.5106576357898189</v>
          </cell>
          <cell r="AG70">
            <v>-9.5188284518828397</v>
          </cell>
          <cell r="AH70">
            <v>7.5743048897411374</v>
          </cell>
          <cell r="AI70">
            <v>5.2430886558627261</v>
          </cell>
          <cell r="AJ70">
            <v>-0.84522949437333661</v>
          </cell>
          <cell r="AK70">
            <v>45.134944147375158</v>
          </cell>
          <cell r="AL70">
            <v>-18.600154679040998</v>
          </cell>
          <cell r="AM70">
            <v>-3.7451980330877044</v>
          </cell>
          <cell r="AN70">
            <v>5.8193041186021057</v>
          </cell>
          <cell r="AO70">
            <v>8.5781990521327121</v>
          </cell>
          <cell r="AP70">
            <v>30.458221024258759</v>
          </cell>
          <cell r="AQ70">
            <v>18.402627394830354</v>
          </cell>
          <cell r="AR70">
            <v>13.783320422057969</v>
          </cell>
          <cell r="AS70">
            <v>7.7121930202498952</v>
          </cell>
          <cell r="AT70">
            <v>23.773422381667629</v>
          </cell>
          <cell r="AU70">
            <v>5.86023669087486</v>
          </cell>
          <cell r="AV70">
            <v>-11.371237458193985</v>
          </cell>
          <cell r="AW70">
            <v>10.172839506172851</v>
          </cell>
        </row>
        <row r="71">
          <cell r="A71">
            <v>63</v>
          </cell>
          <cell r="B71">
            <v>39142</v>
          </cell>
          <cell r="C71">
            <v>72.900000000000006</v>
          </cell>
          <cell r="D71">
            <v>97.281158649147585</v>
          </cell>
          <cell r="E71">
            <v>215.23671001111811</v>
          </cell>
          <cell r="F71">
            <v>113.2</v>
          </cell>
          <cell r="G71">
            <v>94.081332231262209</v>
          </cell>
          <cell r="H71">
            <v>114.32403243657414</v>
          </cell>
          <cell r="I71">
            <v>124.8</v>
          </cell>
          <cell r="J71">
            <v>152.1</v>
          </cell>
          <cell r="K71">
            <v>125.73708500461615</v>
          </cell>
          <cell r="L71">
            <v>136.08646605504586</v>
          </cell>
          <cell r="M71">
            <v>126.8</v>
          </cell>
          <cell r="N71">
            <v>135.99733808962816</v>
          </cell>
          <cell r="O71">
            <v>119.9833628093763</v>
          </cell>
          <cell r="P71">
            <v>95.6</v>
          </cell>
          <cell r="Q71">
            <v>122.2</v>
          </cell>
          <cell r="R71">
            <v>122.23347967639758</v>
          </cell>
          <cell r="S71">
            <v>-3.3479676397575986E-2</v>
          </cell>
          <cell r="T71">
            <v>16.640000000000011</v>
          </cell>
          <cell r="U71">
            <v>-8.3702979936661652</v>
          </cell>
          <cell r="V71">
            <v>31.810375183932333</v>
          </cell>
          <cell r="W71">
            <v>-6.6006600660065997</v>
          </cell>
          <cell r="X71">
            <v>-8.4863169706329664</v>
          </cell>
          <cell r="Y71">
            <v>1.4965531081918271</v>
          </cell>
          <cell r="Z71">
            <v>13.14596554850408</v>
          </cell>
          <cell r="AA71">
            <v>30.334190231362463</v>
          </cell>
          <cell r="AB71">
            <v>12.639950927381561</v>
          </cell>
          <cell r="AC71">
            <v>9.8088804654804918</v>
          </cell>
          <cell r="AD71">
            <v>-16.633793556870479</v>
          </cell>
          <cell r="AE71">
            <v>8.5455892632210517</v>
          </cell>
          <cell r="AF71">
            <v>-8.1086855587794187</v>
          </cell>
          <cell r="AG71">
            <v>4.9396267837541172</v>
          </cell>
          <cell r="AH71">
            <v>4.5337895637296812</v>
          </cell>
          <cell r="AI71">
            <v>9.4982078853046534</v>
          </cell>
          <cell r="AJ71">
            <v>-3.5599292477221831</v>
          </cell>
          <cell r="AK71">
            <v>39.940537300412856</v>
          </cell>
          <cell r="AL71">
            <v>-14.770932069510282</v>
          </cell>
          <cell r="AM71">
            <v>-5.4095249355762247</v>
          </cell>
          <cell r="AN71">
            <v>4.2189104010532459</v>
          </cell>
          <cell r="AO71">
            <v>10.146280734516035</v>
          </cell>
          <cell r="AP71">
            <v>30.410324288550633</v>
          </cell>
          <cell r="AQ71">
            <v>16.278395752598204</v>
          </cell>
          <cell r="AR71">
            <v>12.334185916472155</v>
          </cell>
          <cell r="AS71">
            <v>-1.926080166579897</v>
          </cell>
          <cell r="AT71">
            <v>17.79866170357808</v>
          </cell>
          <cell r="AU71">
            <v>0.65568242339488769</v>
          </cell>
          <cell r="AV71">
            <v>-6.4247669773635057</v>
          </cell>
          <cell r="AW71">
            <v>8.1089542892924449</v>
          </cell>
        </row>
        <row r="72">
          <cell r="A72">
            <v>64</v>
          </cell>
          <cell r="B72">
            <v>39173</v>
          </cell>
          <cell r="C72">
            <v>63.2</v>
          </cell>
          <cell r="D72">
            <v>87.89074003692042</v>
          </cell>
          <cell r="E72">
            <v>110.98600763764685</v>
          </cell>
          <cell r="F72">
            <v>89.2</v>
          </cell>
          <cell r="G72">
            <v>98.983665702354443</v>
          </cell>
          <cell r="H72">
            <v>97.728426272773703</v>
          </cell>
          <cell r="I72">
            <v>106.4</v>
          </cell>
          <cell r="J72">
            <v>107.8</v>
          </cell>
          <cell r="K72">
            <v>122.83216321804308</v>
          </cell>
          <cell r="L72">
            <v>109.04920611620796</v>
          </cell>
          <cell r="M72">
            <v>125</v>
          </cell>
          <cell r="N72">
            <v>112.01319795731256</v>
          </cell>
          <cell r="O72">
            <v>113.29497604460816</v>
          </cell>
          <cell r="P72">
            <v>104.2</v>
          </cell>
          <cell r="Q72">
            <v>108.3</v>
          </cell>
          <cell r="R72">
            <v>108.2648800630265</v>
          </cell>
          <cell r="S72">
            <v>3.5119936973501353E-2</v>
          </cell>
          <cell r="T72">
            <v>7.8498293515358375</v>
          </cell>
          <cell r="U72">
            <v>-3.4071106965842195</v>
          </cell>
          <cell r="V72">
            <v>44.462304079982715</v>
          </cell>
          <cell r="W72">
            <v>-12.80547409579667</v>
          </cell>
          <cell r="X72">
            <v>-1.2376657578067227</v>
          </cell>
          <cell r="Y72">
            <v>2.3490054987984328</v>
          </cell>
          <cell r="Z72">
            <v>8.5714285714285765</v>
          </cell>
          <cell r="AA72">
            <v>9.4416243654822303</v>
          </cell>
          <cell r="AB72">
            <v>48.48280917274554</v>
          </cell>
          <cell r="AC72">
            <v>7.455206513177731</v>
          </cell>
          <cell r="AD72">
            <v>16.387337057728114</v>
          </cell>
          <cell r="AE72">
            <v>24.784975636219436</v>
          </cell>
          <cell r="AF72">
            <v>17.680088959173165</v>
          </cell>
          <cell r="AG72">
            <v>35.500650195058512</v>
          </cell>
          <cell r="AH72">
            <v>18.360655737704914</v>
          </cell>
          <cell r="AI72">
            <v>9.0707964601769913</v>
          </cell>
          <cell r="AJ72">
            <v>-3.5238387994124674</v>
          </cell>
          <cell r="AK72">
            <v>40.641349443405417</v>
          </cell>
          <cell r="AL72">
            <v>-14.353868492014113</v>
          </cell>
          <cell r="AM72">
            <v>-4.3458310691275805</v>
          </cell>
          <cell r="AN72">
            <v>3.7722345650691125</v>
          </cell>
          <cell r="AO72">
            <v>9.7782017648461856</v>
          </cell>
          <cell r="AP72">
            <v>25.255802345894697</v>
          </cell>
          <cell r="AQ72">
            <v>23.188260672399892</v>
          </cell>
          <cell r="AR72">
            <v>11.212392227728321</v>
          </cell>
          <cell r="AS72">
            <v>2.074857607811226</v>
          </cell>
          <cell r="AT72">
            <v>19.331632554544836</v>
          </cell>
          <cell r="AU72">
            <v>4.3246237020806388</v>
          </cell>
          <cell r="AV72">
            <v>2.1203286509409112</v>
          </cell>
          <cell r="AW72">
            <v>10.391822827938684</v>
          </cell>
        </row>
        <row r="73">
          <cell r="A73">
            <v>65</v>
          </cell>
          <cell r="B73">
            <v>39203</v>
          </cell>
          <cell r="C73">
            <v>66.099999999999994</v>
          </cell>
          <cell r="D73">
            <v>104.74685850798132</v>
          </cell>
          <cell r="E73">
            <v>98.183114999758317</v>
          </cell>
          <cell r="F73">
            <v>103.6</v>
          </cell>
          <cell r="G73">
            <v>92.329701022088699</v>
          </cell>
          <cell r="H73">
            <v>111.39429167376127</v>
          </cell>
          <cell r="I73">
            <v>114.4</v>
          </cell>
          <cell r="J73">
            <v>146.4</v>
          </cell>
          <cell r="K73">
            <v>125.58241123727957</v>
          </cell>
          <cell r="L73">
            <v>138.28850446483176</v>
          </cell>
          <cell r="M73">
            <v>149.9</v>
          </cell>
          <cell r="N73">
            <v>145.85389471308156</v>
          </cell>
          <cell r="O73">
            <v>135.98097280712895</v>
          </cell>
          <cell r="P73">
            <v>114</v>
          </cell>
          <cell r="Q73">
            <v>125.9</v>
          </cell>
          <cell r="R73">
            <v>125.89781373969497</v>
          </cell>
          <cell r="S73">
            <v>2.1862603050379903E-3</v>
          </cell>
          <cell r="T73">
            <v>-13.932291666666671</v>
          </cell>
          <cell r="U73">
            <v>-5.4306870494505066</v>
          </cell>
          <cell r="V73">
            <v>5.4213214235004958</v>
          </cell>
          <cell r="W73">
            <v>-20.795107033639155</v>
          </cell>
          <cell r="X73">
            <v>-11.599514325269045</v>
          </cell>
          <cell r="Y73">
            <v>21.741496448250892</v>
          </cell>
          <cell r="Z73">
            <v>1.5084294587400202</v>
          </cell>
          <cell r="AA73">
            <v>22.000000000000007</v>
          </cell>
          <cell r="AB73">
            <v>14.822720558112657</v>
          </cell>
          <cell r="AC73">
            <v>6.1387903884109933</v>
          </cell>
          <cell r="AD73">
            <v>7.0714285714285756</v>
          </cell>
          <cell r="AE73">
            <v>17.318635718838689</v>
          </cell>
          <cell r="AF73">
            <v>5.5518808562204844</v>
          </cell>
          <cell r="AG73">
            <v>17.890382626680452</v>
          </cell>
          <cell r="AH73">
            <v>9.4782608695652222</v>
          </cell>
          <cell r="AI73">
            <v>3.2364597093791296</v>
          </cell>
          <cell r="AJ73">
            <v>-3.9496179023494915</v>
          </cell>
          <cell r="AK73">
            <v>35.070722846911387</v>
          </cell>
          <cell r="AL73">
            <v>-15.728503834230716</v>
          </cell>
          <cell r="AM73">
            <v>-5.8685764929281206</v>
          </cell>
          <cell r="AN73">
            <v>7.1193525064588563</v>
          </cell>
          <cell r="AO73">
            <v>8.0263157894736903</v>
          </cell>
          <cell r="AP73">
            <v>24.505473401190709</v>
          </cell>
          <cell r="AQ73">
            <v>21.339594333701122</v>
          </cell>
          <cell r="AR73">
            <v>10.056056418565884</v>
          </cell>
          <cell r="AS73">
            <v>3.1823939202026565</v>
          </cell>
          <cell r="AT73">
            <v>18.862463979507076</v>
          </cell>
          <cell r="AU73">
            <v>4.5993264840097421</v>
          </cell>
          <cell r="AV73">
            <v>5.3375527426160518</v>
          </cell>
          <cell r="AW73">
            <v>10.192051720859492</v>
          </cell>
        </row>
        <row r="74">
          <cell r="A74">
            <v>66</v>
          </cell>
          <cell r="B74">
            <v>39234</v>
          </cell>
          <cell r="C74">
            <v>74.900000000000006</v>
          </cell>
          <cell r="D74">
            <v>101.50635953958084</v>
          </cell>
          <cell r="E74">
            <v>87.419985498138942</v>
          </cell>
          <cell r="F74">
            <v>133.4</v>
          </cell>
          <cell r="G74">
            <v>91.492841061195776</v>
          </cell>
          <cell r="H74">
            <v>107.11918823429252</v>
          </cell>
          <cell r="I74">
            <v>117.1</v>
          </cell>
          <cell r="J74">
            <v>134.1</v>
          </cell>
          <cell r="K74">
            <v>126.17256766413345</v>
          </cell>
          <cell r="L74">
            <v>124.27264782874617</v>
          </cell>
          <cell r="M74">
            <v>147.4</v>
          </cell>
          <cell r="N74">
            <v>143.13582907773448</v>
          </cell>
          <cell r="O74">
            <v>138.31280172231288</v>
          </cell>
          <cell r="P74">
            <v>104.1</v>
          </cell>
          <cell r="Q74">
            <v>122</v>
          </cell>
          <cell r="R74">
            <v>122.00296746729722</v>
          </cell>
          <cell r="S74">
            <v>-2.9674672972248572E-3</v>
          </cell>
          <cell r="T74">
            <v>-2.4739583333333224</v>
          </cell>
          <cell r="U74">
            <v>-9.1672871114391423</v>
          </cell>
          <cell r="V74">
            <v>-18.632764520991259</v>
          </cell>
          <cell r="W74">
            <v>-5.8574453069865795</v>
          </cell>
          <cell r="X74">
            <v>-8.3998908880835312</v>
          </cell>
          <cell r="Y74">
            <v>12.287358749040383</v>
          </cell>
          <cell r="Z74">
            <v>1.9147084421235756</v>
          </cell>
          <cell r="AA74">
            <v>14.615384615384611</v>
          </cell>
          <cell r="AB74">
            <v>12.214131512405151</v>
          </cell>
          <cell r="AC74">
            <v>-8.0743517001146561</v>
          </cell>
          <cell r="AD74">
            <v>2.219140083217765</v>
          </cell>
          <cell r="AE74">
            <v>17.724523379960448</v>
          </cell>
          <cell r="AF74">
            <v>7.1035512780289123</v>
          </cell>
          <cell r="AG74">
            <v>20.765661252900223</v>
          </cell>
          <cell r="AH74">
            <v>6.3644289450741036</v>
          </cell>
          <cell r="AI74">
            <v>2.081138040042132</v>
          </cell>
          <cell r="AJ74">
            <v>-4.9089490409551573</v>
          </cell>
          <cell r="AK74">
            <v>26.783991162304293</v>
          </cell>
          <cell r="AL74">
            <v>-13.874900609594508</v>
          </cell>
          <cell r="AM74">
            <v>-6.2917940019929217</v>
          </cell>
          <cell r="AN74">
            <v>7.9597761299437133</v>
          </cell>
          <cell r="AO74">
            <v>6.9407945586644137</v>
          </cell>
          <cell r="AP74">
            <v>22.690920495530804</v>
          </cell>
          <cell r="AQ74">
            <v>19.650221240605873</v>
          </cell>
          <cell r="AR74">
            <v>6.5885684247634453</v>
          </cell>
          <cell r="AS74">
            <v>3.0033513792214652</v>
          </cell>
          <cell r="AT74">
            <v>18.651232100024416</v>
          </cell>
          <cell r="AU74">
            <v>5.0582420623873459</v>
          </cell>
          <cell r="AV74">
            <v>7.7115315958586255</v>
          </cell>
          <cell r="AW74">
            <v>9.5067124570715009</v>
          </cell>
        </row>
        <row r="75">
          <cell r="A75">
            <v>67</v>
          </cell>
          <cell r="B75">
            <v>39264</v>
          </cell>
          <cell r="C75">
            <v>66.099999999999994</v>
          </cell>
          <cell r="D75">
            <v>105.59243131718972</v>
          </cell>
          <cell r="E75">
            <v>113.95787402716682</v>
          </cell>
          <cell r="F75">
            <v>121.1</v>
          </cell>
          <cell r="G75">
            <v>94.463445987206924</v>
          </cell>
          <cell r="H75">
            <v>113.97577898859184</v>
          </cell>
          <cell r="I75">
            <v>120.8</v>
          </cell>
          <cell r="J75">
            <v>144.5</v>
          </cell>
          <cell r="K75">
            <v>110.35028609579646</v>
          </cell>
          <cell r="L75">
            <v>128.44150311926603</v>
          </cell>
          <cell r="M75">
            <v>151.4</v>
          </cell>
          <cell r="N75">
            <v>130.93232412128808</v>
          </cell>
          <cell r="O75">
            <v>121.63388865546902</v>
          </cell>
          <cell r="P75">
            <v>101.5</v>
          </cell>
          <cell r="Q75">
            <v>118.9</v>
          </cell>
          <cell r="R75">
            <v>118.87970728036949</v>
          </cell>
          <cell r="S75">
            <v>2.0292719630518263E-2</v>
          </cell>
          <cell r="T75">
            <v>3.7676609105180399</v>
          </cell>
          <cell r="U75">
            <v>0.49910263739935651</v>
          </cell>
          <cell r="V75">
            <v>-7.7943697179251883</v>
          </cell>
          <cell r="W75">
            <v>11.510128913443832</v>
          </cell>
          <cell r="X75">
            <v>-1.7215744150078593</v>
          </cell>
          <cell r="Y75">
            <v>38.500385778383681</v>
          </cell>
          <cell r="Z75">
            <v>8.4380610412926309</v>
          </cell>
          <cell r="AA75">
            <v>28.787878787878785</v>
          </cell>
          <cell r="AB75">
            <v>5.0480642423495121</v>
          </cell>
          <cell r="AC75">
            <v>3.4664762595530787</v>
          </cell>
          <cell r="AD75">
            <v>2.5050778605281092</v>
          </cell>
          <cell r="AE75">
            <v>126.42514499889161</v>
          </cell>
          <cell r="AF75">
            <v>5.4281254713653784</v>
          </cell>
          <cell r="AG75">
            <v>3.9959016393442681</v>
          </cell>
          <cell r="AH75">
            <v>19.13827655310622</v>
          </cell>
          <cell r="AI75">
            <v>2.3234829686442535</v>
          </cell>
          <cell r="AJ75">
            <v>-4.1118656285461039</v>
          </cell>
          <cell r="AK75">
            <v>21.571458689379586</v>
          </cell>
          <cell r="AL75">
            <v>-10.681186283595938</v>
          </cell>
          <cell r="AM75">
            <v>-5.6583946768093156</v>
          </cell>
          <cell r="AN75">
            <v>11.716990937125725</v>
          </cell>
          <cell r="AO75">
            <v>7.1607543188711684</v>
          </cell>
          <cell r="AP75">
            <v>23.603147086278174</v>
          </cell>
          <cell r="AQ75">
            <v>17.497074966170015</v>
          </cell>
          <cell r="AR75">
            <v>6.122174411176637</v>
          </cell>
          <cell r="AS75">
            <v>2.9236599891716333</v>
          </cell>
          <cell r="AT75">
            <v>27.394065251094695</v>
          </cell>
          <cell r="AU75">
            <v>5.1102794893484047</v>
          </cell>
          <cell r="AV75">
            <v>7.1602310732745673</v>
          </cell>
          <cell r="AW75">
            <v>10.804970286331713</v>
          </cell>
        </row>
        <row r="76">
          <cell r="A76">
            <v>68</v>
          </cell>
          <cell r="B76">
            <v>39295</v>
          </cell>
          <cell r="C76">
            <v>48.2</v>
          </cell>
          <cell r="D76">
            <v>93.215780215007058</v>
          </cell>
          <cell r="E76">
            <v>94.593926620582963</v>
          </cell>
          <cell r="F76">
            <v>82.8</v>
          </cell>
          <cell r="G76">
            <v>87.008858307786255</v>
          </cell>
          <cell r="H76">
            <v>83.066279158862585</v>
          </cell>
          <cell r="I76">
            <v>80</v>
          </cell>
          <cell r="J76">
            <v>101</v>
          </cell>
          <cell r="K76">
            <v>75.332659256516052</v>
          </cell>
          <cell r="L76">
            <v>76.622873149847081</v>
          </cell>
          <cell r="M76">
            <v>57.6</v>
          </cell>
          <cell r="N76">
            <v>56.01023385398107</v>
          </cell>
          <cell r="O76">
            <v>83.691275742682279</v>
          </cell>
          <cell r="P76">
            <v>90.7</v>
          </cell>
          <cell r="Q76">
            <v>78</v>
          </cell>
          <cell r="R76">
            <v>78.028306053143552</v>
          </cell>
          <cell r="S76">
            <v>-2.830605314355239E-2</v>
          </cell>
          <cell r="T76">
            <v>-20.983606557377044</v>
          </cell>
          <cell r="U76">
            <v>-8.377795466049335</v>
          </cell>
          <cell r="V76">
            <v>-4.2820718193783458</v>
          </cell>
          <cell r="W76">
            <v>51.371115173674575</v>
          </cell>
          <cell r="X76">
            <v>-1.3861403789210021</v>
          </cell>
          <cell r="Y76">
            <v>33.995480791599562</v>
          </cell>
          <cell r="Z76">
            <v>-3.3816425120772915</v>
          </cell>
          <cell r="AA76">
            <v>23.321123321123313</v>
          </cell>
          <cell r="AB76">
            <v>11.043941839084148</v>
          </cell>
          <cell r="AC76">
            <v>1.3941734731073918</v>
          </cell>
          <cell r="AD76">
            <v>-5.5737704918032769</v>
          </cell>
          <cell r="AE76">
            <v>-10.558314874989312</v>
          </cell>
          <cell r="AF76">
            <v>-2.029084102581356</v>
          </cell>
          <cell r="AG76">
            <v>2.254791431792559</v>
          </cell>
          <cell r="AH76">
            <v>1.8276762402088846</v>
          </cell>
          <cell r="AI76">
            <v>-0.49573666468371996</v>
          </cell>
          <cell r="AJ76">
            <v>-4.6446547993045311</v>
          </cell>
          <cell r="AK76">
            <v>18.79033480869122</v>
          </cell>
          <cell r="AL76">
            <v>-6.983331517594535</v>
          </cell>
          <cell r="AM76">
            <v>-5.1762156820766299</v>
          </cell>
          <cell r="AN76">
            <v>13.606531377802577</v>
          </cell>
          <cell r="AO76">
            <v>6.1229342527642512</v>
          </cell>
          <cell r="AP76">
            <v>23.575378696802115</v>
          </cell>
          <cell r="AQ76">
            <v>16.935993307853465</v>
          </cell>
          <cell r="AR76">
            <v>5.7280581855662565</v>
          </cell>
          <cell r="AS76">
            <v>2.3971559167089915</v>
          </cell>
          <cell r="AT76">
            <v>24.329184563364041</v>
          </cell>
          <cell r="AU76">
            <v>4.4367446372076325</v>
          </cell>
          <cell r="AV76">
            <v>6.5773610180843978</v>
          </cell>
          <cell r="AW76">
            <v>9.9632802937576468</v>
          </cell>
        </row>
        <row r="77">
          <cell r="A77">
            <v>69</v>
          </cell>
          <cell r="B77">
            <v>39326</v>
          </cell>
          <cell r="C77">
            <v>52</v>
          </cell>
          <cell r="D77">
            <v>96.352093061135847</v>
          </cell>
          <cell r="E77">
            <v>126.30856769952145</v>
          </cell>
          <cell r="F77">
            <v>104.8</v>
          </cell>
          <cell r="G77">
            <v>91.022236135184642</v>
          </cell>
          <cell r="H77">
            <v>105.02887663885576</v>
          </cell>
          <cell r="I77">
            <v>108.2</v>
          </cell>
          <cell r="J77">
            <v>122.8</v>
          </cell>
          <cell r="K77">
            <v>104.39378100240455</v>
          </cell>
          <cell r="L77">
            <v>123.2172085626911</v>
          </cell>
          <cell r="M77">
            <v>124.9</v>
          </cell>
          <cell r="N77">
            <v>130.10804926391984</v>
          </cell>
          <cell r="O77">
            <v>106.87127372332907</v>
          </cell>
          <cell r="P77">
            <v>95.2</v>
          </cell>
          <cell r="Q77">
            <v>110.8</v>
          </cell>
          <cell r="R77">
            <v>110.81587328091632</v>
          </cell>
          <cell r="S77">
            <v>-1.5873280916324006E-2</v>
          </cell>
          <cell r="T77">
            <v>-18.876755070202801</v>
          </cell>
          <cell r="U77">
            <v>-2.3174749788458784</v>
          </cell>
          <cell r="V77">
            <v>-36.030993374993137</v>
          </cell>
          <cell r="W77">
            <v>-20.304182509505704</v>
          </cell>
          <cell r="X77">
            <v>-5.151517249250702</v>
          </cell>
          <cell r="Y77">
            <v>31.310628505385218</v>
          </cell>
          <cell r="Z77">
            <v>-11.019736842105257</v>
          </cell>
          <cell r="AA77">
            <v>-4.1373926619828234</v>
          </cell>
          <cell r="AB77">
            <v>-7.2685204677085666</v>
          </cell>
          <cell r="AC77">
            <v>2.4551837955045812</v>
          </cell>
          <cell r="AD77">
            <v>-22.374145431945308</v>
          </cell>
          <cell r="AE77">
            <v>27.145358086684894</v>
          </cell>
          <cell r="AF77">
            <v>-13.273487194913598</v>
          </cell>
          <cell r="AG77">
            <v>4.1575492341356641</v>
          </cell>
          <cell r="AH77">
            <v>-0.71684587813619816</v>
          </cell>
          <cell r="AI77">
            <v>-2.5686136523574916</v>
          </cell>
          <cell r="AJ77">
            <v>-4.3932995790156113</v>
          </cell>
          <cell r="AK77">
            <v>9.092102092088048</v>
          </cell>
          <cell r="AL77">
            <v>-8.652563369544513</v>
          </cell>
          <cell r="AM77">
            <v>-5.1735152901754562</v>
          </cell>
          <cell r="AN77">
            <v>15.352826892292953</v>
          </cell>
          <cell r="AO77">
            <v>3.9576191960112332</v>
          </cell>
          <cell r="AP77">
            <v>19.877070528180006</v>
          </cell>
          <cell r="AQ77">
            <v>13.884042963167245</v>
          </cell>
          <cell r="AR77">
            <v>5.344731834094901</v>
          </cell>
          <cell r="AS77">
            <v>-1.0825912345032431</v>
          </cell>
          <cell r="AT77">
            <v>24.657490048884704</v>
          </cell>
          <cell r="AU77">
            <v>2.3152686965414655</v>
          </cell>
          <cell r="AV77">
            <v>6.3134025540040755</v>
          </cell>
          <cell r="AW77">
            <v>8.6797329312944154</v>
          </cell>
        </row>
        <row r="78">
          <cell r="A78">
            <v>70</v>
          </cell>
          <cell r="B78">
            <v>39356</v>
          </cell>
          <cell r="C78">
            <v>45.9</v>
          </cell>
          <cell r="D78">
            <v>105.61191551742861</v>
          </cell>
          <cell r="E78">
            <v>104.92262000290037</v>
          </cell>
          <cell r="F78">
            <v>104.3</v>
          </cell>
          <cell r="G78">
            <v>96.21664024574541</v>
          </cell>
          <cell r="H78">
            <v>112.08216286395367</v>
          </cell>
          <cell r="I78">
            <v>109.2</v>
          </cell>
          <cell r="J78">
            <v>141.5</v>
          </cell>
          <cell r="K78">
            <v>116.07798548917948</v>
          </cell>
          <cell r="L78">
            <v>128.34778470948012</v>
          </cell>
          <cell r="M78">
            <v>137.1</v>
          </cell>
          <cell r="N78">
            <v>145.78057164306483</v>
          </cell>
          <cell r="O78">
            <v>124.08593781043486</v>
          </cell>
          <cell r="P78">
            <v>86.7</v>
          </cell>
          <cell r="Q78">
            <v>118.7</v>
          </cell>
          <cell r="R78">
            <v>118.7222023595649</v>
          </cell>
          <cell r="S78">
            <v>-2.2202359564900576E-2</v>
          </cell>
          <cell r="T78">
            <v>-33.861671469740642</v>
          </cell>
          <cell r="U78">
            <v>9.156723358730863E-2</v>
          </cell>
          <cell r="V78">
            <v>-23.094883210730934</v>
          </cell>
          <cell r="W78">
            <v>-14.578214578214578</v>
          </cell>
          <cell r="X78">
            <v>-0.89085005215977875</v>
          </cell>
          <cell r="Y78">
            <v>36.011444504256644</v>
          </cell>
          <cell r="Z78">
            <v>-8.9241034195162658</v>
          </cell>
          <cell r="AA78">
            <v>19.813717188823038</v>
          </cell>
          <cell r="AB78">
            <v>-7.6450458624624353</v>
          </cell>
          <cell r="AC78">
            <v>2.242580673436442</v>
          </cell>
          <cell r="AD78">
            <v>-9.8619329388560164</v>
          </cell>
          <cell r="AE78">
            <v>30.816973143538878</v>
          </cell>
          <cell r="AF78">
            <v>5.4474451315418451</v>
          </cell>
          <cell r="AG78">
            <v>1.5222482435597156</v>
          </cell>
          <cell r="AH78">
            <v>5.6049822064056913</v>
          </cell>
          <cell r="AI78">
            <v>-5.9736594543744168</v>
          </cell>
          <cell r="AJ78">
            <v>-3.9287908712767141</v>
          </cell>
          <cell r="AK78">
            <v>5.5862755236811683</v>
          </cell>
          <cell r="AL78">
            <v>-9.2701664532650572</v>
          </cell>
          <cell r="AM78">
            <v>-4.7470035086112965</v>
          </cell>
          <cell r="AN78">
            <v>17.258568621966781</v>
          </cell>
          <cell r="AO78">
            <v>2.5309440236467848</v>
          </cell>
          <cell r="AP78">
            <v>19.870129870129873</v>
          </cell>
          <cell r="AQ78">
            <v>11.227301739930533</v>
          </cell>
          <cell r="AR78">
            <v>5.0067986988405444</v>
          </cell>
          <cell r="AS78">
            <v>-2.111753371868986</v>
          </cell>
          <cell r="AT78">
            <v>25.351376209569853</v>
          </cell>
          <cell r="AU78">
            <v>2.6367827427519734</v>
          </cell>
          <cell r="AV78">
            <v>5.8702480233943639</v>
          </cell>
          <cell r="AW78">
            <v>8.3477425552353495</v>
          </cell>
        </row>
        <row r="79">
          <cell r="A79">
            <v>71</v>
          </cell>
          <cell r="B79">
            <v>39387</v>
          </cell>
          <cell r="C79">
            <v>44.9</v>
          </cell>
          <cell r="D79">
            <v>100.26400857856444</v>
          </cell>
          <cell r="E79">
            <v>104.17668584134965</v>
          </cell>
          <cell r="F79">
            <v>113.9</v>
          </cell>
          <cell r="G79">
            <v>97.319902664092439</v>
          </cell>
          <cell r="H79">
            <v>104.09143751064192</v>
          </cell>
          <cell r="I79">
            <v>108.8</v>
          </cell>
          <cell r="J79">
            <v>122.3</v>
          </cell>
          <cell r="K79">
            <v>110.31293403366385</v>
          </cell>
          <cell r="L79">
            <v>134.64806899082566</v>
          </cell>
          <cell r="M79">
            <v>132.6</v>
          </cell>
          <cell r="N79">
            <v>138.56464824257611</v>
          </cell>
          <cell r="O79">
            <v>121.77118317813628</v>
          </cell>
          <cell r="P79">
            <v>104.5</v>
          </cell>
          <cell r="Q79">
            <v>117.2</v>
          </cell>
          <cell r="R79">
            <v>117.15462937096162</v>
          </cell>
          <cell r="S79">
            <v>4.5370629038387733E-2</v>
          </cell>
          <cell r="T79">
            <v>-37.202797202797207</v>
          </cell>
          <cell r="U79">
            <v>-10.79260828400416</v>
          </cell>
          <cell r="V79">
            <v>14.06514409739848</v>
          </cell>
          <cell r="W79">
            <v>7.859848484848496</v>
          </cell>
          <cell r="X79">
            <v>-1.0928095542355329</v>
          </cell>
          <cell r="Y79">
            <v>19.145465563003516</v>
          </cell>
          <cell r="Z79">
            <v>-12.045270816491517</v>
          </cell>
          <cell r="AA79">
            <v>4.4406490179333931</v>
          </cell>
          <cell r="AB79">
            <v>-4.2558165239379084</v>
          </cell>
          <cell r="AC79">
            <v>-2.6448081711697879</v>
          </cell>
          <cell r="AD79">
            <v>-21.071428571428573</v>
          </cell>
          <cell r="AE79">
            <v>9.5923968066782539</v>
          </cell>
          <cell r="AF79">
            <v>-1.2286421938993346</v>
          </cell>
          <cell r="AG79">
            <v>24.404761904761905</v>
          </cell>
          <cell r="AH79">
            <v>1.2089810017271208</v>
          </cell>
          <cell r="AI79">
            <v>-9.1216692513746054</v>
          </cell>
          <cell r="AJ79">
            <v>-4.6107978022455471</v>
          </cell>
          <cell r="AK79">
            <v>6.162493249103651</v>
          </cell>
          <cell r="AL79">
            <v>-7.8537311095450564</v>
          </cell>
          <cell r="AM79">
            <v>-4.4119740160615715</v>
          </cell>
          <cell r="AN79">
            <v>17.426667240927991</v>
          </cell>
          <cell r="AO79">
            <v>1.0362264776589609</v>
          </cell>
          <cell r="AP79">
            <v>18.358296376872236</v>
          </cell>
          <cell r="AQ79">
            <v>9.6538133283543353</v>
          </cell>
          <cell r="AR79">
            <v>4.1868639798309948</v>
          </cell>
          <cell r="AS79">
            <v>-4.2852268850221833</v>
          </cell>
          <cell r="AT79">
            <v>23.565420008242207</v>
          </cell>
          <cell r="AU79">
            <v>2.2614490820689936</v>
          </cell>
          <cell r="AV79">
            <v>7.4158641914027674</v>
          </cell>
          <cell r="AW79">
            <v>7.6331258644536684</v>
          </cell>
        </row>
        <row r="80">
          <cell r="A80">
            <v>72</v>
          </cell>
          <cell r="B80">
            <v>39417</v>
          </cell>
          <cell r="C80">
            <v>56.9</v>
          </cell>
          <cell r="D80">
            <v>87.766181995873609</v>
          </cell>
          <cell r="E80">
            <v>104.87295982984485</v>
          </cell>
          <cell r="F80">
            <v>89.8</v>
          </cell>
          <cell r="G80">
            <v>93.797043529752841</v>
          </cell>
          <cell r="H80">
            <v>91.570484420228155</v>
          </cell>
          <cell r="I80">
            <v>83.5</v>
          </cell>
          <cell r="J80">
            <v>99.3</v>
          </cell>
          <cell r="K80">
            <v>99.275658124651187</v>
          </cell>
          <cell r="L80">
            <v>99.505380305810377</v>
          </cell>
          <cell r="M80">
            <v>112.4</v>
          </cell>
          <cell r="N80">
            <v>90.01371763282603</v>
          </cell>
          <cell r="O80">
            <v>89.943021017558607</v>
          </cell>
          <cell r="P80">
            <v>96.4</v>
          </cell>
          <cell r="Q80">
            <v>95</v>
          </cell>
          <cell r="R80">
            <v>95.030321727079624</v>
          </cell>
          <cell r="S80">
            <v>-3.0321727079623884E-2</v>
          </cell>
          <cell r="T80">
            <v>17.805383022774333</v>
          </cell>
          <cell r="U80">
            <v>-8.7540565001942117</v>
          </cell>
          <cell r="V80">
            <v>-22.224272176020911</v>
          </cell>
          <cell r="W80">
            <v>16.623376623376622</v>
          </cell>
          <cell r="X80">
            <v>5.7699420938773223</v>
          </cell>
          <cell r="Y80">
            <v>35.280745330513966</v>
          </cell>
          <cell r="Z80">
            <v>-10.21505376344086</v>
          </cell>
          <cell r="AA80">
            <v>0.70993914807302527</v>
          </cell>
          <cell r="AB80">
            <v>10.874029207154825</v>
          </cell>
          <cell r="AC80">
            <v>5.1292599730899013</v>
          </cell>
          <cell r="AD80">
            <v>-23.171565276828439</v>
          </cell>
          <cell r="AE80">
            <v>-23.60503133613172</v>
          </cell>
          <cell r="AF80">
            <v>-9.6036585345893748</v>
          </cell>
          <cell r="AG80">
            <v>12.223515715948777</v>
          </cell>
          <cell r="AH80">
            <v>-4.6184738955823237</v>
          </cell>
          <cell r="AI80">
            <v>-7.4049630411826897</v>
          </cell>
          <cell r="AJ80">
            <v>-4.9355044626275468</v>
          </cell>
          <cell r="AK80">
            <v>3.5740316794772276</v>
          </cell>
          <cell r="AL80">
            <v>-6.4618565837087294</v>
          </cell>
          <cell r="AM80">
            <v>-3.6348443865605247</v>
          </cell>
          <cell r="AN80">
            <v>18.579451700694584</v>
          </cell>
          <cell r="AO80">
            <v>0.23089355806972986</v>
          </cell>
          <cell r="AP80">
            <v>17.013217902141147</v>
          </cell>
          <cell r="AQ80">
            <v>9.7431291222500107</v>
          </cell>
          <cell r="AR80">
            <v>4.2512522707577753</v>
          </cell>
          <cell r="AS80">
            <v>-5.9995036605037875</v>
          </cell>
          <cell r="AT80">
            <v>19.05951744427357</v>
          </cell>
          <cell r="AU80">
            <v>1.3992070443914104</v>
          </cell>
          <cell r="AV80">
            <v>7.7936333699231541</v>
          </cell>
          <cell r="AW80">
            <v>6.6618911174785191</v>
          </cell>
        </row>
        <row r="81">
          <cell r="A81">
            <v>73</v>
          </cell>
          <cell r="B81">
            <v>39448</v>
          </cell>
          <cell r="C81">
            <v>41.4</v>
          </cell>
          <cell r="D81">
            <v>96.171095124334883</v>
          </cell>
          <cell r="E81">
            <v>151.74640595543099</v>
          </cell>
          <cell r="F81">
            <v>94.6</v>
          </cell>
          <cell r="G81">
            <v>93.664227511889422</v>
          </cell>
          <cell r="H81">
            <v>112.89076196151882</v>
          </cell>
          <cell r="I81">
            <v>96.7</v>
          </cell>
          <cell r="J81">
            <v>106.3</v>
          </cell>
          <cell r="K81">
            <v>90.339603273540973</v>
          </cell>
          <cell r="L81">
            <v>108.28708305810395</v>
          </cell>
          <cell r="M81">
            <v>100.5</v>
          </cell>
          <cell r="N81">
            <v>130.35820036039965</v>
          </cell>
          <cell r="O81">
            <v>95.769086959212331</v>
          </cell>
          <cell r="P81">
            <v>104.1</v>
          </cell>
          <cell r="Q81">
            <v>106.1</v>
          </cell>
          <cell r="R81">
            <v>106.09770242911972</v>
          </cell>
          <cell r="S81">
            <v>2.2975708802732697E-3</v>
          </cell>
          <cell r="T81">
            <v>-27.495621716287221</v>
          </cell>
          <cell r="U81">
            <v>4.2598810160254867</v>
          </cell>
          <cell r="V81">
            <v>-3.1360121964566576</v>
          </cell>
          <cell r="W81">
            <v>-6.7980295566502518</v>
          </cell>
          <cell r="X81">
            <v>1.4008180191935873</v>
          </cell>
          <cell r="Y81">
            <v>11.764970615898973</v>
          </cell>
          <cell r="Z81">
            <v>-15.323992994746058</v>
          </cell>
          <cell r="AA81">
            <v>-14.823717948717949</v>
          </cell>
          <cell r="AB81">
            <v>-18.058366776270731</v>
          </cell>
          <cell r="AC81">
            <v>-14.166068756868036</v>
          </cell>
          <cell r="AD81">
            <v>-14.540816326530608</v>
          </cell>
          <cell r="AE81">
            <v>9.0499915425510586</v>
          </cell>
          <cell r="AF81">
            <v>-15.70709588214222</v>
          </cell>
          <cell r="AG81">
            <v>5.1515151515151461</v>
          </cell>
          <cell r="AH81">
            <v>-4.3282236248872961</v>
          </cell>
          <cell r="AI81">
            <v>-27.495621716287221</v>
          </cell>
          <cell r="AJ81">
            <v>4.2598810160254867</v>
          </cell>
          <cell r="AK81">
            <v>-3.1360121964566576</v>
          </cell>
          <cell r="AL81">
            <v>-6.7980295566502518</v>
          </cell>
          <cell r="AM81">
            <v>1.4008180191935873</v>
          </cell>
          <cell r="AN81">
            <v>11.764970615898973</v>
          </cell>
          <cell r="AO81">
            <v>-15.323992994746058</v>
          </cell>
          <cell r="AP81">
            <v>-14.823717948717949</v>
          </cell>
          <cell r="AQ81">
            <v>-18.058366776270731</v>
          </cell>
          <cell r="AR81">
            <v>-14.166068756868036</v>
          </cell>
          <cell r="AS81">
            <v>-14.540816326530608</v>
          </cell>
          <cell r="AT81">
            <v>9.0499915425510586</v>
          </cell>
          <cell r="AU81">
            <v>-15.70709588214222</v>
          </cell>
          <cell r="AV81">
            <v>5.1515151515151461</v>
          </cell>
          <cell r="AW81">
            <v>-4.3282236248872961</v>
          </cell>
        </row>
        <row r="82">
          <cell r="A82">
            <v>74</v>
          </cell>
          <cell r="B82">
            <v>39479</v>
          </cell>
          <cell r="C82">
            <v>50.7</v>
          </cell>
          <cell r="D82">
            <v>94.665860571180374</v>
          </cell>
          <cell r="E82">
            <v>173.19467104945136</v>
          </cell>
          <cell r="F82">
            <v>101.6</v>
          </cell>
          <cell r="G82">
            <v>92.607929360531458</v>
          </cell>
          <cell r="H82">
            <v>110.48084837391451</v>
          </cell>
          <cell r="I82">
            <v>103.9</v>
          </cell>
          <cell r="J82">
            <v>128.1</v>
          </cell>
          <cell r="K82">
            <v>92.073025626046459</v>
          </cell>
          <cell r="L82">
            <v>129.55695755351681</v>
          </cell>
          <cell r="M82">
            <v>130.4</v>
          </cell>
          <cell r="N82">
            <v>133.75008756367546</v>
          </cell>
          <cell r="O82">
            <v>109.7187340609519</v>
          </cell>
          <cell r="P82">
            <v>113.8</v>
          </cell>
          <cell r="Q82">
            <v>114.8</v>
          </cell>
          <cell r="R82">
            <v>114.81630589142</v>
          </cell>
          <cell r="S82">
            <v>-1.6305891420003604E-2</v>
          </cell>
          <cell r="T82">
            <v>-4.878048780487795</v>
          </cell>
          <cell r="U82">
            <v>0.39406128169394417</v>
          </cell>
          <cell r="V82">
            <v>-19.173401148471555</v>
          </cell>
          <cell r="W82">
            <v>-6.788990825688078</v>
          </cell>
          <cell r="X82">
            <v>2.2548802808820461</v>
          </cell>
          <cell r="Y82">
            <v>8.5841933119680665</v>
          </cell>
          <cell r="Z82">
            <v>-9.5735422106179282</v>
          </cell>
          <cell r="AA82">
            <v>9.3003412969283197</v>
          </cell>
          <cell r="AB82">
            <v>-20.71932424939466</v>
          </cell>
          <cell r="AC82">
            <v>8.3497370744682531</v>
          </cell>
          <cell r="AD82">
            <v>-1.5105740181268881</v>
          </cell>
          <cell r="AE82">
            <v>10.880076690019312</v>
          </cell>
          <cell r="AF82">
            <v>-7.9152352139788507</v>
          </cell>
          <cell r="AG82">
            <v>31.560693641618492</v>
          </cell>
          <cell r="AH82">
            <v>2.317290552584665</v>
          </cell>
          <cell r="AI82">
            <v>-16.576086956521749</v>
          </cell>
          <cell r="AJ82">
            <v>2.3057021014044787</v>
          </cell>
          <cell r="AK82">
            <v>-12.400297070243106</v>
          </cell>
          <cell r="AL82">
            <v>-6.7933491686460856</v>
          </cell>
          <cell r="AM82">
            <v>1.8236368518233779</v>
          </cell>
          <cell r="AN82">
            <v>10.16878193154891</v>
          </cell>
          <cell r="AO82">
            <v>-12.439982540375381</v>
          </cell>
          <cell r="AP82">
            <v>-3.1404958677686041</v>
          </cell>
          <cell r="AQ82">
            <v>-19.423442712204501</v>
          </cell>
          <cell r="AR82">
            <v>-3.2098907548405089</v>
          </cell>
          <cell r="AS82">
            <v>-7.6399999999999979</v>
          </cell>
          <cell r="AT82">
            <v>9.9691719928316846</v>
          </cell>
          <cell r="AU82">
            <v>-11.718521515337395</v>
          </cell>
          <cell r="AV82">
            <v>17.466307277628022</v>
          </cell>
          <cell r="AW82">
            <v>-0.98610488570149946</v>
          </cell>
        </row>
        <row r="83">
          <cell r="A83">
            <v>75</v>
          </cell>
          <cell r="B83">
            <v>39508</v>
          </cell>
          <cell r="C83">
            <v>31.5</v>
          </cell>
          <cell r="D83">
            <v>88.258291888370081</v>
          </cell>
          <cell r="E83">
            <v>151.52752549910574</v>
          </cell>
          <cell r="F83">
            <v>104.7</v>
          </cell>
          <cell r="G83">
            <v>92.704972890284296</v>
          </cell>
          <cell r="H83">
            <v>110.08107355695556</v>
          </cell>
          <cell r="I83">
            <v>101.1</v>
          </cell>
          <cell r="J83">
            <v>113.9</v>
          </cell>
          <cell r="K83">
            <v>108.20827930460727</v>
          </cell>
          <cell r="L83">
            <v>108.94806899082569</v>
          </cell>
          <cell r="M83">
            <v>114.5</v>
          </cell>
          <cell r="N83">
            <v>126.84820516657386</v>
          </cell>
          <cell r="O83">
            <v>94.591346420045014</v>
          </cell>
          <cell r="P83">
            <v>129.9</v>
          </cell>
          <cell r="Q83">
            <v>111.6</v>
          </cell>
          <cell r="R83">
            <v>111.5754296695563</v>
          </cell>
          <cell r="S83">
            <v>2.4570330443694388E-2</v>
          </cell>
          <cell r="T83">
            <v>-56.790123456790134</v>
          </cell>
          <cell r="U83">
            <v>-9.275040394326723</v>
          </cell>
          <cell r="V83">
            <v>-29.599590380619301</v>
          </cell>
          <cell r="W83">
            <v>-7.5088339222614833</v>
          </cell>
          <cell r="X83">
            <v>-1.4629462703553893</v>
          </cell>
          <cell r="Y83">
            <v>-3.7113446658492708</v>
          </cell>
          <cell r="Z83">
            <v>-18.990384615384617</v>
          </cell>
          <cell r="AA83">
            <v>-25.115055884286647</v>
          </cell>
          <cell r="AB83">
            <v>-13.940839887743021</v>
          </cell>
          <cell r="AC83">
            <v>-19.942024986704347</v>
          </cell>
          <cell r="AD83">
            <v>-9.7003154574132466</v>
          </cell>
          <cell r="AE83">
            <v>-6.7274352951118939</v>
          </cell>
          <cell r="AF83">
            <v>-21.162947757742781</v>
          </cell>
          <cell r="AG83">
            <v>35.878661087866121</v>
          </cell>
          <cell r="AH83">
            <v>-8.674304418985276</v>
          </cell>
          <cell r="AI83">
            <v>-32.569558101473007</v>
          </cell>
          <cell r="AJ83">
            <v>-1.66371288187605</v>
          </cell>
          <cell r="AK83">
            <v>-18.715676604658409</v>
          </cell>
          <cell r="AL83">
            <v>-7.043558850787762</v>
          </cell>
          <cell r="AM83">
            <v>0.70743938874185319</v>
          </cell>
          <cell r="AN83">
            <v>5.1642345043873199</v>
          </cell>
          <cell r="AO83">
            <v>-14.749929358575873</v>
          </cell>
          <cell r="AP83">
            <v>-11.621415884293347</v>
          </cell>
          <cell r="AQ83">
            <v>-17.465689962187305</v>
          </cell>
          <cell r="AR83">
            <v>-9.1735060345150252</v>
          </cell>
          <cell r="AS83">
            <v>-8.3333333333333446</v>
          </cell>
          <cell r="AT83">
            <v>3.9327101192848164</v>
          </cell>
          <cell r="AU83">
            <v>-14.930942000395426</v>
          </cell>
          <cell r="AV83">
            <v>23.728210601209518</v>
          </cell>
          <cell r="AW83">
            <v>-3.7069215175210077</v>
          </cell>
        </row>
        <row r="84">
          <cell r="A84">
            <v>76</v>
          </cell>
          <cell r="B84">
            <v>39539</v>
          </cell>
          <cell r="C84">
            <v>46.1</v>
          </cell>
          <cell r="D84">
            <v>98.100964274079715</v>
          </cell>
          <cell r="E84">
            <v>94.83958621356409</v>
          </cell>
          <cell r="F84">
            <v>127.5</v>
          </cell>
          <cell r="G84">
            <v>96.671069399638526</v>
          </cell>
          <cell r="H84">
            <v>112.0291018218968</v>
          </cell>
          <cell r="I84">
            <v>104.8</v>
          </cell>
          <cell r="J84">
            <v>124.2</v>
          </cell>
          <cell r="K84">
            <v>115.48962231182094</v>
          </cell>
          <cell r="L84">
            <v>126.82100110091743</v>
          </cell>
          <cell r="M84">
            <v>125.4</v>
          </cell>
          <cell r="N84">
            <v>139.03957269433619</v>
          </cell>
          <cell r="O84">
            <v>103.78549127281137</v>
          </cell>
          <cell r="P84">
            <v>125</v>
          </cell>
          <cell r="Q84">
            <v>118.2</v>
          </cell>
          <cell r="R84">
            <v>118.1841248460143</v>
          </cell>
          <cell r="S84">
            <v>1.5875153985703605E-2</v>
          </cell>
          <cell r="T84">
            <v>-27.056962025316455</v>
          </cell>
          <cell r="U84">
            <v>11.616951038152902</v>
          </cell>
          <cell r="V84">
            <v>-14.548159509258568</v>
          </cell>
          <cell r="W84">
            <v>42.937219730941699</v>
          </cell>
          <cell r="X84">
            <v>-2.3363413410753382</v>
          </cell>
          <cell r="Y84">
            <v>14.633076674342337</v>
          </cell>
          <cell r="Z84">
            <v>-1.5037593984962485</v>
          </cell>
          <cell r="AA84">
            <v>15.213358070500934</v>
          </cell>
          <cell r="AB84">
            <v>-5.9777021863468889</v>
          </cell>
          <cell r="AC84">
            <v>16.297042058032972</v>
          </cell>
          <cell r="AD84">
            <v>0.32000000000000456</v>
          </cell>
          <cell r="AE84">
            <v>24.127848530244794</v>
          </cell>
          <cell r="AF84">
            <v>-8.393562630749468</v>
          </cell>
          <cell r="AG84">
            <v>19.961612284069094</v>
          </cell>
          <cell r="AH84">
            <v>9.1412742382271528</v>
          </cell>
          <cell r="AI84">
            <v>-31.156186612576072</v>
          </cell>
          <cell r="AJ84">
            <v>1.4765147301216064</v>
          </cell>
          <cell r="AK84">
            <v>-18.052220244255849</v>
          </cell>
          <cell r="AL84">
            <v>3.7539355776217005</v>
          </cell>
          <cell r="AM84">
            <v>-9.3847102342013308E-2</v>
          </cell>
          <cell r="AN84">
            <v>7.3950942898950363</v>
          </cell>
          <cell r="AO84">
            <v>-11.688029545948295</v>
          </cell>
          <cell r="AP84">
            <v>-5.857740585774077</v>
          </cell>
          <cell r="AQ84">
            <v>-14.494674027145512</v>
          </cell>
          <cell r="AR84">
            <v>-3.5150678145238214</v>
          </cell>
          <cell r="AS84">
            <v>-6.177760063770438</v>
          </cell>
          <cell r="AT84">
            <v>8.566532154558967</v>
          </cell>
          <cell r="AU84">
            <v>-13.341705142547216</v>
          </cell>
          <cell r="AV84">
            <v>22.709576953023603</v>
          </cell>
          <cell r="AW84">
            <v>-0.63932980599648015</v>
          </cell>
        </row>
        <row r="85">
          <cell r="A85">
            <v>77</v>
          </cell>
          <cell r="B85">
            <v>39569</v>
          </cell>
          <cell r="C85">
            <v>49</v>
          </cell>
          <cell r="D85">
            <v>101.36972526875883</v>
          </cell>
          <cell r="E85">
            <v>76.797262048629591</v>
          </cell>
          <cell r="F85">
            <v>88.6</v>
          </cell>
          <cell r="G85">
            <v>93.723946607121931</v>
          </cell>
          <cell r="H85">
            <v>105.0451741018219</v>
          </cell>
          <cell r="I85">
            <v>95.5</v>
          </cell>
          <cell r="J85">
            <v>117.9</v>
          </cell>
          <cell r="K85">
            <v>98.769401050495773</v>
          </cell>
          <cell r="L85">
            <v>121.6592802446483</v>
          </cell>
          <cell r="M85">
            <v>118.1</v>
          </cell>
          <cell r="N85">
            <v>131.00021748255386</v>
          </cell>
          <cell r="O85">
            <v>101.93222334046621</v>
          </cell>
          <cell r="P85">
            <v>108.4</v>
          </cell>
          <cell r="Q85">
            <v>109.5</v>
          </cell>
          <cell r="R85">
            <v>109.5510392223016</v>
          </cell>
          <cell r="S85">
            <v>-5.1039222301596965E-2</v>
          </cell>
          <cell r="T85">
            <v>-25.869894099848707</v>
          </cell>
          <cell r="U85">
            <v>-3.2240902374796883</v>
          </cell>
          <cell r="V85">
            <v>-21.781599566464529</v>
          </cell>
          <cell r="W85">
            <v>-14.47876447876448</v>
          </cell>
          <cell r="X85">
            <v>1.5100726739055257</v>
          </cell>
          <cell r="Y85">
            <v>-5.6996794687953445</v>
          </cell>
          <cell r="Z85">
            <v>-16.520979020979027</v>
          </cell>
          <cell r="AA85">
            <v>-19.467213114754099</v>
          </cell>
          <cell r="AB85">
            <v>-21.350927986342295</v>
          </cell>
          <cell r="AC85">
            <v>-12.025022820615179</v>
          </cell>
          <cell r="AD85">
            <v>-21.214142761841234</v>
          </cell>
          <cell r="AE85">
            <v>-10.183942814655243</v>
          </cell>
          <cell r="AF85">
            <v>-25.039348346887031</v>
          </cell>
          <cell r="AG85">
            <v>-4.9122807017543808</v>
          </cell>
          <cell r="AH85">
            <v>-13.026211278792696</v>
          </cell>
          <cell r="AI85">
            <v>-30.038387715930913</v>
          </cell>
          <cell r="AJ85">
            <v>0.44310367718527338</v>
          </cell>
          <cell r="AK85">
            <v>-18.512602038668547</v>
          </cell>
          <cell r="AL85">
            <v>9.6805421103590056E-2</v>
          </cell>
          <cell r="AM85">
            <v>0.22235982674319571</v>
          </cell>
          <cell r="AN85">
            <v>4.6229905806176728</v>
          </cell>
          <cell r="AO85">
            <v>-12.650078301722642</v>
          </cell>
          <cell r="AP85">
            <v>-8.93105043961131</v>
          </cell>
          <cell r="AQ85">
            <v>-15.928434941938766</v>
          </cell>
          <cell r="AR85">
            <v>-5.3855563200352963</v>
          </cell>
          <cell r="AS85">
            <v>-9.6363357373024421</v>
          </cell>
          <cell r="AT85">
            <v>4.253125821372894</v>
          </cell>
          <cell r="AU85">
            <v>-15.983888447775207</v>
          </cell>
          <cell r="AV85">
            <v>16.402964149809716</v>
          </cell>
          <cell r="AW85">
            <v>-3.3304572907679026</v>
          </cell>
        </row>
        <row r="86">
          <cell r="A86">
            <v>78</v>
          </cell>
          <cell r="B86">
            <v>39600</v>
          </cell>
          <cell r="C86">
            <v>40</v>
          </cell>
          <cell r="D86">
            <v>95.964330003257672</v>
          </cell>
          <cell r="E86">
            <v>77.850201575868908</v>
          </cell>
          <cell r="F86">
            <v>97.9</v>
          </cell>
          <cell r="G86">
            <v>90.036542909837834</v>
          </cell>
          <cell r="H86">
            <v>103.38659330836029</v>
          </cell>
          <cell r="I86">
            <v>95.8</v>
          </cell>
          <cell r="J86">
            <v>108.4</v>
          </cell>
          <cell r="K86">
            <v>100.43754296652915</v>
          </cell>
          <cell r="L86">
            <v>118.97791021406728</v>
          </cell>
          <cell r="M86">
            <v>130.5</v>
          </cell>
          <cell r="N86">
            <v>116.30748723320342</v>
          </cell>
          <cell r="O86">
            <v>106.75894720042733</v>
          </cell>
          <cell r="P86">
            <v>109.6</v>
          </cell>
          <cell r="Q86">
            <v>106.9</v>
          </cell>
          <cell r="R86">
            <v>106.8921720775149</v>
          </cell>
          <cell r="S86">
            <v>7.8279224851058871E-3</v>
          </cell>
          <cell r="T86">
            <v>-46.595460614152209</v>
          </cell>
          <cell r="U86">
            <v>-5.4597855360600747</v>
          </cell>
          <cell r="V86">
            <v>-10.946906325526401</v>
          </cell>
          <cell r="W86">
            <v>-26.611694152923537</v>
          </cell>
          <cell r="X86">
            <v>-1.5917072138834163</v>
          </cell>
          <cell r="Y86">
            <v>-3.4845250299771235</v>
          </cell>
          <cell r="Z86">
            <v>-18.189581554227154</v>
          </cell>
          <cell r="AA86">
            <v>-19.16480238627889</v>
          </cell>
          <cell r="AB86">
            <v>-20.396687785660315</v>
          </cell>
          <cell r="AC86">
            <v>-4.2605816381858244</v>
          </cell>
          <cell r="AD86">
            <v>-11.465400271370424</v>
          </cell>
          <cell r="AE86">
            <v>-18.743274844176909</v>
          </cell>
          <cell r="AF86">
            <v>-22.813401311351807</v>
          </cell>
          <cell r="AG86">
            <v>5.2833813640730076</v>
          </cell>
          <cell r="AH86">
            <v>-12.377049180327864</v>
          </cell>
          <cell r="AI86">
            <v>-33.238709677419351</v>
          </cell>
          <cell r="AJ86">
            <v>-0.59361105387105384</v>
          </cell>
          <cell r="AK86">
            <v>-17.763372657008766</v>
          </cell>
          <cell r="AL86">
            <v>-5.3854439144483726</v>
          </cell>
          <cell r="AM86">
            <v>-7.4115965351438218E-2</v>
          </cell>
          <cell r="AN86">
            <v>3.2516923787674381</v>
          </cell>
          <cell r="AO86">
            <v>-13.587742122000583</v>
          </cell>
          <cell r="AP86">
            <v>-10.685071574642139</v>
          </cell>
          <cell r="AQ86">
            <v>-16.704221874086976</v>
          </cell>
          <cell r="AR86">
            <v>-5.1999998054317604</v>
          </cell>
          <cell r="AS86">
            <v>-9.9737204354899358</v>
          </cell>
          <cell r="AT86">
            <v>1.7725882840298652E-2</v>
          </cell>
          <cell r="AU86">
            <v>-17.259807018214403</v>
          </cell>
          <cell r="AV86">
            <v>14.484587338415642</v>
          </cell>
          <cell r="AW86">
            <v>-4.9037776193870286</v>
          </cell>
        </row>
        <row r="87">
          <cell r="A87">
            <v>79</v>
          </cell>
          <cell r="B87">
            <v>39630</v>
          </cell>
          <cell r="C87">
            <v>49.5</v>
          </cell>
          <cell r="D87">
            <v>106.86988598110544</v>
          </cell>
          <cell r="E87">
            <v>93.522619036109631</v>
          </cell>
          <cell r="F87">
            <v>169.8</v>
          </cell>
          <cell r="G87">
            <v>93.324569606276881</v>
          </cell>
          <cell r="H87">
            <v>100.47600417163289</v>
          </cell>
          <cell r="I87">
            <v>108.3</v>
          </cell>
          <cell r="J87">
            <v>120.4</v>
          </cell>
          <cell r="K87">
            <v>93.697405577955237</v>
          </cell>
          <cell r="L87">
            <v>119.39201272171253</v>
          </cell>
          <cell r="M87">
            <v>148.80000000000001</v>
          </cell>
          <cell r="N87">
            <v>123.43284379680155</v>
          </cell>
          <cell r="O87">
            <v>110.26794211621704</v>
          </cell>
          <cell r="P87">
            <v>117.3</v>
          </cell>
          <cell r="Q87">
            <v>113.2</v>
          </cell>
          <cell r="R87">
            <v>113.21277833068856</v>
          </cell>
          <cell r="S87">
            <v>-1.2778330688561823E-2</v>
          </cell>
          <cell r="T87">
            <v>-25.113464447806351</v>
          </cell>
          <cell r="U87">
            <v>1.2097975659622477</v>
          </cell>
          <cell r="V87">
            <v>-17.932288721168629</v>
          </cell>
          <cell r="W87">
            <v>40.214698596201501</v>
          </cell>
          <cell r="X87">
            <v>-1.2056265458326383</v>
          </cell>
          <cell r="Y87">
            <v>-11.844424259921205</v>
          </cell>
          <cell r="Z87">
            <v>-10.347682119205299</v>
          </cell>
          <cell r="AA87">
            <v>-16.678200692041521</v>
          </cell>
          <cell r="AB87">
            <v>-15.090926455219748</v>
          </cell>
          <cell r="AC87">
            <v>-7.0456123431928974</v>
          </cell>
          <cell r="AD87">
            <v>-1.7173051519154519</v>
          </cell>
          <cell r="AE87">
            <v>-5.7277531540182895</v>
          </cell>
          <cell r="AF87">
            <v>-9.3443913245644072</v>
          </cell>
          <cell r="AG87">
            <v>15.566502463054185</v>
          </cell>
          <cell r="AH87">
            <v>-4.7939444911690519</v>
          </cell>
          <cell r="AI87">
            <v>-32.054673721340393</v>
          </cell>
          <cell r="AJ87">
            <v>-0.31502819264616622</v>
          </cell>
          <cell r="AK87">
            <v>-17.782685274450628</v>
          </cell>
          <cell r="AL87">
            <v>1.7769130998703098</v>
          </cell>
          <cell r="AM87">
            <v>-0.23747910704595204</v>
          </cell>
          <cell r="AN87">
            <v>0.94926829579056804</v>
          </cell>
          <cell r="AO87">
            <v>-13.106079251784388</v>
          </cell>
          <cell r="AP87">
            <v>-11.619376416010377</v>
          </cell>
          <cell r="AQ87">
            <v>-16.491539538708427</v>
          </cell>
          <cell r="AR87">
            <v>-5.4688072538336847</v>
          </cell>
          <cell r="AS87">
            <v>-8.6586007364544848</v>
          </cell>
          <cell r="AT87">
            <v>-0.81067440644691058</v>
          </cell>
          <cell r="AU87">
            <v>-16.142851226901204</v>
          </cell>
          <cell r="AV87">
            <v>14.64037452120867</v>
          </cell>
          <cell r="AW87">
            <v>-4.8878595806923446</v>
          </cell>
        </row>
        <row r="88">
          <cell r="A88">
            <v>80</v>
          </cell>
          <cell r="B88">
            <v>39661</v>
          </cell>
          <cell r="C88">
            <v>60.4</v>
          </cell>
          <cell r="D88">
            <v>87.456600608100771</v>
          </cell>
          <cell r="E88">
            <v>58.360449557693251</v>
          </cell>
          <cell r="F88">
            <v>50.5</v>
          </cell>
          <cell r="G88">
            <v>77.849762211708679</v>
          </cell>
          <cell r="H88">
            <v>82.561660139621992</v>
          </cell>
          <cell r="I88">
            <v>65.3</v>
          </cell>
          <cell r="J88">
            <v>68.400000000000006</v>
          </cell>
          <cell r="K88">
            <v>61.264746321439183</v>
          </cell>
          <cell r="L88">
            <v>55.632045993883786</v>
          </cell>
          <cell r="M88">
            <v>43.9</v>
          </cell>
          <cell r="N88">
            <v>39.307269750649596</v>
          </cell>
          <cell r="O88">
            <v>55.581340199134274</v>
          </cell>
          <cell r="P88">
            <v>104.3</v>
          </cell>
          <cell r="Q88">
            <v>65.3</v>
          </cell>
          <cell r="R88">
            <v>65.345051841764004</v>
          </cell>
          <cell r="S88">
            <v>-4.5051841764006895E-2</v>
          </cell>
          <cell r="T88">
            <v>25.311203319502063</v>
          </cell>
          <cell r="U88">
            <v>-6.1783311727074945</v>
          </cell>
          <cell r="V88">
            <v>-38.30423194950189</v>
          </cell>
          <cell r="W88">
            <v>-39.009661835748787</v>
          </cell>
          <cell r="X88">
            <v>-10.526624845114128</v>
          </cell>
          <cell r="Y88">
            <v>-0.60748961473947727</v>
          </cell>
          <cell r="Z88">
            <v>-18.375000000000004</v>
          </cell>
          <cell r="AA88">
            <v>-32.277227722772274</v>
          </cell>
          <cell r="AB88">
            <v>-18.674387807251126</v>
          </cell>
          <cell r="AC88">
            <v>-27.394988327979696</v>
          </cell>
          <cell r="AD88">
            <v>-23.784722222222225</v>
          </cell>
          <cell r="AE88">
            <v>-29.821271853419102</v>
          </cell>
          <cell r="AF88">
            <v>-33.587653305674287</v>
          </cell>
          <cell r="AG88">
            <v>14.994487320837921</v>
          </cell>
          <cell r="AH88">
            <v>-16.282051282051285</v>
          </cell>
          <cell r="AI88">
            <v>-26.544440015942616</v>
          </cell>
          <cell r="AJ88">
            <v>-1.0186506814224283</v>
          </cell>
          <cell r="AK88">
            <v>-19.561467370091506</v>
          </cell>
          <cell r="AL88">
            <v>-2.1784961349262018</v>
          </cell>
          <cell r="AM88">
            <v>-1.4451571875103593</v>
          </cell>
          <cell r="AN88">
            <v>0.7935361115930919</v>
          </cell>
          <cell r="AO88">
            <v>-13.578310553439396</v>
          </cell>
          <cell r="AP88">
            <v>-13.649187664169682</v>
          </cell>
          <cell r="AQ88">
            <v>-16.671768946956039</v>
          </cell>
          <cell r="AR88">
            <v>-7.2216078031634083</v>
          </cell>
          <cell r="AS88">
            <v>-9.5228647951592098</v>
          </cell>
          <cell r="AT88">
            <v>-2.4960554927659291</v>
          </cell>
          <cell r="AU88">
            <v>-17.686720279136747</v>
          </cell>
          <cell r="AV88">
            <v>14.680744092508776</v>
          </cell>
          <cell r="AW88">
            <v>-5.877114870881563</v>
          </cell>
        </row>
        <row r="89">
          <cell r="A89">
            <v>81</v>
          </cell>
          <cell r="B89">
            <v>39692</v>
          </cell>
          <cell r="C89">
            <v>51.1</v>
          </cell>
          <cell r="D89">
            <v>96.252575198175691</v>
          </cell>
          <cell r="E89">
            <v>98.512372021076047</v>
          </cell>
          <cell r="F89">
            <v>95.3</v>
          </cell>
          <cell r="G89">
            <v>84.876517866505466</v>
          </cell>
          <cell r="H89">
            <v>96.131317044100115</v>
          </cell>
          <cell r="I89">
            <v>94.8</v>
          </cell>
          <cell r="J89">
            <v>102</v>
          </cell>
          <cell r="K89">
            <v>87.178748585168933</v>
          </cell>
          <cell r="L89">
            <v>111.99710874617735</v>
          </cell>
          <cell r="M89">
            <v>118.6</v>
          </cell>
          <cell r="N89">
            <v>118.2190838087726</v>
          </cell>
          <cell r="O89">
            <v>96.214107787863696</v>
          </cell>
          <cell r="P89">
            <v>107.6</v>
          </cell>
          <cell r="Q89">
            <v>102.5</v>
          </cell>
          <cell r="R89">
            <v>102.47378159691043</v>
          </cell>
          <cell r="S89">
            <v>2.6218403089572462E-2</v>
          </cell>
          <cell r="T89">
            <v>-1.7307692307692282</v>
          </cell>
          <cell r="U89">
            <v>-0.10328562649595051</v>
          </cell>
          <cell r="V89">
            <v>-22.006579747282426</v>
          </cell>
          <cell r="W89">
            <v>-9.064885496183205</v>
          </cell>
          <cell r="X89">
            <v>-6.7518867143097445</v>
          </cell>
          <cell r="Y89">
            <v>-8.4715364759637612</v>
          </cell>
          <cell r="Z89">
            <v>-12.38447319778189</v>
          </cell>
          <cell r="AA89">
            <v>-16.938110749185668</v>
          </cell>
          <cell r="AB89">
            <v>-16.490476972798884</v>
          </cell>
          <cell r="AC89">
            <v>-9.1059519586544848</v>
          </cell>
          <cell r="AD89">
            <v>-5.0440352281825547</v>
          </cell>
          <cell r="AE89">
            <v>-9.137763207125543</v>
          </cell>
          <cell r="AF89">
            <v>-9.9719649295608654</v>
          </cell>
          <cell r="AG89">
            <v>13.025210084033603</v>
          </cell>
          <cell r="AH89">
            <v>-7.4909747292418754</v>
          </cell>
          <cell r="AI89">
            <v>-24.214517876489705</v>
          </cell>
          <cell r="AJ89">
            <v>-0.9176368502765937</v>
          </cell>
          <cell r="AK89">
            <v>-19.815107617633174</v>
          </cell>
          <cell r="AL89">
            <v>-2.9313582307531796</v>
          </cell>
          <cell r="AM89">
            <v>-2.0255006407704652</v>
          </cell>
          <cell r="AN89">
            <v>-0.24677783116583002</v>
          </cell>
          <cell r="AO89">
            <v>-13.449240607513996</v>
          </cell>
          <cell r="AP89">
            <v>-14.000173807247767</v>
          </cell>
          <cell r="AQ89">
            <v>-16.653155620639609</v>
          </cell>
          <cell r="AR89">
            <v>-7.436252754310015</v>
          </cell>
          <cell r="AS89">
            <v>-9.0291262135922281</v>
          </cell>
          <cell r="AT89">
            <v>-3.2857890977218829</v>
          </cell>
          <cell r="AU89">
            <v>-16.903385412046081</v>
          </cell>
          <cell r="AV89">
            <v>14.503816793893098</v>
          </cell>
          <cell r="AW89">
            <v>-6.0543004359888926</v>
          </cell>
        </row>
        <row r="90">
          <cell r="A90">
            <v>82</v>
          </cell>
          <cell r="B90">
            <v>39722</v>
          </cell>
          <cell r="C90">
            <v>34.4</v>
          </cell>
          <cell r="D90">
            <v>104.6136067976979</v>
          </cell>
          <cell r="E90">
            <v>86.965014743558768</v>
          </cell>
          <cell r="F90">
            <v>95.7</v>
          </cell>
          <cell r="G90">
            <v>88.933903490645761</v>
          </cell>
          <cell r="H90">
            <v>93.576454537714966</v>
          </cell>
          <cell r="I90">
            <v>94</v>
          </cell>
          <cell r="J90">
            <v>105.1</v>
          </cell>
          <cell r="K90">
            <v>85.450248019236483</v>
          </cell>
          <cell r="L90">
            <v>107.30146984709478</v>
          </cell>
          <cell r="M90">
            <v>118.5</v>
          </cell>
          <cell r="N90">
            <v>59.181653349294734</v>
          </cell>
          <cell r="O90">
            <v>84.235292105957427</v>
          </cell>
          <cell r="P90">
            <v>76.2</v>
          </cell>
          <cell r="Q90">
            <v>87.1</v>
          </cell>
          <cell r="R90">
            <v>87.13054944206516</v>
          </cell>
          <cell r="S90">
            <v>-3.0549442065165522E-2</v>
          </cell>
          <cell r="T90">
            <v>-25.054466230936821</v>
          </cell>
          <cell r="U90">
            <v>-0.94526144596437101</v>
          </cell>
          <cell r="V90">
            <v>-17.115094208327246</v>
          </cell>
          <cell r="W90">
            <v>-8.2454458293384416</v>
          </cell>
          <cell r="X90">
            <v>-7.5691031577271097</v>
          </cell>
          <cell r="Y90">
            <v>-16.510841558884884</v>
          </cell>
          <cell r="Z90">
            <v>-13.919413919413923</v>
          </cell>
          <cell r="AA90">
            <v>-25.724381625441701</v>
          </cell>
          <cell r="AB90">
            <v>-26.38548329458909</v>
          </cell>
          <cell r="AC90">
            <v>-16.397879332334753</v>
          </cell>
          <cell r="AD90">
            <v>-13.566739606126912</v>
          </cell>
          <cell r="AE90">
            <v>-59.403607296727067</v>
          </cell>
          <cell r="AF90">
            <v>-32.115360054220616</v>
          </cell>
          <cell r="AG90">
            <v>-12.110726643598616</v>
          </cell>
          <cell r="AH90">
            <v>-26.621735467565301</v>
          </cell>
          <cell r="AI90">
            <v>-24.278806069701513</v>
          </cell>
          <cell r="AJ90">
            <v>-0.9206177301360311</v>
          </cell>
          <cell r="AK90">
            <v>-19.600905474082243</v>
          </cell>
          <cell r="AL90">
            <v>-3.4528177627246097</v>
          </cell>
          <cell r="AM90">
            <v>-2.599939871177039</v>
          </cell>
          <cell r="AN90">
            <v>-1.9870722151342675</v>
          </cell>
          <cell r="AO90">
            <v>-13.495495495495499</v>
          </cell>
          <cell r="AP90">
            <v>-15.284011762885013</v>
          </cell>
          <cell r="AQ90">
            <v>-17.650371355893359</v>
          </cell>
          <cell r="AR90">
            <v>-8.386789803587094</v>
          </cell>
          <cell r="AS90">
            <v>-9.5189355168884262</v>
          </cell>
          <cell r="AT90">
            <v>-9.8832940625725154</v>
          </cell>
          <cell r="AU90">
            <v>-18.507636555691885</v>
          </cell>
          <cell r="AV90">
            <v>12.143222506393821</v>
          </cell>
          <cell r="AW90">
            <v>-8.2188137246209614</v>
          </cell>
        </row>
        <row r="91">
          <cell r="A91">
            <v>83</v>
          </cell>
          <cell r="B91">
            <v>39753</v>
          </cell>
          <cell r="C91">
            <v>35.6</v>
          </cell>
          <cell r="D91">
            <v>93.205877402540992</v>
          </cell>
          <cell r="E91">
            <v>65.241029632136133</v>
          </cell>
          <cell r="F91">
            <v>94.9</v>
          </cell>
          <cell r="G91">
            <v>84.693464060350721</v>
          </cell>
          <cell r="H91">
            <v>89.107096032691985</v>
          </cell>
          <cell r="I91">
            <v>89.4</v>
          </cell>
          <cell r="J91">
            <v>94.4</v>
          </cell>
          <cell r="K91">
            <v>80.925143047898231</v>
          </cell>
          <cell r="L91">
            <v>104.38238923547399</v>
          </cell>
          <cell r="M91">
            <v>113.2</v>
          </cell>
          <cell r="N91">
            <v>84.286759687484533</v>
          </cell>
          <cell r="O91">
            <v>81.726020343355188</v>
          </cell>
          <cell r="P91">
            <v>89.5</v>
          </cell>
          <cell r="Q91">
            <v>89.1</v>
          </cell>
          <cell r="R91">
            <v>89.134084061070283</v>
          </cell>
          <cell r="S91">
            <v>-3.4084061070288385E-2</v>
          </cell>
          <cell r="T91">
            <v>-20.712694877505562</v>
          </cell>
          <cell r="U91">
            <v>-7.0395461702420077</v>
          </cell>
          <cell r="V91">
            <v>-37.374635116064745</v>
          </cell>
          <cell r="W91">
            <v>-16.68129938542581</v>
          </cell>
          <cell r="X91">
            <v>-12.97415868501523</v>
          </cell>
          <cell r="Y91">
            <v>-14.395364149349938</v>
          </cell>
          <cell r="Z91">
            <v>-17.830882352941167</v>
          </cell>
          <cell r="AA91">
            <v>-22.812755519215038</v>
          </cell>
          <cell r="AB91">
            <v>-26.640385593222859</v>
          </cell>
          <cell r="AC91">
            <v>-22.477618863894619</v>
          </cell>
          <cell r="AD91">
            <v>-14.630467571644038</v>
          </cell>
          <cell r="AE91">
            <v>-39.171526968459382</v>
          </cell>
          <cell r="AF91">
            <v>-32.885582442111897</v>
          </cell>
          <cell r="AG91">
            <v>-14.354066985645932</v>
          </cell>
          <cell r="AH91">
            <v>-23.976109215017072</v>
          </cell>
          <cell r="AI91">
            <v>-24.030406453614642</v>
          </cell>
          <cell r="AJ91">
            <v>-1.489208840290795</v>
          </cell>
          <cell r="AK91">
            <v>-20.898709520719859</v>
          </cell>
          <cell r="AL91">
            <v>-4.7331747110808831</v>
          </cell>
          <cell r="AM91">
            <v>-3.5841123610444634</v>
          </cell>
          <cell r="AN91">
            <v>-3.108674153808817</v>
          </cell>
          <cell r="AO91">
            <v>-13.882507384312445</v>
          </cell>
          <cell r="AP91">
            <v>-15.934959349593502</v>
          </cell>
          <cell r="AQ91">
            <v>-18.448098110057661</v>
          </cell>
          <cell r="AR91">
            <v>-9.7977323356993669</v>
          </cell>
          <cell r="AS91">
            <v>-10.002138732444559</v>
          </cell>
          <cell r="AT91">
            <v>-12.82716903293773</v>
          </cell>
          <cell r="AU91">
            <v>-19.856090744673864</v>
          </cell>
          <cell r="AV91">
            <v>9.5841035120147691</v>
          </cell>
          <cell r="AW91">
            <v>-9.702031965303993</v>
          </cell>
        </row>
        <row r="92">
          <cell r="A92">
            <v>84</v>
          </cell>
          <cell r="B92">
            <v>39783</v>
          </cell>
          <cell r="C92">
            <v>25</v>
          </cell>
          <cell r="D92">
            <v>89.775281246606582</v>
          </cell>
          <cell r="E92">
            <v>78.414290133900522</v>
          </cell>
          <cell r="F92">
            <v>75.8</v>
          </cell>
          <cell r="G92">
            <v>81.4223946607122</v>
          </cell>
          <cell r="H92">
            <v>75.037475736420902</v>
          </cell>
          <cell r="I92">
            <v>71.099999999999994</v>
          </cell>
          <cell r="J92">
            <v>69.7</v>
          </cell>
          <cell r="K92">
            <v>71.22281568336993</v>
          </cell>
          <cell r="L92">
            <v>71.72168758409785</v>
          </cell>
          <cell r="M92">
            <v>109.4</v>
          </cell>
          <cell r="N92">
            <v>53.256058125541323</v>
          </cell>
          <cell r="O92">
            <v>69.257467535639961</v>
          </cell>
          <cell r="P92">
            <v>121.4</v>
          </cell>
          <cell r="Q92">
            <v>78.8</v>
          </cell>
          <cell r="R92">
            <v>78.817766725653129</v>
          </cell>
          <cell r="S92">
            <v>-1.7766725653132198E-2</v>
          </cell>
          <cell r="T92">
            <v>-56.063268892794369</v>
          </cell>
          <cell r="U92">
            <v>2.2891496531402407</v>
          </cell>
          <cell r="V92">
            <v>-25.229258084136468</v>
          </cell>
          <cell r="W92">
            <v>-15.590200445434299</v>
          </cell>
          <cell r="X92">
            <v>-13.193005241274314</v>
          </cell>
          <cell r="Y92">
            <v>-18.054953829811858</v>
          </cell>
          <cell r="Z92">
            <v>-14.850299401197612</v>
          </cell>
          <cell r="AA92">
            <v>-29.808660624370592</v>
          </cell>
          <cell r="AB92">
            <v>-28.257523517051801</v>
          </cell>
          <cell r="AC92">
            <v>-27.921799440718448</v>
          </cell>
          <cell r="AD92">
            <v>-2.6690391459074729</v>
          </cell>
          <cell r="AE92">
            <v>-40.835619807663619</v>
          </cell>
          <cell r="AF92">
            <v>-22.998508664591586</v>
          </cell>
          <cell r="AG92">
            <v>25.933609958506221</v>
          </cell>
          <cell r="AH92">
            <v>-17.052631578947373</v>
          </cell>
          <cell r="AI92">
            <v>-26.628652886671393</v>
          </cell>
          <cell r="AJ92">
            <v>-1.2049934926000121</v>
          </cell>
          <cell r="AK92">
            <v>-21.195234939476386</v>
          </cell>
          <cell r="AL92">
            <v>-5.5029212063792734</v>
          </cell>
          <cell r="AM92">
            <v>-4.3890820817296383</v>
          </cell>
          <cell r="AN92">
            <v>-4.20963110378956</v>
          </cell>
          <cell r="AO92">
            <v>-13.944559625278361</v>
          </cell>
          <cell r="AP92">
            <v>-16.84502576298058</v>
          </cell>
          <cell r="AQ92">
            <v>-19.17351497954229</v>
          </cell>
          <cell r="AR92">
            <v>-11.046470701640915</v>
          </cell>
          <cell r="AS92">
            <v>-9.4581215761335748</v>
          </cell>
          <cell r="AT92">
            <v>-14.543897034807479</v>
          </cell>
          <cell r="AU92">
            <v>-20.059671981680765</v>
          </cell>
          <cell r="AV92">
            <v>10.921588594704678</v>
          </cell>
          <cell r="AW92">
            <v>-10.223117677785245</v>
          </cell>
        </row>
        <row r="93">
          <cell r="A93">
            <v>85</v>
          </cell>
          <cell r="B93">
            <v>39814</v>
          </cell>
          <cell r="C93">
            <v>25.3</v>
          </cell>
          <cell r="D93">
            <v>97.743560104245859</v>
          </cell>
          <cell r="E93">
            <v>147.11239812442597</v>
          </cell>
          <cell r="F93">
            <v>79.7</v>
          </cell>
          <cell r="G93">
            <v>69.517104719372796</v>
          </cell>
          <cell r="H93">
            <v>87.558617401668641</v>
          </cell>
          <cell r="I93">
            <v>68</v>
          </cell>
          <cell r="J93">
            <v>73.7</v>
          </cell>
          <cell r="K93">
            <v>58.628233508415974</v>
          </cell>
          <cell r="L93">
            <v>71.831879633027512</v>
          </cell>
          <cell r="M93">
            <v>85.4</v>
          </cell>
          <cell r="N93">
            <v>47.995153499566932</v>
          </cell>
          <cell r="O93">
            <v>51.138448811024368</v>
          </cell>
          <cell r="P93">
            <v>113.7</v>
          </cell>
          <cell r="Q93">
            <v>74.8</v>
          </cell>
          <cell r="R93">
            <v>74.768995150806077</v>
          </cell>
          <cell r="S93">
            <v>3.1004849193919881E-2</v>
          </cell>
          <cell r="T93">
            <v>-38.888888888888886</v>
          </cell>
          <cell r="U93">
            <v>1.6350702650084339</v>
          </cell>
          <cell r="V93">
            <v>-3.0537842407721101</v>
          </cell>
          <cell r="W93">
            <v>-15.750528541226208</v>
          </cell>
          <cell r="X93">
            <v>-25.780517742968062</v>
          </cell>
          <cell r="Y93">
            <v>-22.439519513992799</v>
          </cell>
          <cell r="Z93">
            <v>-29.679420889348503</v>
          </cell>
          <cell r="AA93">
            <v>-30.667920978363117</v>
          </cell>
          <cell r="AB93">
            <v>-35.102400958199418</v>
          </cell>
          <cell r="AC93">
            <v>-33.665329599390489</v>
          </cell>
          <cell r="AD93">
            <v>-15.024875621890541</v>
          </cell>
          <cell r="AE93">
            <v>-63.182098734966161</v>
          </cell>
          <cell r="AF93">
            <v>-46.60234274468543</v>
          </cell>
          <cell r="AG93">
            <v>9.2219020172910753</v>
          </cell>
          <cell r="AH93">
            <v>-29.5004712535344</v>
          </cell>
          <cell r="AI93">
            <v>-38.888888888888886</v>
          </cell>
          <cell r="AJ93">
            <v>1.6350702650084339</v>
          </cell>
          <cell r="AK93">
            <v>-3.0537842407721101</v>
          </cell>
          <cell r="AL93">
            <v>-15.750528541226208</v>
          </cell>
          <cell r="AM93">
            <v>-25.780517742968062</v>
          </cell>
          <cell r="AN93">
            <v>-22.439519513992799</v>
          </cell>
          <cell r="AO93">
            <v>-29.679420889348503</v>
          </cell>
          <cell r="AP93">
            <v>-30.667920978363117</v>
          </cell>
          <cell r="AQ93">
            <v>-35.102400958199418</v>
          </cell>
          <cell r="AR93">
            <v>-33.665329599390489</v>
          </cell>
          <cell r="AS93">
            <v>-15.024875621890541</v>
          </cell>
          <cell r="AT93">
            <v>-63.182098734966161</v>
          </cell>
          <cell r="AU93">
            <v>-46.60234274468543</v>
          </cell>
          <cell r="AV93">
            <v>9.2219020172910753</v>
          </cell>
          <cell r="AW93">
            <v>-29.5004712535344</v>
          </cell>
        </row>
        <row r="94">
          <cell r="A94">
            <v>86</v>
          </cell>
          <cell r="B94">
            <v>39845</v>
          </cell>
          <cell r="C94">
            <v>36.6</v>
          </cell>
          <cell r="D94">
            <v>111.09533174068847</v>
          </cell>
          <cell r="E94">
            <v>144.301834968821</v>
          </cell>
          <cell r="F94">
            <v>66.400000000000006</v>
          </cell>
          <cell r="G94">
            <v>73.393622585878276</v>
          </cell>
          <cell r="H94">
            <v>90.854223565469084</v>
          </cell>
          <cell r="I94">
            <v>79.5</v>
          </cell>
          <cell r="J94">
            <v>75.900000000000006</v>
          </cell>
          <cell r="K94">
            <v>65.632888237472542</v>
          </cell>
          <cell r="L94">
            <v>84.977008929663597</v>
          </cell>
          <cell r="M94">
            <v>92.7</v>
          </cell>
          <cell r="N94">
            <v>85.016204415846929</v>
          </cell>
          <cell r="O94">
            <v>86.529547697448791</v>
          </cell>
          <cell r="P94">
            <v>109.9</v>
          </cell>
          <cell r="Q94">
            <v>87.8</v>
          </cell>
          <cell r="R94">
            <v>87.848378070377606</v>
          </cell>
          <cell r="S94">
            <v>-4.8378070377609106E-2</v>
          </cell>
          <cell r="T94">
            <v>-27.810650887573967</v>
          </cell>
          <cell r="U94">
            <v>17.355222960398251</v>
          </cell>
          <cell r="V94">
            <v>-16.682289302296571</v>
          </cell>
          <cell r="W94">
            <v>-34.645669291338571</v>
          </cell>
          <cell r="X94">
            <v>-20.748014675773671</v>
          </cell>
          <cell r="Y94">
            <v>-17.764730355817438</v>
          </cell>
          <cell r="Z94">
            <v>-23.484119345524547</v>
          </cell>
          <cell r="AA94">
            <v>-40.749414519906317</v>
          </cell>
          <cell r="AB94">
            <v>-28.71648586412293</v>
          </cell>
          <cell r="AC94">
            <v>-34.409536520212221</v>
          </cell>
          <cell r="AD94">
            <v>-28.911042944785276</v>
          </cell>
          <cell r="AE94">
            <v>-36.436524293584036</v>
          </cell>
          <cell r="AF94">
            <v>-21.135120234454085</v>
          </cell>
          <cell r="AG94">
            <v>-3.4270650263620315</v>
          </cell>
          <cell r="AH94">
            <v>-23.519163763066203</v>
          </cell>
          <cell r="AI94">
            <v>-32.790445168295321</v>
          </cell>
          <cell r="AJ94">
            <v>9.4331499283302165</v>
          </cell>
          <cell r="AK94">
            <v>-10.317822609768619</v>
          </cell>
          <cell r="AL94">
            <v>-25.53516819571864</v>
          </cell>
          <cell r="AM94">
            <v>-23.278535179505308</v>
          </cell>
          <cell r="AN94">
            <v>-20.127342638028971</v>
          </cell>
          <cell r="AO94">
            <v>-26.470588235294123</v>
          </cell>
          <cell r="AP94">
            <v>-36.177474402730361</v>
          </cell>
          <cell r="AQ94">
            <v>-31.879101520821539</v>
          </cell>
          <cell r="AR94">
            <v>-34.07070946177425</v>
          </cell>
          <cell r="AS94">
            <v>-22.867042009527928</v>
          </cell>
          <cell r="AT94">
            <v>-49.637567620122738</v>
          </cell>
          <cell r="AU94">
            <v>-33.004303697899459</v>
          </cell>
          <cell r="AV94">
            <v>2.6158788435062164</v>
          </cell>
          <cell r="AW94">
            <v>-26.392032593933902</v>
          </cell>
        </row>
        <row r="95">
          <cell r="A95">
            <v>87</v>
          </cell>
          <cell r="B95">
            <v>39873</v>
          </cell>
          <cell r="C95">
            <v>36.9</v>
          </cell>
          <cell r="D95">
            <v>116.89951786296015</v>
          </cell>
          <cell r="E95">
            <v>125.99064919998067</v>
          </cell>
          <cell r="F95">
            <v>79.599999999999994</v>
          </cell>
          <cell r="G95">
            <v>86.267183982136572</v>
          </cell>
          <cell r="H95">
            <v>96.124707985697256</v>
          </cell>
          <cell r="I95">
            <v>75.400000000000006</v>
          </cell>
          <cell r="J95">
            <v>79.7</v>
          </cell>
          <cell r="K95">
            <v>65.238573120035056</v>
          </cell>
          <cell r="L95">
            <v>85.765797675840957</v>
          </cell>
          <cell r="M95">
            <v>102.2</v>
          </cell>
          <cell r="N95">
            <v>113.24017708025551</v>
          </cell>
          <cell r="O95">
            <v>87.304678385429384</v>
          </cell>
          <cell r="P95">
            <v>117.4</v>
          </cell>
          <cell r="Q95">
            <v>96.2</v>
          </cell>
          <cell r="R95">
            <v>96.179601086471607</v>
          </cell>
          <cell r="S95">
            <v>2.0398913528396179E-2</v>
          </cell>
          <cell r="T95">
            <v>17.142857142857139</v>
          </cell>
          <cell r="U95">
            <v>32.45159787458357</v>
          </cell>
          <cell r="V95">
            <v>-16.852962004765121</v>
          </cell>
          <cell r="W95">
            <v>-23.97325692454633</v>
          </cell>
          <cell r="X95">
            <v>-6.9443835723535603</v>
          </cell>
          <cell r="Y95">
            <v>-12.678260776624176</v>
          </cell>
          <cell r="Z95">
            <v>-25.420375865479709</v>
          </cell>
          <cell r="AA95">
            <v>-30.026338893766464</v>
          </cell>
          <cell r="AB95">
            <v>-39.710183417307753</v>
          </cell>
          <cell r="AC95">
            <v>-21.278276457508273</v>
          </cell>
          <cell r="AD95">
            <v>-10.742358078602617</v>
          </cell>
          <cell r="AE95">
            <v>-10.727804992154708</v>
          </cell>
          <cell r="AF95">
            <v>-7.7033135803546395</v>
          </cell>
          <cell r="AG95">
            <v>-9.6227867590454199</v>
          </cell>
          <cell r="AH95">
            <v>-13.799283154121857</v>
          </cell>
          <cell r="AI95">
            <v>-20.064724919093834</v>
          </cell>
          <cell r="AJ95">
            <v>16.712273866286445</v>
          </cell>
          <cell r="AK95">
            <v>-12.396141088911749</v>
          </cell>
          <cell r="AL95">
            <v>-24.991691591890991</v>
          </cell>
          <cell r="AM95">
            <v>-17.850645505485065</v>
          </cell>
          <cell r="AN95">
            <v>-17.668214348086309</v>
          </cell>
          <cell r="AO95">
            <v>-26.118660921445152</v>
          </cell>
          <cell r="AP95">
            <v>-34.16594889463105</v>
          </cell>
          <cell r="AQ95">
            <v>-34.794885874908161</v>
          </cell>
          <cell r="AR95">
            <v>-30.051843879431562</v>
          </cell>
          <cell r="AS95">
            <v>-18.847712796757374</v>
          </cell>
          <cell r="AT95">
            <v>-37.013059164470164</v>
          </cell>
          <cell r="AU95">
            <v>-25.028892604239733</v>
          </cell>
          <cell r="AV95">
            <v>-1.9551466359976868</v>
          </cell>
          <cell r="AW95">
            <v>-22.165413533834585</v>
          </cell>
        </row>
        <row r="96">
          <cell r="A96">
            <v>88</v>
          </cell>
          <cell r="B96">
            <v>39904</v>
          </cell>
          <cell r="C96">
            <v>28.5</v>
          </cell>
          <cell r="D96">
            <v>101.04871050059725</v>
          </cell>
          <cell r="E96">
            <v>58.777563687339878</v>
          </cell>
          <cell r="F96">
            <v>62.3</v>
          </cell>
          <cell r="G96">
            <v>74.959719095232515</v>
          </cell>
          <cell r="H96">
            <v>91.491437510641916</v>
          </cell>
          <cell r="I96">
            <v>79.900000000000006</v>
          </cell>
          <cell r="J96">
            <v>72.599999999999994</v>
          </cell>
          <cell r="K96">
            <v>61.633651333461998</v>
          </cell>
          <cell r="L96">
            <v>66.770609418960234</v>
          </cell>
          <cell r="M96">
            <v>96</v>
          </cell>
          <cell r="N96">
            <v>97.643682036701932</v>
          </cell>
          <cell r="O96">
            <v>74.998028524992748</v>
          </cell>
          <cell r="P96">
            <v>79.599999999999994</v>
          </cell>
          <cell r="Q96">
            <v>80.599999999999994</v>
          </cell>
          <cell r="R96">
            <v>80.577118310144201</v>
          </cell>
          <cell r="S96">
            <v>2.2881689855793752E-2</v>
          </cell>
          <cell r="T96">
            <v>-38.17787418655098</v>
          </cell>
          <cell r="U96">
            <v>3.0048086156237637</v>
          </cell>
          <cell r="V96">
            <v>-38.024230140585082</v>
          </cell>
          <cell r="W96">
            <v>-51.13725490196078</v>
          </cell>
          <cell r="X96">
            <v>-22.458994649838015</v>
          </cell>
          <cell r="Y96">
            <v>-18.332436819769867</v>
          </cell>
          <cell r="Z96">
            <v>-23.759541984732817</v>
          </cell>
          <cell r="AA96">
            <v>-41.54589371980677</v>
          </cell>
          <cell r="AB96">
            <v>-46.632736258283281</v>
          </cell>
          <cell r="AC96">
            <v>-47.350510688819021</v>
          </cell>
          <cell r="AD96">
            <v>-23.444976076555026</v>
          </cell>
          <cell r="AE96">
            <v>-29.772740131069554</v>
          </cell>
          <cell r="AF96">
            <v>-27.737463488174534</v>
          </cell>
          <cell r="AG96">
            <v>-36.32</v>
          </cell>
          <cell r="AH96">
            <v>-31.810490693739428</v>
          </cell>
          <cell r="AI96">
            <v>-24.98526812021213</v>
          </cell>
          <cell r="AJ96">
            <v>13.147244535212973</v>
          </cell>
          <cell r="AK96">
            <v>-16.650512738233079</v>
          </cell>
          <cell r="AL96">
            <v>-32.773109243697476</v>
          </cell>
          <cell r="AM96">
            <v>-19.036579687906048</v>
          </cell>
          <cell r="AN96">
            <v>-17.83525203469636</v>
          </cell>
          <cell r="AO96">
            <v>-25.510455104551056</v>
          </cell>
          <cell r="AP96">
            <v>-36.105820105820101</v>
          </cell>
          <cell r="AQ96">
            <v>-38.161331133105961</v>
          </cell>
          <cell r="AR96">
            <v>-34.683967004612079</v>
          </cell>
          <cell r="AS96">
            <v>-20.072217502124033</v>
          </cell>
          <cell r="AT96">
            <v>-35.113628339292873</v>
          </cell>
          <cell r="AU96">
            <v>-25.724943505876467</v>
          </cell>
          <cell r="AV96">
            <v>-11.040609137055824</v>
          </cell>
          <cell r="AW96">
            <v>-24.694919014865768</v>
          </cell>
        </row>
        <row r="97">
          <cell r="A97">
            <v>89</v>
          </cell>
          <cell r="B97">
            <v>39934</v>
          </cell>
          <cell r="C97">
            <v>29.7</v>
          </cell>
          <cell r="D97">
            <v>98.469243131718983</v>
          </cell>
          <cell r="E97">
            <v>66.575843766616728</v>
          </cell>
          <cell r="F97">
            <v>92.9</v>
          </cell>
          <cell r="G97">
            <v>80.069664875801095</v>
          </cell>
          <cell r="H97">
            <v>92.962597479993192</v>
          </cell>
          <cell r="I97">
            <v>81.900000000000006</v>
          </cell>
          <cell r="J97">
            <v>88.7</v>
          </cell>
          <cell r="K97">
            <v>65.068103839473395</v>
          </cell>
          <cell r="L97">
            <v>83.190827155963291</v>
          </cell>
          <cell r="M97">
            <v>83.6</v>
          </cell>
          <cell r="N97">
            <v>92.936088915491226</v>
          </cell>
          <cell r="O97">
            <v>81.799783408081979</v>
          </cell>
          <cell r="P97">
            <v>95.9</v>
          </cell>
          <cell r="Q97">
            <v>85.3</v>
          </cell>
          <cell r="R97">
            <v>85.2616505030676</v>
          </cell>
          <cell r="S97">
            <v>3.8349496932397642E-2</v>
          </cell>
          <cell r="T97">
            <v>-39.387755102040813</v>
          </cell>
          <cell r="U97">
            <v>-2.8612903205073055</v>
          </cell>
          <cell r="V97">
            <v>-13.309612881173358</v>
          </cell>
          <cell r="W97">
            <v>4.8532731376975304</v>
          </cell>
          <cell r="X97">
            <v>-14.568615840045377</v>
          </cell>
          <cell r="Y97">
            <v>-11.502267215166762</v>
          </cell>
          <cell r="Z97">
            <v>-14.240837696335074</v>
          </cell>
          <cell r="AA97">
            <v>-24.766751484308738</v>
          </cell>
          <cell r="AB97">
            <v>-34.121192244339539</v>
          </cell>
          <cell r="AC97">
            <v>-31.619826297942616</v>
          </cell>
          <cell r="AD97">
            <v>-29.212531752751907</v>
          </cell>
          <cell r="AE97">
            <v>-29.056538453557824</v>
          </cell>
          <cell r="AF97">
            <v>-19.750810168379626</v>
          </cell>
          <cell r="AG97">
            <v>-11.531365313653136</v>
          </cell>
          <cell r="AH97">
            <v>-22.100456621004568</v>
          </cell>
          <cell r="AI97">
            <v>-28.212162780064009</v>
          </cell>
          <cell r="AJ97">
            <v>9.7563204129848344</v>
          </cell>
          <cell r="AK97">
            <v>-16.254632775338884</v>
          </cell>
          <cell r="AL97">
            <v>-26.32495164410059</v>
          </cell>
          <cell r="AM97">
            <v>-18.14441936502844</v>
          </cell>
          <cell r="AN97">
            <v>-16.626865267999428</v>
          </cell>
          <cell r="AO97">
            <v>-23.366533864541825</v>
          </cell>
          <cell r="AP97">
            <v>-33.841463414634156</v>
          </cell>
          <cell r="AQ97">
            <v>-37.370960842557572</v>
          </cell>
          <cell r="AR97">
            <v>-34.05773074939443</v>
          </cell>
          <cell r="AS97">
            <v>-21.905247070809995</v>
          </cell>
          <cell r="AT97">
            <v>-33.913197849093727</v>
          </cell>
          <cell r="AU97">
            <v>-24.520988489089596</v>
          </cell>
          <cell r="AV97">
            <v>-11.13214039917411</v>
          </cell>
          <cell r="AW97">
            <v>-24.187790074973233</v>
          </cell>
        </row>
        <row r="98">
          <cell r="A98">
            <v>90</v>
          </cell>
          <cell r="B98">
            <v>39965</v>
          </cell>
          <cell r="C98">
            <v>40.200000000000003</v>
          </cell>
          <cell r="D98">
            <v>105.61996633727875</v>
          </cell>
          <cell r="E98">
            <v>100.41748441049936</v>
          </cell>
          <cell r="F98">
            <v>93.6</v>
          </cell>
          <cell r="G98">
            <v>85.505437363911696</v>
          </cell>
          <cell r="H98">
            <v>97.103115954367439</v>
          </cell>
          <cell r="I98">
            <v>92.6</v>
          </cell>
          <cell r="J98">
            <v>89</v>
          </cell>
          <cell r="K98">
            <v>65.035978697990288</v>
          </cell>
          <cell r="L98">
            <v>97.234084403669712</v>
          </cell>
          <cell r="M98">
            <v>85.3</v>
          </cell>
          <cell r="N98">
            <v>101.60999519382577</v>
          </cell>
          <cell r="O98">
            <v>84.230286715587141</v>
          </cell>
          <cell r="P98">
            <v>94.3</v>
          </cell>
          <cell r="Q98">
            <v>90.6</v>
          </cell>
          <cell r="R98">
            <v>90.570072896662978</v>
          </cell>
          <cell r="S98">
            <v>2.9927103337016092E-2</v>
          </cell>
          <cell r="T98">
            <v>0.50000000000000711</v>
          </cell>
          <cell r="U98">
            <v>10.061693062092242</v>
          </cell>
          <cell r="V98">
            <v>28.988085294342497</v>
          </cell>
          <cell r="W98">
            <v>-4.3922369765066502</v>
          </cell>
          <cell r="X98">
            <v>-5.0325183525355541</v>
          </cell>
          <cell r="Y98">
            <v>-6.0776519981191228</v>
          </cell>
          <cell r="Z98">
            <v>-3.3402922755741158</v>
          </cell>
          <cell r="AA98">
            <v>-17.896678966789672</v>
          </cell>
          <cell r="AB98">
            <v>-35.247342002717495</v>
          </cell>
          <cell r="AC98">
            <v>-18.27551498532431</v>
          </cell>
          <cell r="AD98">
            <v>-34.636015325670499</v>
          </cell>
          <cell r="AE98">
            <v>-12.63675485474835</v>
          </cell>
          <cell r="AF98">
            <v>-21.102362917222557</v>
          </cell>
          <cell r="AG98">
            <v>-13.959854014598537</v>
          </cell>
          <cell r="AH98">
            <v>-15.247895229186165</v>
          </cell>
          <cell r="AI98">
            <v>-23.772709702357943</v>
          </cell>
          <cell r="AJ98">
            <v>9.8073270933104908</v>
          </cell>
          <cell r="AK98">
            <v>-11.402883622065042</v>
          </cell>
          <cell r="AL98">
            <v>-22.832980972515863</v>
          </cell>
          <cell r="AM98">
            <v>-16.0340655896375</v>
          </cell>
          <cell r="AN98">
            <v>-14.958988502263276</v>
          </cell>
          <cell r="AO98">
            <v>-20.157243225158911</v>
          </cell>
          <cell r="AP98">
            <v>-31.368059530623928</v>
          </cell>
          <cell r="AQ98">
            <v>-37.018598541047098</v>
          </cell>
          <cell r="AR98">
            <v>-31.428771339644772</v>
          </cell>
          <cell r="AS98">
            <v>-24.214623297192105</v>
          </cell>
          <cell r="AT98">
            <v>-30.729616711517799</v>
          </cell>
          <cell r="AU98">
            <v>-23.925175259510976</v>
          </cell>
          <cell r="AV98">
            <v>-11.5807759119861</v>
          </cell>
          <cell r="AW98">
            <v>-22.755209114075861</v>
          </cell>
        </row>
        <row r="99">
          <cell r="A99">
            <v>91</v>
          </cell>
          <cell r="B99">
            <v>39995</v>
          </cell>
          <cell r="C99">
            <v>32.299999999999997</v>
          </cell>
          <cell r="D99">
            <v>102.75241448582908</v>
          </cell>
          <cell r="E99">
            <v>73.507318605887775</v>
          </cell>
          <cell r="F99">
            <v>102.3</v>
          </cell>
          <cell r="G99">
            <v>77.391130589258509</v>
          </cell>
          <cell r="H99">
            <v>96.307284607525958</v>
          </cell>
          <cell r="I99">
            <v>105.8</v>
          </cell>
          <cell r="J99">
            <v>88</v>
          </cell>
          <cell r="K99">
            <v>66.181343007213684</v>
          </cell>
          <cell r="L99">
            <v>84.866248318042807</v>
          </cell>
          <cell r="M99">
            <v>106.5</v>
          </cell>
          <cell r="N99">
            <v>94.229423550760927</v>
          </cell>
          <cell r="O99">
            <v>71.301665640704954</v>
          </cell>
          <cell r="P99">
            <v>112</v>
          </cell>
          <cell r="Q99">
            <v>89.6</v>
          </cell>
          <cell r="R99">
            <v>89.631169268139246</v>
          </cell>
          <cell r="S99">
            <v>-3.1169268139251471E-2</v>
          </cell>
          <cell r="T99">
            <v>-34.747474747474755</v>
          </cell>
          <cell r="U99">
            <v>-3.8527892656349705</v>
          </cell>
          <cell r="V99">
            <v>-21.401561073149409</v>
          </cell>
          <cell r="W99">
            <v>-39.752650176678451</v>
          </cell>
          <cell r="X99">
            <v>-17.073144922327842</v>
          </cell>
          <cell r="Y99">
            <v>-4.1489702924351359</v>
          </cell>
          <cell r="Z99">
            <v>-2.3084025854108958</v>
          </cell>
          <cell r="AA99">
            <v>-26.910299003322262</v>
          </cell>
          <cell r="AB99">
            <v>-29.366941806994305</v>
          </cell>
          <cell r="AC99">
            <v>-28.917985061651365</v>
          </cell>
          <cell r="AD99">
            <v>-28.427419354838719</v>
          </cell>
          <cell r="AE99">
            <v>-23.659359492774932</v>
          </cell>
          <cell r="AF99">
            <v>-35.337810543742201</v>
          </cell>
          <cell r="AG99">
            <v>-4.5183290707587354</v>
          </cell>
          <cell r="AH99">
            <v>-20.84805653710248</v>
          </cell>
          <cell r="AI99">
            <v>-25.53536664503569</v>
          </cell>
          <cell r="AJ99">
            <v>7.6648927673071228</v>
          </cell>
          <cell r="AK99">
            <v>-12.543978553783102</v>
          </cell>
          <cell r="AL99">
            <v>-26.4942016057092</v>
          </cell>
          <cell r="AM99">
            <v>-16.182628008173978</v>
          </cell>
          <cell r="AN99">
            <v>-13.519218526338484</v>
          </cell>
          <cell r="AO99">
            <v>-17.419628947741124</v>
          </cell>
          <cell r="AP99">
            <v>-30.712890625000007</v>
          </cell>
          <cell r="AQ99">
            <v>-35.992954588746699</v>
          </cell>
          <cell r="AR99">
            <v>-31.069183273814559</v>
          </cell>
          <cell r="AS99">
            <v>-24.93665054134993</v>
          </cell>
          <cell r="AT99">
            <v>-29.760740859207878</v>
          </cell>
          <cell r="AU99">
            <v>-25.66619133667966</v>
          </cell>
          <cell r="AV99">
            <v>-10.55562430392278</v>
          </cell>
          <cell r="AW99">
            <v>-22.478533897219023</v>
          </cell>
        </row>
        <row r="100">
          <cell r="A100">
            <v>92</v>
          </cell>
          <cell r="B100">
            <v>40026</v>
          </cell>
          <cell r="C100">
            <v>28.4</v>
          </cell>
          <cell r="D100">
            <v>73.775763383646435</v>
          </cell>
          <cell r="E100">
            <v>48.938195001691881</v>
          </cell>
          <cell r="F100">
            <v>51.3</v>
          </cell>
          <cell r="G100">
            <v>73.304814364756751</v>
          </cell>
          <cell r="H100">
            <v>72.857266303422435</v>
          </cell>
          <cell r="I100">
            <v>65.599999999999994</v>
          </cell>
          <cell r="J100">
            <v>58.7</v>
          </cell>
          <cell r="K100">
            <v>37.619916127248736</v>
          </cell>
          <cell r="L100">
            <v>36.661436574923542</v>
          </cell>
          <cell r="M100">
            <v>39.200000000000003</v>
          </cell>
          <cell r="N100">
            <v>43.422890958178677</v>
          </cell>
          <cell r="O100">
            <v>57.065043041536796</v>
          </cell>
          <cell r="P100">
            <v>85.4</v>
          </cell>
          <cell r="Q100">
            <v>55.7</v>
          </cell>
          <cell r="R100">
            <v>55.665093136091514</v>
          </cell>
          <cell r="S100">
            <v>3.4906863908489072E-2</v>
          </cell>
          <cell r="T100">
            <v>-52.980132450331126</v>
          </cell>
          <cell r="U100">
            <v>-15.643001362194648</v>
          </cell>
          <cell r="V100">
            <v>-16.144931417443647</v>
          </cell>
          <cell r="W100">
            <v>1.5841584158415787</v>
          </cell>
          <cell r="X100">
            <v>-5.838101129444893</v>
          </cell>
          <cell r="Y100">
            <v>-11.754116644200499</v>
          </cell>
          <cell r="Z100">
            <v>0.45941807044409982</v>
          </cell>
          <cell r="AA100">
            <v>-14.181286549707606</v>
          </cell>
          <cell r="AB100">
            <v>-38.594512527861561</v>
          </cell>
          <cell r="AC100">
            <v>-34.100146920797918</v>
          </cell>
          <cell r="AD100">
            <v>-10.706150341685641</v>
          </cell>
          <cell r="AE100">
            <v>10.470381773236911</v>
          </cell>
          <cell r="AF100">
            <v>2.6694261726809385</v>
          </cell>
          <cell r="AG100">
            <v>-18.12080536912751</v>
          </cell>
          <cell r="AH100">
            <v>-14.701378254211326</v>
          </cell>
          <cell r="AI100">
            <v>-30.03255561584373</v>
          </cell>
          <cell r="AJ100">
            <v>5.0136457332669861</v>
          </cell>
          <cell r="AK100">
            <v>-12.783377002435792</v>
          </cell>
          <cell r="AL100">
            <v>-24.796455938697335</v>
          </cell>
          <cell r="AM100">
            <v>-15.080331711781088</v>
          </cell>
          <cell r="AN100">
            <v>-13.345098770408889</v>
          </cell>
          <cell r="AO100">
            <v>-15.906144672024883</v>
          </cell>
          <cell r="AP100">
            <v>-29.4389364578639</v>
          </cell>
          <cell r="AQ100">
            <v>-36.20259296604781</v>
          </cell>
          <cell r="AR100">
            <v>-31.258797094500864</v>
          </cell>
          <cell r="AS100">
            <v>-24.251726784343827</v>
          </cell>
          <cell r="AT100">
            <v>-28.078504937545418</v>
          </cell>
          <cell r="AU100">
            <v>-23.642911205122896</v>
          </cell>
          <cell r="AV100">
            <v>-11.420429636124501</v>
          </cell>
          <cell r="AW100">
            <v>-21.877956480605487</v>
          </cell>
        </row>
        <row r="101">
          <cell r="A101">
            <v>93</v>
          </cell>
          <cell r="B101">
            <v>40057</v>
          </cell>
          <cell r="C101">
            <v>42.4</v>
          </cell>
          <cell r="D101">
            <v>88.242833098056252</v>
          </cell>
          <cell r="E101">
            <v>98.457741576835701</v>
          </cell>
          <cell r="F101">
            <v>81.400000000000006</v>
          </cell>
          <cell r="G101">
            <v>74.433121965963281</v>
          </cell>
          <cell r="H101">
            <v>96.604655627447627</v>
          </cell>
          <cell r="I101">
            <v>103.5</v>
          </cell>
          <cell r="J101">
            <v>89.3</v>
          </cell>
          <cell r="K101">
            <v>66.198664712417653</v>
          </cell>
          <cell r="L101">
            <v>91.515738715596328</v>
          </cell>
          <cell r="M101">
            <v>90.1</v>
          </cell>
          <cell r="N101">
            <v>100.49218939623545</v>
          </cell>
          <cell r="O101">
            <v>77.570694950639847</v>
          </cell>
          <cell r="P101">
            <v>91.7</v>
          </cell>
          <cell r="Q101">
            <v>87.2</v>
          </cell>
          <cell r="R101">
            <v>87.230705295144332</v>
          </cell>
          <cell r="S101">
            <v>-3.0705295144329625E-2</v>
          </cell>
          <cell r="T101">
            <v>-17.025440313111552</v>
          </cell>
          <cell r="U101">
            <v>-8.3215873275370313</v>
          </cell>
          <cell r="V101">
            <v>-5.5455414502309973E-2</v>
          </cell>
          <cell r="W101">
            <v>-14.585519412381942</v>
          </cell>
          <cell r="X101">
            <v>-12.304222844023419</v>
          </cell>
          <cell r="Y101">
            <v>0.49238749442116669</v>
          </cell>
          <cell r="Z101">
            <v>9.1772151898734204</v>
          </cell>
          <cell r="AA101">
            <v>-12.450980392156866</v>
          </cell>
          <cell r="AB101">
            <v>-24.065594211019064</v>
          </cell>
          <cell r="AC101">
            <v>-18.287409612509379</v>
          </cell>
          <cell r="AD101">
            <v>-24.030354131534569</v>
          </cell>
          <cell r="AE101">
            <v>-14.994951611375711</v>
          </cell>
          <cell r="AF101">
            <v>-19.377005374647876</v>
          </cell>
          <cell r="AG101">
            <v>-14.776951672862445</v>
          </cell>
          <cell r="AH101">
            <v>-14.92682926829268</v>
          </cell>
          <cell r="AI101">
            <v>-28.448892065761271</v>
          </cell>
          <cell r="AJ101">
            <v>3.5299598220579043</v>
          </cell>
          <cell r="AK101">
            <v>-11.499148659198918</v>
          </cell>
          <cell r="AL101">
            <v>-23.750671681891472</v>
          </cell>
          <cell r="AM101">
            <v>-14.791382422664451</v>
          </cell>
          <cell r="AN101">
            <v>-11.919484497219946</v>
          </cell>
          <cell r="AO101">
            <v>-13.160932809974593</v>
          </cell>
          <cell r="AP101">
            <v>-27.687954729183513</v>
          </cell>
          <cell r="AQ101">
            <v>-34.954049799522153</v>
          </cell>
          <cell r="AR101">
            <v>-29.807883990579043</v>
          </cell>
          <cell r="AS101">
            <v>-24.226254002134478</v>
          </cell>
          <cell r="AT101">
            <v>-26.616934671777553</v>
          </cell>
          <cell r="AU101">
            <v>-23.173632330039528</v>
          </cell>
          <cell r="AV101">
            <v>-11.774509803921562</v>
          </cell>
          <cell r="AW101">
            <v>-21.126463453222225</v>
          </cell>
        </row>
        <row r="102">
          <cell r="A102">
            <v>94</v>
          </cell>
          <cell r="B102">
            <v>40087</v>
          </cell>
          <cell r="C102">
            <v>35.700000000000003</v>
          </cell>
          <cell r="D102">
            <v>88.075441958953206</v>
          </cell>
          <cell r="E102">
            <v>67.251210905399532</v>
          </cell>
          <cell r="F102">
            <v>92.8</v>
          </cell>
          <cell r="G102">
            <v>89.784288701509382</v>
          </cell>
          <cell r="H102">
            <v>90.860832623871943</v>
          </cell>
          <cell r="I102">
            <v>115.6</v>
          </cell>
          <cell r="J102">
            <v>83</v>
          </cell>
          <cell r="K102">
            <v>64.45486467173312</v>
          </cell>
          <cell r="L102">
            <v>95.639180428134537</v>
          </cell>
          <cell r="M102">
            <v>103.1</v>
          </cell>
          <cell r="N102">
            <v>87.070618804441978</v>
          </cell>
          <cell r="O102">
            <v>72.604792055473581</v>
          </cell>
          <cell r="P102">
            <v>108.5</v>
          </cell>
          <cell r="Q102">
            <v>87.6</v>
          </cell>
          <cell r="R102">
            <v>87.591805709709419</v>
          </cell>
          <cell r="S102">
            <v>8.194290290575168E-3</v>
          </cell>
          <cell r="T102">
            <v>3.7790697674418725</v>
          </cell>
          <cell r="U102">
            <v>-15.808808571839267</v>
          </cell>
          <cell r="V102">
            <v>-22.668660376004109</v>
          </cell>
          <cell r="W102">
            <v>-3.0303030303030365</v>
          </cell>
          <cell r="X102">
            <v>0.95619912933774032</v>
          </cell>
          <cell r="Y102">
            <v>-2.902035482385712</v>
          </cell>
          <cell r="Z102">
            <v>22.978723404255312</v>
          </cell>
          <cell r="AA102">
            <v>-21.027592768791621</v>
          </cell>
          <cell r="AB102">
            <v>-24.570301238653986</v>
          </cell>
          <cell r="AC102">
            <v>-10.868713574547554</v>
          </cell>
          <cell r="AD102">
            <v>-12.995780590717304</v>
          </cell>
          <cell r="AE102">
            <v>47.124343232765725</v>
          </cell>
          <cell r="AF102">
            <v>-13.807158210900647</v>
          </cell>
          <cell r="AG102">
            <v>42.388451443569544</v>
          </cell>
          <cell r="AH102">
            <v>0.57405281285878307</v>
          </cell>
          <cell r="AI102">
            <v>-26.007487337590845</v>
          </cell>
          <cell r="AJ102">
            <v>1.4436955519248162</v>
          </cell>
          <cell r="AK102">
            <v>-12.412665104680936</v>
          </cell>
          <cell r="AL102">
            <v>-21.818358994348095</v>
          </cell>
          <cell r="AM102">
            <v>-13.242837471824073</v>
          </cell>
          <cell r="AN102">
            <v>-11.097574869184342</v>
          </cell>
          <cell r="AO102">
            <v>-9.6229952093313855</v>
          </cell>
          <cell r="AP102">
            <v>-27.048506440120583</v>
          </cell>
          <cell r="AQ102">
            <v>-34.00294497747943</v>
          </cell>
          <cell r="AR102">
            <v>-27.974715641613386</v>
          </cell>
          <cell r="AS102">
            <v>-23.068221371388798</v>
          </cell>
          <cell r="AT102">
            <v>-22.711478720171026</v>
          </cell>
          <cell r="AU102">
            <v>-22.35078832816415</v>
          </cell>
          <cell r="AV102">
            <v>-8.0094873198321253</v>
          </cell>
          <cell r="AW102">
            <v>-19.300618238021642</v>
          </cell>
        </row>
        <row r="103">
          <cell r="A103">
            <v>95</v>
          </cell>
          <cell r="B103">
            <v>40118</v>
          </cell>
          <cell r="C103">
            <v>37.299999999999997</v>
          </cell>
          <cell r="D103">
            <v>83.993234878922792</v>
          </cell>
          <cell r="E103">
            <v>55.024303185575491</v>
          </cell>
          <cell r="F103">
            <v>84</v>
          </cell>
          <cell r="G103">
            <v>91.818033666627585</v>
          </cell>
          <cell r="H103">
            <v>100.16567682615359</v>
          </cell>
          <cell r="I103">
            <v>107.9</v>
          </cell>
          <cell r="J103">
            <v>75.3</v>
          </cell>
          <cell r="K103">
            <v>63.128462489372474</v>
          </cell>
          <cell r="L103">
            <v>97.559966727828737</v>
          </cell>
          <cell r="M103">
            <v>90</v>
          </cell>
          <cell r="N103">
            <v>93.26847656958364</v>
          </cell>
          <cell r="O103">
            <v>71.347128772852074</v>
          </cell>
          <cell r="P103">
            <v>117.4</v>
          </cell>
          <cell r="Q103">
            <v>88.2</v>
          </cell>
          <cell r="R103">
            <v>88.143798255806928</v>
          </cell>
          <cell r="S103">
            <v>5.6201744193074887E-2</v>
          </cell>
          <cell r="T103">
            <v>4.7752808988763924</v>
          </cell>
          <cell r="U103">
            <v>-9.884186255583753</v>
          </cell>
          <cell r="V103">
            <v>-15.659971193232261</v>
          </cell>
          <cell r="W103">
            <v>-11.485774499473136</v>
          </cell>
          <cell r="X103">
            <v>8.4121834964738849</v>
          </cell>
          <cell r="Y103">
            <v>12.410437872876457</v>
          </cell>
          <cell r="Z103">
            <v>20.693512304250557</v>
          </cell>
          <cell r="AA103">
            <v>-20.233050847457633</v>
          </cell>
          <cell r="AB103">
            <v>-21.991534260238751</v>
          </cell>
          <cell r="AC103">
            <v>-6.5359899860643171</v>
          </cell>
          <cell r="AD103">
            <v>-20.49469964664311</v>
          </cell>
          <cell r="AE103">
            <v>10.656142098001157</v>
          </cell>
          <cell r="AF103">
            <v>-12.699616997008201</v>
          </cell>
          <cell r="AG103">
            <v>31.173184357541906</v>
          </cell>
          <cell r="AH103">
            <v>-1.0101010101010006</v>
          </cell>
          <cell r="AI103">
            <v>-23.769654890749447</v>
          </cell>
          <cell r="AJ103">
            <v>0.45037864306770703</v>
          </cell>
          <cell r="AK103">
            <v>-12.600389399481394</v>
          </cell>
          <cell r="AL103">
            <v>-20.943715993220966</v>
          </cell>
          <cell r="AM103">
            <v>-11.388562858403329</v>
          </cell>
          <cell r="AN103">
            <v>-9.2201824864876993</v>
          </cell>
          <cell r="AO103">
            <v>-7.0407774390243762</v>
          </cell>
          <cell r="AP103">
            <v>-26.507442603649821</v>
          </cell>
          <cell r="AQ103">
            <v>-33.044183134052609</v>
          </cell>
          <cell r="AR103">
            <v>-26.129779265991399</v>
          </cell>
          <cell r="AS103">
            <v>-22.837452471482887</v>
          </cell>
          <cell r="AT103">
            <v>-20.371148192101842</v>
          </cell>
          <cell r="AU103">
            <v>-21.592796226218898</v>
          </cell>
          <cell r="AV103">
            <v>-5.0518680947963039</v>
          </cell>
          <cell r="AW103">
            <v>-17.851107355687962</v>
          </cell>
        </row>
        <row r="104">
          <cell r="A104">
            <v>96</v>
          </cell>
          <cell r="B104">
            <v>40148</v>
          </cell>
          <cell r="C104">
            <v>26.4</v>
          </cell>
          <cell r="D104">
            <v>95.121175480508214</v>
          </cell>
          <cell r="E104">
            <v>60.964582588098807</v>
          </cell>
          <cell r="F104">
            <v>65.900000000000006</v>
          </cell>
          <cell r="G104">
            <v>78.511191778878484</v>
          </cell>
          <cell r="H104">
            <v>91.792526817640038</v>
          </cell>
          <cell r="I104">
            <v>89.2</v>
          </cell>
          <cell r="J104">
            <v>53.8</v>
          </cell>
          <cell r="K104">
            <v>51.562418956910896</v>
          </cell>
          <cell r="L104">
            <v>89.832163914373083</v>
          </cell>
          <cell r="M104">
            <v>88.3</v>
          </cell>
          <cell r="N104">
            <v>63.303526134047864</v>
          </cell>
          <cell r="O104">
            <v>58.245905435642882</v>
          </cell>
          <cell r="P104">
            <v>111.3</v>
          </cell>
          <cell r="Q104">
            <v>76.400000000000006</v>
          </cell>
          <cell r="R104">
            <v>76.365818722059572</v>
          </cell>
          <cell r="S104">
            <v>3.4181277940433574E-2</v>
          </cell>
          <cell r="T104">
            <v>5.5999999999999943</v>
          </cell>
          <cell r="U104">
            <v>5.9547507506178956</v>
          </cell>
          <cell r="V104">
            <v>-22.253223890702234</v>
          </cell>
          <cell r="W104">
            <v>-13.060686015831124</v>
          </cell>
          <cell r="X104">
            <v>-3.5754326484313355</v>
          </cell>
          <cell r="Y104">
            <v>22.328910876577829</v>
          </cell>
          <cell r="Z104">
            <v>25.45710267229256</v>
          </cell>
          <cell r="AA104">
            <v>-22.812051649928272</v>
          </cell>
          <cell r="AB104">
            <v>-27.604071164304738</v>
          </cell>
          <cell r="AC104">
            <v>25.251046008976918</v>
          </cell>
          <cell r="AD104">
            <v>-19.28702010968922</v>
          </cell>
          <cell r="AE104">
            <v>18.866338144707388</v>
          </cell>
          <cell r="AF104">
            <v>-15.899458198252079</v>
          </cell>
          <cell r="AG104">
            <v>-8.3196046128500889</v>
          </cell>
          <cell r="AH104">
            <v>-3.0456852791878064</v>
          </cell>
          <cell r="AI104">
            <v>-22.343112492714219</v>
          </cell>
          <cell r="AJ104">
            <v>0.87907197074592724</v>
          </cell>
          <cell r="AK104">
            <v>-13.227512914739679</v>
          </cell>
          <cell r="AL104">
            <v>-20.444481577408329</v>
          </cell>
          <cell r="AM104">
            <v>-10.794300135837641</v>
          </cell>
          <cell r="AN104">
            <v>-7.2321431442361419</v>
          </cell>
          <cell r="AO104">
            <v>-4.9790309627910894</v>
          </cell>
          <cell r="AP104">
            <v>-26.302828090244677</v>
          </cell>
          <cell r="AQ104">
            <v>-32.687095680155167</v>
          </cell>
          <cell r="AR104">
            <v>-23.2612609891613</v>
          </cell>
          <cell r="AS104">
            <v>-22.554308208193611</v>
          </cell>
          <cell r="AT104">
            <v>-18.706084632034507</v>
          </cell>
          <cell r="AU104">
            <v>-21.237513586883193</v>
          </cell>
          <cell r="AV104">
            <v>-5.3553668426287286</v>
          </cell>
          <cell r="AW104">
            <v>-16.881389743163478</v>
          </cell>
        </row>
        <row r="105">
          <cell r="A105">
            <v>97</v>
          </cell>
          <cell r="B105">
            <v>40179</v>
          </cell>
          <cell r="C105">
            <v>21.1</v>
          </cell>
          <cell r="D105">
            <v>85.13397871647301</v>
          </cell>
          <cell r="E105">
            <v>68.575753855078077</v>
          </cell>
          <cell r="F105">
            <v>58.3</v>
          </cell>
          <cell r="G105">
            <v>86.689726065421084</v>
          </cell>
          <cell r="H105">
            <v>89.251557977183708</v>
          </cell>
          <cell r="I105">
            <v>97</v>
          </cell>
          <cell r="J105">
            <v>51.3</v>
          </cell>
          <cell r="K105">
            <v>52.008775343080238</v>
          </cell>
          <cell r="L105">
            <v>71.966248318042801</v>
          </cell>
          <cell r="M105">
            <v>64.900000000000006</v>
          </cell>
          <cell r="N105">
            <v>92.237191799322559</v>
          </cell>
          <cell r="O105">
            <v>57.676988818645796</v>
          </cell>
          <cell r="P105">
            <v>95.9</v>
          </cell>
          <cell r="Q105">
            <v>76.2</v>
          </cell>
          <cell r="R105">
            <v>76.185431745922244</v>
          </cell>
          <cell r="S105">
            <v>1.4568254077758525E-2</v>
          </cell>
          <cell r="T105">
            <v>-16.600790513833989</v>
          </cell>
          <cell r="U105">
            <v>-12.900677419897974</v>
          </cell>
          <cell r="V105">
            <v>-53.38546938982158</v>
          </cell>
          <cell r="W105">
            <v>-26.850690087829364</v>
          </cell>
          <cell r="X105">
            <v>24.702728077314013</v>
          </cell>
          <cell r="Y105">
            <v>1.933493956110371</v>
          </cell>
          <cell r="Z105">
            <v>42.647058823529413</v>
          </cell>
          <cell r="AA105">
            <v>-30.393487109905028</v>
          </cell>
          <cell r="AB105">
            <v>-11.290563895952152</v>
          </cell>
          <cell r="AC105">
            <v>0.18705995959140675</v>
          </cell>
          <cell r="AD105">
            <v>-24.004683840749415</v>
          </cell>
          <cell r="AE105">
            <v>92.180220446955815</v>
          </cell>
          <cell r="AF105">
            <v>12.785956867373452</v>
          </cell>
          <cell r="AG105">
            <v>-15.655233069481087</v>
          </cell>
          <cell r="AH105">
            <v>1.8716577540107031</v>
          </cell>
          <cell r="AI105">
            <v>-16.600790513833989</v>
          </cell>
          <cell r="AJ105">
            <v>-12.900677419897974</v>
          </cell>
          <cell r="AK105">
            <v>-53.38546938982158</v>
          </cell>
          <cell r="AL105">
            <v>-26.850690087829364</v>
          </cell>
          <cell r="AM105">
            <v>24.702728077314013</v>
          </cell>
          <cell r="AN105">
            <v>1.933493956110371</v>
          </cell>
          <cell r="AO105">
            <v>42.647058823529413</v>
          </cell>
          <cell r="AP105">
            <v>-30.393487109905028</v>
          </cell>
          <cell r="AQ105">
            <v>-11.290563895952152</v>
          </cell>
          <cell r="AR105">
            <v>0.18705995959140675</v>
          </cell>
          <cell r="AS105">
            <v>-24.004683840749415</v>
          </cell>
          <cell r="AT105">
            <v>92.180220446955815</v>
          </cell>
          <cell r="AU105">
            <v>12.785956867373452</v>
          </cell>
          <cell r="AV105">
            <v>-15.655233069481087</v>
          </cell>
          <cell r="AW105">
            <v>1.8716577540107031</v>
          </cell>
        </row>
        <row r="106">
          <cell r="A106">
            <v>98</v>
          </cell>
          <cell r="B106">
            <v>40210</v>
          </cell>
          <cell r="C106">
            <v>29.2</v>
          </cell>
          <cell r="D106">
            <v>91.288566619611245</v>
          </cell>
          <cell r="E106">
            <v>96.24915260791802</v>
          </cell>
          <cell r="F106">
            <v>52.7</v>
          </cell>
          <cell r="G106">
            <v>85.30714783584898</v>
          </cell>
          <cell r="H106">
            <v>95.535485697258636</v>
          </cell>
          <cell r="I106">
            <v>99.8</v>
          </cell>
          <cell r="J106">
            <v>67.7</v>
          </cell>
          <cell r="K106">
            <v>56.316024494181583</v>
          </cell>
          <cell r="L106">
            <v>90.297677308868501</v>
          </cell>
          <cell r="M106">
            <v>88.1</v>
          </cell>
          <cell r="N106">
            <v>98.017503604630662</v>
          </cell>
          <cell r="O106">
            <v>72.339393672910376</v>
          </cell>
          <cell r="P106">
            <v>85.3</v>
          </cell>
          <cell r="Q106">
            <v>83.2</v>
          </cell>
          <cell r="R106">
            <v>83.158277630457562</v>
          </cell>
          <cell r="S106">
            <v>4.1722369542441129E-2</v>
          </cell>
          <cell r="T106">
            <v>-20.218579234972683</v>
          </cell>
          <cell r="U106">
            <v>-17.828620528636513</v>
          </cell>
          <cell r="V106">
            <v>-33.300118720794934</v>
          </cell>
          <cell r="W106">
            <v>-20.632530120481928</v>
          </cell>
          <cell r="X106">
            <v>16.232371192783983</v>
          </cell>
          <cell r="Y106">
            <v>5.1524980876824715</v>
          </cell>
          <cell r="Z106">
            <v>25.534591194968549</v>
          </cell>
          <cell r="AA106">
            <v>-10.803689064558633</v>
          </cell>
          <cell r="AB106">
            <v>-14.19541939032263</v>
          </cell>
          <cell r="AC106">
            <v>6.2613034351548889</v>
          </cell>
          <cell r="AD106">
            <v>-4.9622437971952627</v>
          </cell>
          <cell r="AE106">
            <v>15.292730695420584</v>
          </cell>
          <cell r="AF106">
            <v>-16.399200506807681</v>
          </cell>
          <cell r="AG106">
            <v>-22.383985441310291</v>
          </cell>
          <cell r="AH106">
            <v>-5.2391799544419069</v>
          </cell>
          <cell r="AI106">
            <v>-18.739903069466894</v>
          </cell>
          <cell r="AJ106">
            <v>-15.522178949752158</v>
          </cell>
          <cell r="AK106">
            <v>-43.439651278029615</v>
          </cell>
          <cell r="AL106">
            <v>-24.024640657084202</v>
          </cell>
          <cell r="AM106">
            <v>20.352668511645224</v>
          </cell>
          <cell r="AN106">
            <v>3.5727264207841953</v>
          </cell>
          <cell r="AO106">
            <v>33.423728813559329</v>
          </cell>
          <cell r="AP106">
            <v>-20.454545454545467</v>
          </cell>
          <cell r="AQ106">
            <v>-12.824865641577057</v>
          </cell>
          <cell r="AR106">
            <v>3.4787805169853843</v>
          </cell>
          <cell r="AS106">
            <v>-14.093206064008996</v>
          </cell>
          <cell r="AT106">
            <v>43.03642815596411</v>
          </cell>
          <cell r="AU106">
            <v>-5.5580194460417349</v>
          </cell>
          <cell r="AV106">
            <v>-18.962432915921301</v>
          </cell>
          <cell r="AW106">
            <v>-1.9680196801967951</v>
          </cell>
        </row>
        <row r="107">
          <cell r="A107">
            <v>99</v>
          </cell>
          <cell r="B107">
            <v>40238</v>
          </cell>
          <cell r="C107">
            <v>41.7</v>
          </cell>
          <cell r="D107">
            <v>102.02318818547074</v>
          </cell>
          <cell r="E107">
            <v>96.542718615555685</v>
          </cell>
          <cell r="F107">
            <v>59.7</v>
          </cell>
          <cell r="G107">
            <v>90.516787668317718</v>
          </cell>
          <cell r="H107">
            <v>117.44164438957942</v>
          </cell>
          <cell r="I107">
            <v>111.3</v>
          </cell>
          <cell r="J107">
            <v>79.8</v>
          </cell>
          <cell r="K107">
            <v>66.627661316823065</v>
          </cell>
          <cell r="L107">
            <v>92.147902629969408</v>
          </cell>
          <cell r="M107">
            <v>94.1</v>
          </cell>
          <cell r="N107">
            <v>102.02559522375341</v>
          </cell>
          <cell r="O107">
            <v>78.902619296548536</v>
          </cell>
          <cell r="P107">
            <v>90.1</v>
          </cell>
          <cell r="Q107">
            <v>90.5</v>
          </cell>
          <cell r="R107">
            <v>90.46695814215272</v>
          </cell>
          <cell r="S107">
            <v>3.3041857847280198E-2</v>
          </cell>
          <cell r="T107">
            <v>13.008130081300825</v>
          </cell>
          <cell r="U107">
            <v>-12.725740832334949</v>
          </cell>
          <cell r="V107">
            <v>-23.37310806112546</v>
          </cell>
          <cell r="W107">
            <v>-24.999999999999993</v>
          </cell>
          <cell r="X107">
            <v>4.9260952890975505</v>
          </cell>
          <cell r="Y107">
            <v>22.176334108660171</v>
          </cell>
          <cell r="Z107">
            <v>47.612732095490699</v>
          </cell>
          <cell r="AA107">
            <v>0.12547051442910201</v>
          </cell>
          <cell r="AB107">
            <v>2.1292436826172918</v>
          </cell>
          <cell r="AC107">
            <v>7.4413170833554805</v>
          </cell>
          <cell r="AD107">
            <v>-7.9256360078277961</v>
          </cell>
          <cell r="AE107">
            <v>-9.9033595192579948</v>
          </cell>
          <cell r="AF107">
            <v>-9.6238360237555138</v>
          </cell>
          <cell r="AG107">
            <v>-23.253833049403756</v>
          </cell>
          <cell r="AH107">
            <v>-5.925155925155928</v>
          </cell>
          <cell r="AI107">
            <v>-6.8825910931174157</v>
          </cell>
          <cell r="AJ107">
            <v>-14.518605966287215</v>
          </cell>
          <cell r="AK107">
            <v>-37.382710129648039</v>
          </cell>
          <cell r="AL107">
            <v>-24.368630926007977</v>
          </cell>
          <cell r="AM107">
            <v>14.545795489163579</v>
          </cell>
          <cell r="AN107">
            <v>10.086466939334434</v>
          </cell>
          <cell r="AO107">
            <v>38.223418573351289</v>
          </cell>
          <cell r="AP107">
            <v>-13.301351940689059</v>
          </cell>
          <cell r="AQ107">
            <v>-7.6766528421754217</v>
          </cell>
          <cell r="AR107">
            <v>4.8797927771856573</v>
          </cell>
          <cell r="AS107">
            <v>-11.844452372458091</v>
          </cell>
          <cell r="AT107">
            <v>18.691763944881306</v>
          </cell>
          <cell r="AU107">
            <v>-7.1358324353696574</v>
          </cell>
          <cell r="AV107">
            <v>-20.439882697947226</v>
          </cell>
          <cell r="AW107">
            <v>-3.4389489953632166</v>
          </cell>
        </row>
        <row r="108">
          <cell r="A108">
            <v>100</v>
          </cell>
          <cell r="B108">
            <v>40269</v>
          </cell>
          <cell r="C108">
            <v>55.6</v>
          </cell>
          <cell r="D108">
            <v>90.330917580627656</v>
          </cell>
          <cell r="E108">
            <v>42.136812490936343</v>
          </cell>
          <cell r="F108">
            <v>49.9</v>
          </cell>
          <cell r="G108">
            <v>91.688015593483797</v>
          </cell>
          <cell r="H108">
            <v>113.44956793802146</v>
          </cell>
          <cell r="I108">
            <v>99.5</v>
          </cell>
          <cell r="J108">
            <v>72.099999999999994</v>
          </cell>
          <cell r="K108">
            <v>55.899427808407097</v>
          </cell>
          <cell r="L108">
            <v>84.733633761467871</v>
          </cell>
          <cell r="M108">
            <v>97.3</v>
          </cell>
          <cell r="N108">
            <v>82.213738810427486</v>
          </cell>
          <cell r="O108">
            <v>63.252335772842301</v>
          </cell>
          <cell r="P108">
            <v>78.599999999999994</v>
          </cell>
          <cell r="Q108">
            <v>79.400000000000006</v>
          </cell>
          <cell r="R108">
            <v>79.37294721302122</v>
          </cell>
          <cell r="S108">
            <v>2.7052786978785548E-2</v>
          </cell>
          <cell r="T108">
            <v>95.087719298245617</v>
          </cell>
          <cell r="U108">
            <v>-10.606560803075512</v>
          </cell>
          <cell r="V108">
            <v>-28.311400052104901</v>
          </cell>
          <cell r="W108">
            <v>-19.903691813804173</v>
          </cell>
          <cell r="X108">
            <v>22.316380984564297</v>
          </cell>
          <cell r="Y108">
            <v>24.000202669048086</v>
          </cell>
          <cell r="Z108">
            <v>24.530663329161442</v>
          </cell>
          <cell r="AA108">
            <v>-0.68870523415977969</v>
          </cell>
          <cell r="AB108">
            <v>-9.3037219132621622</v>
          </cell>
          <cell r="AC108">
            <v>26.902591572583194</v>
          </cell>
          <cell r="AD108">
            <v>1.3541666666666639</v>
          </cell>
          <cell r="AE108">
            <v>-15.802295555051579</v>
          </cell>
          <cell r="AF108">
            <v>-15.661335348616861</v>
          </cell>
          <cell r="AG108">
            <v>-1.256281407035176</v>
          </cell>
          <cell r="AH108">
            <v>-1.4888337468982489</v>
          </cell>
          <cell r="AI108">
            <v>15.946582875098178</v>
          </cell>
          <cell r="AJ108">
            <v>-13.592366395211297</v>
          </cell>
          <cell r="AK108">
            <v>-36.262993285167461</v>
          </cell>
          <cell r="AL108">
            <v>-23.402777777777782</v>
          </cell>
          <cell r="AM108">
            <v>16.460984034586041</v>
          </cell>
          <cell r="AN108">
            <v>13.564299925607241</v>
          </cell>
          <cell r="AO108">
            <v>34.610303830911491</v>
          </cell>
          <cell r="AP108">
            <v>-10.268300761841671</v>
          </cell>
          <cell r="AQ108">
            <v>-8.0759714087476375</v>
          </cell>
          <cell r="AR108">
            <v>9.6333019377320941</v>
          </cell>
          <cell r="AS108">
            <v>-8.4772787669412786</v>
          </cell>
          <cell r="AT108">
            <v>8.8977138646515463</v>
          </cell>
          <cell r="AU108">
            <v>-9.2673602925575462</v>
          </cell>
          <cell r="AV108">
            <v>-16.809320019020458</v>
          </cell>
          <cell r="AW108">
            <v>-2.9758397171478981</v>
          </cell>
        </row>
      </sheetData>
      <sheetData sheetId="10">
        <row r="9">
          <cell r="A9">
            <v>1</v>
          </cell>
          <cell r="B9">
            <v>37257</v>
          </cell>
          <cell r="C9">
            <v>86.5</v>
          </cell>
          <cell r="D9">
            <v>75.3</v>
          </cell>
          <cell r="E9">
            <v>92.9</v>
          </cell>
          <cell r="F9">
            <v>86.1</v>
          </cell>
          <cell r="G9">
            <v>87.8</v>
          </cell>
          <cell r="H9">
            <v>100.5</v>
          </cell>
          <cell r="I9">
            <v>88.9</v>
          </cell>
          <cell r="J9">
            <v>88.382365462793189</v>
          </cell>
          <cell r="K9">
            <v>0.51763453720681696</v>
          </cell>
        </row>
        <row r="10">
          <cell r="A10">
            <v>2</v>
          </cell>
          <cell r="B10">
            <v>37288</v>
          </cell>
          <cell r="C10">
            <v>93.5</v>
          </cell>
          <cell r="D10">
            <v>74</v>
          </cell>
          <cell r="E10">
            <v>104.5</v>
          </cell>
          <cell r="F10">
            <v>92.5</v>
          </cell>
          <cell r="G10">
            <v>90.8</v>
          </cell>
          <cell r="H10">
            <v>88.3</v>
          </cell>
          <cell r="I10">
            <v>91.5</v>
          </cell>
          <cell r="J10">
            <v>91.258243663943034</v>
          </cell>
          <cell r="K10">
            <v>0.24175633605696589</v>
          </cell>
        </row>
        <row r="11">
          <cell r="A11">
            <v>3</v>
          </cell>
          <cell r="B11">
            <v>37316</v>
          </cell>
          <cell r="C11">
            <v>95.2</v>
          </cell>
          <cell r="D11">
            <v>80.3</v>
          </cell>
          <cell r="E11">
            <v>103.5</v>
          </cell>
          <cell r="F11">
            <v>86.2</v>
          </cell>
          <cell r="G11">
            <v>90.3</v>
          </cell>
          <cell r="H11">
            <v>100.6</v>
          </cell>
          <cell r="I11">
            <v>91.6</v>
          </cell>
          <cell r="J11">
            <v>91.056484509145022</v>
          </cell>
          <cell r="K11">
            <v>0.54351549085497197</v>
          </cell>
        </row>
        <row r="12">
          <cell r="A12">
            <v>4</v>
          </cell>
          <cell r="B12">
            <v>37347</v>
          </cell>
          <cell r="C12">
            <v>97.7</v>
          </cell>
          <cell r="D12">
            <v>91</v>
          </cell>
          <cell r="E12">
            <v>101.5</v>
          </cell>
          <cell r="F12">
            <v>102.8</v>
          </cell>
          <cell r="G12">
            <v>92.6</v>
          </cell>
          <cell r="H12">
            <v>111</v>
          </cell>
          <cell r="I12">
            <v>99.3</v>
          </cell>
          <cell r="J12">
            <v>98.955026918519877</v>
          </cell>
          <cell r="K12">
            <v>0.34497308148011996</v>
          </cell>
        </row>
        <row r="13">
          <cell r="A13">
            <v>5</v>
          </cell>
          <cell r="B13">
            <v>37377</v>
          </cell>
          <cell r="C13">
            <v>103.1</v>
          </cell>
          <cell r="D13">
            <v>90</v>
          </cell>
          <cell r="E13">
            <v>110.5</v>
          </cell>
          <cell r="F13">
            <v>104.7</v>
          </cell>
          <cell r="G13">
            <v>101</v>
          </cell>
          <cell r="H13">
            <v>109</v>
          </cell>
          <cell r="I13">
            <v>103.7</v>
          </cell>
          <cell r="J13">
            <v>103.34283131799442</v>
          </cell>
          <cell r="K13">
            <v>0.35716868200557883</v>
          </cell>
        </row>
        <row r="14">
          <cell r="A14">
            <v>6</v>
          </cell>
          <cell r="B14">
            <v>37408</v>
          </cell>
          <cell r="C14">
            <v>91.1</v>
          </cell>
          <cell r="D14">
            <v>81.400000000000006</v>
          </cell>
          <cell r="E14">
            <v>96.6</v>
          </cell>
          <cell r="F14">
            <v>98.3</v>
          </cell>
          <cell r="G14">
            <v>94.4</v>
          </cell>
          <cell r="H14">
            <v>100.1</v>
          </cell>
          <cell r="I14">
            <v>95.7</v>
          </cell>
          <cell r="J14">
            <v>95.455579336938001</v>
          </cell>
          <cell r="K14">
            <v>0.24442066306200161</v>
          </cell>
        </row>
        <row r="15">
          <cell r="A15">
            <v>7</v>
          </cell>
          <cell r="B15">
            <v>37438</v>
          </cell>
          <cell r="C15">
            <v>92.8</v>
          </cell>
          <cell r="D15">
            <v>79.900000000000006</v>
          </cell>
          <cell r="E15">
            <v>100.1</v>
          </cell>
          <cell r="F15">
            <v>89.5</v>
          </cell>
          <cell r="G15">
            <v>96.6</v>
          </cell>
          <cell r="H15">
            <v>96.3</v>
          </cell>
          <cell r="I15">
            <v>93.7</v>
          </cell>
          <cell r="J15">
            <v>93.367872245702841</v>
          </cell>
          <cell r="K15">
            <v>0.33212775429716146</v>
          </cell>
        </row>
        <row r="16">
          <cell r="A16">
            <v>8</v>
          </cell>
          <cell r="B16">
            <v>37469</v>
          </cell>
          <cell r="C16">
            <v>73.3</v>
          </cell>
          <cell r="D16">
            <v>61.7</v>
          </cell>
          <cell r="E16">
            <v>80</v>
          </cell>
          <cell r="F16">
            <v>50.3</v>
          </cell>
          <cell r="G16">
            <v>61.3</v>
          </cell>
          <cell r="H16">
            <v>85.1</v>
          </cell>
          <cell r="I16">
            <v>64.099999999999994</v>
          </cell>
          <cell r="J16">
            <v>63.146159967892849</v>
          </cell>
          <cell r="K16">
            <v>0.95384003210714496</v>
          </cell>
        </row>
        <row r="17">
          <cell r="A17">
            <v>9</v>
          </cell>
          <cell r="B17">
            <v>37500</v>
          </cell>
          <cell r="C17">
            <v>99.8</v>
          </cell>
          <cell r="D17">
            <v>84.9</v>
          </cell>
          <cell r="E17">
            <v>108.2</v>
          </cell>
          <cell r="F17">
            <v>99.9</v>
          </cell>
          <cell r="G17">
            <v>96.2</v>
          </cell>
          <cell r="H17">
            <v>93.1</v>
          </cell>
          <cell r="I17">
            <v>97.6</v>
          </cell>
          <cell r="J17">
            <v>97.46560462109062</v>
          </cell>
          <cell r="K17">
            <v>0.13439537890937459</v>
          </cell>
        </row>
        <row r="18">
          <cell r="A18">
            <v>10</v>
          </cell>
          <cell r="B18">
            <v>37530</v>
          </cell>
          <cell r="C18">
            <v>103.8</v>
          </cell>
          <cell r="D18">
            <v>93.8</v>
          </cell>
          <cell r="E18">
            <v>109.5</v>
          </cell>
          <cell r="F18">
            <v>97.1</v>
          </cell>
          <cell r="G18">
            <v>103.4</v>
          </cell>
          <cell r="H18">
            <v>91.7</v>
          </cell>
          <cell r="I18">
            <v>99.9</v>
          </cell>
          <cell r="J18">
            <v>99.948277724111037</v>
          </cell>
          <cell r="K18">
            <v>-4.8277724111031262E-2</v>
          </cell>
        </row>
        <row r="19">
          <cell r="A19">
            <v>11</v>
          </cell>
          <cell r="B19">
            <v>37561</v>
          </cell>
          <cell r="C19">
            <v>89.6</v>
          </cell>
          <cell r="D19">
            <v>81.900000000000006</v>
          </cell>
          <cell r="E19">
            <v>94</v>
          </cell>
          <cell r="F19">
            <v>91.7</v>
          </cell>
          <cell r="G19">
            <v>101.4</v>
          </cell>
          <cell r="H19">
            <v>91.3</v>
          </cell>
          <cell r="I19">
            <v>94.7</v>
          </cell>
          <cell r="J19">
            <v>94.588086593368729</v>
          </cell>
          <cell r="K19">
            <v>0.11191340663127392</v>
          </cell>
        </row>
        <row r="20">
          <cell r="A20">
            <v>12</v>
          </cell>
          <cell r="B20">
            <v>37591</v>
          </cell>
          <cell r="C20">
            <v>75.8</v>
          </cell>
          <cell r="D20">
            <v>59</v>
          </cell>
          <cell r="E20">
            <v>85.4</v>
          </cell>
          <cell r="F20">
            <v>71.3</v>
          </cell>
          <cell r="G20">
            <v>82.4</v>
          </cell>
          <cell r="H20">
            <v>80.099999999999994</v>
          </cell>
          <cell r="I20">
            <v>77.5</v>
          </cell>
          <cell r="J20">
            <v>77.052008352975804</v>
          </cell>
          <cell r="K20">
            <v>0.44799164702419603</v>
          </cell>
        </row>
        <row r="21">
          <cell r="A21">
            <v>13</v>
          </cell>
          <cell r="B21">
            <v>37622</v>
          </cell>
          <cell r="C21">
            <v>87.8</v>
          </cell>
          <cell r="D21">
            <v>78.5</v>
          </cell>
          <cell r="E21">
            <v>93.1</v>
          </cell>
          <cell r="F21">
            <v>85.2</v>
          </cell>
          <cell r="G21">
            <v>94.4</v>
          </cell>
          <cell r="H21">
            <v>89.2</v>
          </cell>
          <cell r="I21">
            <v>89.6</v>
          </cell>
          <cell r="J21">
            <v>89.399627784563208</v>
          </cell>
          <cell r="K21">
            <v>0.20037221543678641</v>
          </cell>
          <cell r="L21">
            <v>1.5028901734104012</v>
          </cell>
          <cell r="M21">
            <v>4.2496679946879192</v>
          </cell>
          <cell r="N21">
            <v>0.21528525296015999</v>
          </cell>
          <cell r="O21">
            <v>-1.0452961672473771</v>
          </cell>
          <cell r="P21">
            <v>7.5170842824601474</v>
          </cell>
          <cell r="Q21">
            <v>-11.24378109452736</v>
          </cell>
          <cell r="R21">
            <v>0.78740157480313677</v>
          </cell>
          <cell r="T21">
            <v>1.5028901734104012</v>
          </cell>
          <cell r="U21">
            <v>4.2496679946879192</v>
          </cell>
          <cell r="V21">
            <v>0.21528525296015999</v>
          </cell>
          <cell r="W21">
            <v>-1.0452961672473771</v>
          </cell>
          <cell r="X21">
            <v>7.5170842824601474</v>
          </cell>
          <cell r="Y21">
            <v>-11.24378109452736</v>
          </cell>
          <cell r="Z21">
            <v>0.78740157480313677</v>
          </cell>
        </row>
        <row r="22">
          <cell r="A22">
            <v>14</v>
          </cell>
          <cell r="B22">
            <v>37653</v>
          </cell>
          <cell r="C22">
            <v>97.5</v>
          </cell>
          <cell r="D22">
            <v>88.4</v>
          </cell>
          <cell r="E22">
            <v>102.7</v>
          </cell>
          <cell r="F22">
            <v>95.6</v>
          </cell>
          <cell r="G22">
            <v>93.5</v>
          </cell>
          <cell r="H22">
            <v>102.6</v>
          </cell>
          <cell r="I22">
            <v>96.3</v>
          </cell>
          <cell r="J22">
            <v>95.953116730370056</v>
          </cell>
          <cell r="K22">
            <v>0.34688326962994154</v>
          </cell>
          <cell r="L22">
            <v>4.2780748663101598</v>
          </cell>
          <cell r="M22">
            <v>19.459459459459467</v>
          </cell>
          <cell r="N22">
            <v>-1.7224880382775092</v>
          </cell>
          <cell r="O22">
            <v>3.3513513513513447</v>
          </cell>
          <cell r="P22">
            <v>2.9735682819383293</v>
          </cell>
          <cell r="Q22">
            <v>16.194790486976217</v>
          </cell>
          <cell r="R22">
            <v>5.2459016393442592</v>
          </cell>
          <cell r="T22">
            <v>2.9444444444444509</v>
          </cell>
          <cell r="U22">
            <v>11.788345612860009</v>
          </cell>
          <cell r="V22">
            <v>-0.81053698074974379</v>
          </cell>
          <cell r="W22">
            <v>1.2318029115341642</v>
          </cell>
          <cell r="X22">
            <v>5.2071668533034776</v>
          </cell>
          <cell r="Y22">
            <v>1.5889830508474576</v>
          </cell>
          <cell r="Z22">
            <v>3.0487804878048625</v>
          </cell>
        </row>
        <row r="23">
          <cell r="A23">
            <v>15</v>
          </cell>
          <cell r="B23">
            <v>37681</v>
          </cell>
          <cell r="C23">
            <v>102.3</v>
          </cell>
          <cell r="D23">
            <v>90.8</v>
          </cell>
          <cell r="E23">
            <v>108.9</v>
          </cell>
          <cell r="F23">
            <v>101.4</v>
          </cell>
          <cell r="G23">
            <v>100.9</v>
          </cell>
          <cell r="H23">
            <v>103.7</v>
          </cell>
          <cell r="I23">
            <v>101.7</v>
          </cell>
          <cell r="J23">
            <v>101.51190072914937</v>
          </cell>
          <cell r="K23">
            <v>0.18809927085062839</v>
          </cell>
          <cell r="L23">
            <v>7.4579831932773049</v>
          </cell>
          <cell r="M23">
            <v>13.07596513075965</v>
          </cell>
          <cell r="N23">
            <v>5.2173913043478315</v>
          </cell>
          <cell r="O23">
            <v>17.633410672853831</v>
          </cell>
          <cell r="P23">
            <v>11.738648947951283</v>
          </cell>
          <cell r="Q23">
            <v>3.0815109343936471</v>
          </cell>
          <cell r="R23">
            <v>11.026200873362455</v>
          </cell>
          <cell r="T23">
            <v>4.5058139534883797</v>
          </cell>
          <cell r="U23">
            <v>12.238675958188123</v>
          </cell>
          <cell r="V23">
            <v>1.262878032568973</v>
          </cell>
          <cell r="W23">
            <v>6.5709969788519773</v>
          </cell>
          <cell r="X23">
            <v>7.4005206396429974</v>
          </cell>
          <cell r="Y23">
            <v>2.1078092605390597</v>
          </cell>
          <cell r="Z23">
            <v>5.7352941176470464</v>
          </cell>
        </row>
        <row r="24">
          <cell r="A24">
            <v>16</v>
          </cell>
          <cell r="B24">
            <v>37712</v>
          </cell>
          <cell r="C24">
            <v>92.8</v>
          </cell>
          <cell r="D24">
            <v>82.9</v>
          </cell>
          <cell r="E24">
            <v>98.3</v>
          </cell>
          <cell r="F24">
            <v>92.7</v>
          </cell>
          <cell r="G24">
            <v>96.8</v>
          </cell>
          <cell r="H24">
            <v>91.2</v>
          </cell>
          <cell r="I24">
            <v>94</v>
          </cell>
          <cell r="J24">
            <v>93.840229122071804</v>
          </cell>
          <cell r="K24">
            <v>0.15977087792819589</v>
          </cell>
          <cell r="L24">
            <v>-5.0153531218014384</v>
          </cell>
          <cell r="M24">
            <v>-8.9010989010988943</v>
          </cell>
          <cell r="N24">
            <v>-3.1527093596059137</v>
          </cell>
          <cell r="O24">
            <v>-9.8249027237354021</v>
          </cell>
          <cell r="P24">
            <v>4.5356371490280809</v>
          </cell>
          <cell r="Q24">
            <v>-17.837837837837835</v>
          </cell>
          <cell r="R24">
            <v>-5.3373615307150022</v>
          </cell>
          <cell r="T24">
            <v>2.011263073209991</v>
          </cell>
          <cell r="U24">
            <v>6.2383031815346222</v>
          </cell>
          <cell r="V24">
            <v>0.14910536779326036</v>
          </cell>
          <cell r="W24">
            <v>1.985854189336238</v>
          </cell>
          <cell r="X24">
            <v>6.6666666666666732</v>
          </cell>
          <cell r="Y24">
            <v>-3.4215784215784186</v>
          </cell>
          <cell r="Z24">
            <v>2.7740371667115418</v>
          </cell>
        </row>
        <row r="25">
          <cell r="A25">
            <v>17</v>
          </cell>
          <cell r="B25">
            <v>37742</v>
          </cell>
          <cell r="C25">
            <v>96.7</v>
          </cell>
          <cell r="D25">
            <v>84.4</v>
          </cell>
          <cell r="E25">
            <v>103.6</v>
          </cell>
          <cell r="F25">
            <v>99</v>
          </cell>
          <cell r="G25">
            <v>104.5</v>
          </cell>
          <cell r="H25">
            <v>91.3</v>
          </cell>
          <cell r="I25">
            <v>99.3</v>
          </cell>
          <cell r="J25">
            <v>99.351407965707295</v>
          </cell>
          <cell r="K25">
            <v>-5.1407965707298331E-2</v>
          </cell>
          <cell r="L25">
            <v>-6.2075654704170624</v>
          </cell>
          <cell r="M25">
            <v>-6.2222222222222161</v>
          </cell>
          <cell r="N25">
            <v>-6.2443438914027194</v>
          </cell>
          <cell r="O25">
            <v>-5.4441260744985698</v>
          </cell>
          <cell r="P25">
            <v>3.4653465346534658</v>
          </cell>
          <cell r="Q25">
            <v>-16.238532110091747</v>
          </cell>
          <cell r="R25">
            <v>-4.2430086788813934</v>
          </cell>
          <cell r="T25">
            <v>0.23109243697478871</v>
          </cell>
          <cell r="U25">
            <v>3.5070628348757857</v>
          </cell>
          <cell r="V25">
            <v>-1.2283096120101296</v>
          </cell>
          <cell r="W25">
            <v>0.33876773237348418</v>
          </cell>
          <cell r="X25">
            <v>5.9675675675675786</v>
          </cell>
          <cell r="Y25">
            <v>-6.1641146446800175</v>
          </cell>
          <cell r="Z25">
            <v>1.2421052631578868</v>
          </cell>
        </row>
        <row r="26">
          <cell r="A26">
            <v>18</v>
          </cell>
          <cell r="B26">
            <v>37773</v>
          </cell>
          <cell r="C26">
            <v>103.3</v>
          </cell>
          <cell r="D26">
            <v>92.5</v>
          </cell>
          <cell r="E26">
            <v>109.4</v>
          </cell>
          <cell r="F26">
            <v>102.5</v>
          </cell>
          <cell r="G26">
            <v>103</v>
          </cell>
          <cell r="H26">
            <v>89</v>
          </cell>
          <cell r="I26">
            <v>100.8</v>
          </cell>
          <cell r="J26">
            <v>101.01674407544724</v>
          </cell>
          <cell r="K26">
            <v>-0.21674407544723806</v>
          </cell>
          <cell r="L26">
            <v>13.391877058177831</v>
          </cell>
          <cell r="M26">
            <v>13.63636363636363</v>
          </cell>
          <cell r="N26">
            <v>13.250517598343697</v>
          </cell>
          <cell r="O26">
            <v>4.2726347914547329</v>
          </cell>
          <cell r="P26">
            <v>9.1101694915254168</v>
          </cell>
          <cell r="Q26">
            <v>-11.088911088911084</v>
          </cell>
          <cell r="R26">
            <v>5.3291536050156676</v>
          </cell>
          <cell r="T26">
            <v>2.345265385293601</v>
          </cell>
          <cell r="U26">
            <v>5.1829268292682924</v>
          </cell>
          <cell r="V26">
            <v>1.0664479081214202</v>
          </cell>
          <cell r="W26">
            <v>1.0164738871363497</v>
          </cell>
          <cell r="X26">
            <v>6.500269348177425</v>
          </cell>
          <cell r="Y26">
            <v>-6.9729286300246063</v>
          </cell>
          <cell r="Z26">
            <v>1.9274575083230918</v>
          </cell>
        </row>
        <row r="27">
          <cell r="A27">
            <v>19</v>
          </cell>
          <cell r="B27">
            <v>37803</v>
          </cell>
          <cell r="C27">
            <v>112.9</v>
          </cell>
          <cell r="D27">
            <v>97.5</v>
          </cell>
          <cell r="E27">
            <v>121.6</v>
          </cell>
          <cell r="F27">
            <v>102.9</v>
          </cell>
          <cell r="G27">
            <v>105.4</v>
          </cell>
          <cell r="H27">
            <v>96.4</v>
          </cell>
          <cell r="I27">
            <v>104.9</v>
          </cell>
          <cell r="J27">
            <v>104.83707395951565</v>
          </cell>
          <cell r="K27">
            <v>6.2926040484356349E-2</v>
          </cell>
          <cell r="L27">
            <v>21.659482758620697</v>
          </cell>
          <cell r="M27">
            <v>22.027534418022519</v>
          </cell>
          <cell r="N27">
            <v>21.478521478521479</v>
          </cell>
          <cell r="O27">
            <v>14.972067039106152</v>
          </cell>
          <cell r="P27">
            <v>9.1097308488612949</v>
          </cell>
          <cell r="Q27">
            <v>0.10384215991693514</v>
          </cell>
          <cell r="R27">
            <v>11.953041622198509</v>
          </cell>
          <cell r="T27">
            <v>5.0613729352932113</v>
          </cell>
          <cell r="U27">
            <v>7.5362825668823223</v>
          </cell>
          <cell r="V27">
            <v>3.9458850056369781</v>
          </cell>
          <cell r="W27">
            <v>2.9086502045144873</v>
          </cell>
          <cell r="X27">
            <v>6.8859984697781194</v>
          </cell>
          <cell r="Y27">
            <v>-6.0073675262113841</v>
          </cell>
          <cell r="Z27">
            <v>3.3413606261288145</v>
          </cell>
        </row>
        <row r="28">
          <cell r="A28">
            <v>20</v>
          </cell>
          <cell r="B28">
            <v>37834</v>
          </cell>
          <cell r="C28">
            <v>80.7</v>
          </cell>
          <cell r="D28">
            <v>70</v>
          </cell>
          <cell r="E28">
            <v>86.8</v>
          </cell>
          <cell r="F28">
            <v>43.2</v>
          </cell>
          <cell r="G28">
            <v>63.4</v>
          </cell>
          <cell r="H28">
            <v>90.2</v>
          </cell>
          <cell r="I28">
            <v>65</v>
          </cell>
          <cell r="J28">
            <v>63.882348765064791</v>
          </cell>
          <cell r="K28">
            <v>1.1176512349352095</v>
          </cell>
          <cell r="L28">
            <v>10.095497953615288</v>
          </cell>
          <cell r="M28">
            <v>13.452188006482976</v>
          </cell>
          <cell r="N28">
            <v>8.4999999999999964</v>
          </cell>
          <cell r="O28">
            <v>-14.115308151093428</v>
          </cell>
          <cell r="P28">
            <v>3.4257748776508992</v>
          </cell>
          <cell r="Q28">
            <v>5.9929494712103519</v>
          </cell>
          <cell r="R28">
            <v>1.4040561622464989</v>
          </cell>
          <cell r="T28">
            <v>5.5646481178396172</v>
          </cell>
          <cell r="U28">
            <v>8.1123737373737335</v>
          </cell>
          <cell r="V28">
            <v>4.4072948328267421</v>
          </cell>
          <cell r="W28">
            <v>1.703265765765785</v>
          </cell>
          <cell r="X28">
            <v>6.5892557358701769</v>
          </cell>
          <cell r="Y28">
            <v>-4.7161461625995642</v>
          </cell>
          <cell r="Z28">
            <v>3.1708991077556337</v>
          </cell>
        </row>
        <row r="29">
          <cell r="A29">
            <v>21</v>
          </cell>
          <cell r="B29">
            <v>37865</v>
          </cell>
          <cell r="C29">
            <v>114</v>
          </cell>
          <cell r="D29">
            <v>100.2</v>
          </cell>
          <cell r="E29">
            <v>121.9</v>
          </cell>
          <cell r="F29">
            <v>107.4</v>
          </cell>
          <cell r="G29">
            <v>97.7</v>
          </cell>
          <cell r="H29">
            <v>91.4</v>
          </cell>
          <cell r="I29">
            <v>102.9</v>
          </cell>
          <cell r="J29">
            <v>103.10776104020223</v>
          </cell>
          <cell r="K29">
            <v>-0.20776104020222874</v>
          </cell>
          <cell r="L29">
            <v>14.228456913827658</v>
          </cell>
          <cell r="M29">
            <v>18.021201413427555</v>
          </cell>
          <cell r="N29">
            <v>12.661737523105362</v>
          </cell>
          <cell r="O29">
            <v>7.5075075075075075</v>
          </cell>
          <cell r="P29">
            <v>1.5592515592515592</v>
          </cell>
          <cell r="Q29">
            <v>-1.8259935553168516</v>
          </cell>
          <cell r="R29">
            <v>5.430327868852471</v>
          </cell>
          <cell r="T29">
            <v>6.6026410564225886</v>
          </cell>
          <cell r="U29">
            <v>9.2832289491997404</v>
          </cell>
          <cell r="V29">
            <v>5.4020940075740667</v>
          </cell>
          <cell r="W29">
            <v>2.4188572133777764</v>
          </cell>
          <cell r="X29">
            <v>5.992601726263878</v>
          </cell>
          <cell r="Y29">
            <v>-4.4117647058823621</v>
          </cell>
          <cell r="Z29">
            <v>3.4378404551506723</v>
          </cell>
        </row>
        <row r="30">
          <cell r="A30">
            <v>22</v>
          </cell>
          <cell r="B30">
            <v>37895</v>
          </cell>
          <cell r="C30">
            <v>111.3</v>
          </cell>
          <cell r="D30">
            <v>101.8</v>
          </cell>
          <cell r="E30">
            <v>116.6</v>
          </cell>
          <cell r="F30">
            <v>110.4</v>
          </cell>
          <cell r="G30">
            <v>104.5</v>
          </cell>
          <cell r="H30">
            <v>103.7</v>
          </cell>
          <cell r="I30">
            <v>107.5</v>
          </cell>
          <cell r="J30">
            <v>107.47653928043526</v>
          </cell>
          <cell r="K30">
            <v>2.3460719564738497E-2</v>
          </cell>
          <cell r="L30">
            <v>7.2254335260115612</v>
          </cell>
          <cell r="M30">
            <v>8.5287846481876333</v>
          </cell>
          <cell r="N30">
            <v>6.4840182648401772</v>
          </cell>
          <cell r="O30">
            <v>13.69721936148302</v>
          </cell>
          <cell r="P30">
            <v>1.063829787234037</v>
          </cell>
          <cell r="Q30">
            <v>13.086150490730644</v>
          </cell>
          <cell r="R30">
            <v>7.6076076076076014</v>
          </cell>
          <cell r="T30">
            <v>6.6716481639624421</v>
          </cell>
          <cell r="U30">
            <v>9.196109811645961</v>
          </cell>
          <cell r="V30">
            <v>5.5197061451404625</v>
          </cell>
          <cell r="W30">
            <v>3.6257438836235467</v>
          </cell>
          <cell r="X30">
            <v>5.4352580927384064</v>
          </cell>
          <cell r="Y30">
            <v>-2.7672440299272347</v>
          </cell>
          <cell r="Z30">
            <v>3.887688984881188</v>
          </cell>
        </row>
        <row r="31">
          <cell r="A31">
            <v>23</v>
          </cell>
          <cell r="B31">
            <v>37926</v>
          </cell>
          <cell r="C31">
            <v>100.4</v>
          </cell>
          <cell r="D31">
            <v>93.7</v>
          </cell>
          <cell r="E31">
            <v>104.2</v>
          </cell>
          <cell r="F31">
            <v>99.8</v>
          </cell>
          <cell r="G31">
            <v>102.7</v>
          </cell>
          <cell r="H31">
            <v>100.4</v>
          </cell>
          <cell r="I31">
            <v>101</v>
          </cell>
          <cell r="J31">
            <v>100.93501682678745</v>
          </cell>
          <cell r="K31">
            <v>6.4983173212553424E-2</v>
          </cell>
          <cell r="L31">
            <v>12.053571428571443</v>
          </cell>
          <cell r="M31">
            <v>14.407814407814405</v>
          </cell>
          <cell r="N31">
            <v>10.851063829787238</v>
          </cell>
          <cell r="O31">
            <v>8.8331515812431771</v>
          </cell>
          <cell r="P31">
            <v>1.2820512820512793</v>
          </cell>
          <cell r="Q31">
            <v>9.9671412924425073</v>
          </cell>
          <cell r="R31">
            <v>6.6525871172122457</v>
          </cell>
          <cell r="T31">
            <v>7.1414653156664318</v>
          </cell>
          <cell r="U31">
            <v>9.6734511295012435</v>
          </cell>
          <cell r="V31">
            <v>5.9747571052392354</v>
          </cell>
          <cell r="W31">
            <v>4.1036933239915996</v>
          </cell>
          <cell r="X31">
            <v>5.0206733608978187</v>
          </cell>
          <cell r="Y31">
            <v>-1.6776007497656815</v>
          </cell>
          <cell r="Z31">
            <v>4.1442147545801724</v>
          </cell>
        </row>
        <row r="32">
          <cell r="A32">
            <v>24</v>
          </cell>
          <cell r="B32">
            <v>37956</v>
          </cell>
          <cell r="C32">
            <v>99</v>
          </cell>
          <cell r="D32">
            <v>88.7</v>
          </cell>
          <cell r="E32">
            <v>104.8</v>
          </cell>
          <cell r="F32">
            <v>92.9</v>
          </cell>
          <cell r="G32">
            <v>92.2</v>
          </cell>
          <cell r="H32">
            <v>103.8</v>
          </cell>
          <cell r="I32">
            <v>95.5</v>
          </cell>
          <cell r="J32">
            <v>95.081472282798771</v>
          </cell>
          <cell r="K32">
            <v>0.41852771720122917</v>
          </cell>
          <cell r="L32">
            <v>30.606860158311349</v>
          </cell>
          <cell r="M32">
            <v>50.33898305084746</v>
          </cell>
          <cell r="N32">
            <v>22.716627634660412</v>
          </cell>
          <cell r="O32">
            <v>30.294530154277716</v>
          </cell>
          <cell r="P32">
            <v>11.893203883495142</v>
          </cell>
          <cell r="Q32">
            <v>29.588014981273414</v>
          </cell>
          <cell r="R32">
            <v>23.225806451612904</v>
          </cell>
          <cell r="T32">
            <v>8.7552168390491971</v>
          </cell>
          <cell r="U32">
            <v>12.190516156105774</v>
          </cell>
          <cell r="V32">
            <v>7.1795736074828991</v>
          </cell>
          <cell r="W32">
            <v>5.8482810164424688</v>
          </cell>
          <cell r="X32">
            <v>5.5363321799307919</v>
          </cell>
          <cell r="Y32">
            <v>0.50562287507629522</v>
          </cell>
          <cell r="Z32">
            <v>5.4908031323984439</v>
          </cell>
        </row>
        <row r="33">
          <cell r="A33">
            <v>25</v>
          </cell>
          <cell r="B33">
            <v>37987</v>
          </cell>
          <cell r="C33">
            <v>90.3</v>
          </cell>
          <cell r="D33">
            <v>76.900000000000006</v>
          </cell>
          <cell r="E33">
            <v>97.8</v>
          </cell>
          <cell r="F33">
            <v>84.3</v>
          </cell>
          <cell r="G33">
            <v>87.6</v>
          </cell>
          <cell r="H33">
            <v>110.8</v>
          </cell>
          <cell r="I33">
            <v>90.6</v>
          </cell>
          <cell r="J33">
            <v>89.753727899208755</v>
          </cell>
          <cell r="K33">
            <v>0.84627210079123927</v>
          </cell>
          <cell r="L33">
            <v>2.8473804100227791</v>
          </cell>
          <cell r="M33">
            <v>-2.0382165605095466</v>
          </cell>
          <cell r="N33">
            <v>5.0483351235230973</v>
          </cell>
          <cell r="O33">
            <v>-1.0563380281690207</v>
          </cell>
          <cell r="P33">
            <v>-7.2033898305084856</v>
          </cell>
          <cell r="Q33">
            <v>24.215246636771294</v>
          </cell>
          <cell r="R33">
            <v>1.1160714285714286</v>
          </cell>
          <cell r="T33">
            <v>2.8473804100227791</v>
          </cell>
          <cell r="U33">
            <v>-2.0382165605095466</v>
          </cell>
          <cell r="V33">
            <v>5.0483351235230973</v>
          </cell>
          <cell r="W33">
            <v>-1.0563380281690207</v>
          </cell>
          <cell r="X33">
            <v>-7.2033898305084856</v>
          </cell>
          <cell r="Y33">
            <v>24.215246636771294</v>
          </cell>
          <cell r="Z33">
            <v>1.1160714285714286</v>
          </cell>
        </row>
        <row r="34">
          <cell r="A34">
            <v>26</v>
          </cell>
          <cell r="B34">
            <v>38018</v>
          </cell>
          <cell r="C34">
            <v>100.9</v>
          </cell>
          <cell r="D34">
            <v>91.2</v>
          </cell>
          <cell r="E34">
            <v>106.3</v>
          </cell>
          <cell r="F34">
            <v>99.8</v>
          </cell>
          <cell r="G34">
            <v>98.5</v>
          </cell>
          <cell r="H34">
            <v>100.5</v>
          </cell>
          <cell r="I34">
            <v>99.7</v>
          </cell>
          <cell r="J34">
            <v>99.47672311534383</v>
          </cell>
          <cell r="K34">
            <v>0.22327688465617257</v>
          </cell>
          <cell r="L34">
            <v>3.4871794871794934</v>
          </cell>
          <cell r="M34">
            <v>3.1674208144796343</v>
          </cell>
          <cell r="N34">
            <v>3.5053554040895758</v>
          </cell>
          <cell r="O34">
            <v>4.3933054393305468</v>
          </cell>
          <cell r="P34">
            <v>5.3475935828877006</v>
          </cell>
          <cell r="Q34">
            <v>-2.0467836257309888</v>
          </cell>
          <cell r="R34">
            <v>3.5306334371754988</v>
          </cell>
          <cell r="T34">
            <v>3.1840259039395447</v>
          </cell>
          <cell r="U34">
            <v>0.71899340922709232</v>
          </cell>
          <cell r="V34">
            <v>4.2390194075587244</v>
          </cell>
          <cell r="W34">
            <v>1.8252212389380436</v>
          </cell>
          <cell r="X34">
            <v>-0.95795635976583893</v>
          </cell>
          <cell r="Y34">
            <v>10.166840458811262</v>
          </cell>
          <cell r="Z34">
            <v>2.3668639053254625</v>
          </cell>
        </row>
        <row r="35">
          <cell r="A35">
            <v>27</v>
          </cell>
          <cell r="B35">
            <v>38047</v>
          </cell>
          <cell r="C35">
            <v>108.5</v>
          </cell>
          <cell r="D35">
            <v>99.7</v>
          </cell>
          <cell r="E35">
            <v>113.5</v>
          </cell>
          <cell r="F35">
            <v>111.8</v>
          </cell>
          <cell r="G35">
            <v>105.4</v>
          </cell>
          <cell r="H35">
            <v>101.3</v>
          </cell>
          <cell r="I35">
            <v>107.3</v>
          </cell>
          <cell r="J35">
            <v>107.37868401342122</v>
          </cell>
          <cell r="K35">
            <v>-7.8684013421224108E-2</v>
          </cell>
          <cell r="L35">
            <v>6.0606060606060632</v>
          </cell>
          <cell r="M35">
            <v>9.8017621145374516</v>
          </cell>
          <cell r="N35">
            <v>4.2240587695133094</v>
          </cell>
          <cell r="O35">
            <v>10.256410256410248</v>
          </cell>
          <cell r="P35">
            <v>4.4598612487611495</v>
          </cell>
          <cell r="Q35">
            <v>-2.3143683702989448</v>
          </cell>
          <cell r="R35">
            <v>5.5063913470993056</v>
          </cell>
          <cell r="T35">
            <v>4.2072322670375346</v>
          </cell>
          <cell r="U35">
            <v>3.9192859914629508</v>
          </cell>
          <cell r="V35">
            <v>4.2336724647193931</v>
          </cell>
          <cell r="W35">
            <v>4.8547129695251403</v>
          </cell>
          <cell r="X35">
            <v>0.93490304709141869</v>
          </cell>
          <cell r="Y35">
            <v>5.7868020304568555</v>
          </cell>
          <cell r="Z35">
            <v>3.4770514603616234</v>
          </cell>
        </row>
        <row r="36">
          <cell r="A36">
            <v>28</v>
          </cell>
          <cell r="B36">
            <v>38078</v>
          </cell>
          <cell r="C36">
            <v>90.9</v>
          </cell>
          <cell r="D36">
            <v>93</v>
          </cell>
          <cell r="E36">
            <v>89.8</v>
          </cell>
          <cell r="F36">
            <v>102.7</v>
          </cell>
          <cell r="G36">
            <v>100.3</v>
          </cell>
          <cell r="H36">
            <v>90.8</v>
          </cell>
          <cell r="I36">
            <v>97.7</v>
          </cell>
          <cell r="J36">
            <v>97.963186534184302</v>
          </cell>
          <cell r="K36">
            <v>-0.2631865341842996</v>
          </cell>
          <cell r="L36">
            <v>-2.0474137931034391</v>
          </cell>
          <cell r="M36">
            <v>12.183353437876953</v>
          </cell>
          <cell r="N36">
            <v>-8.6469989827060036</v>
          </cell>
          <cell r="O36">
            <v>10.787486515641854</v>
          </cell>
          <cell r="P36">
            <v>3.6157024793388435</v>
          </cell>
          <cell r="Q36">
            <v>-0.43859649122807642</v>
          </cell>
          <cell r="R36">
            <v>3.9361702127659601</v>
          </cell>
          <cell r="T36">
            <v>2.6813880126182932</v>
          </cell>
          <cell r="U36">
            <v>5.9307105108631788</v>
          </cell>
          <cell r="V36">
            <v>1.0918114143920539</v>
          </cell>
          <cell r="W36">
            <v>6.3216857828754147</v>
          </cell>
          <cell r="X36">
            <v>1.6078838174273828</v>
          </cell>
          <cell r="Y36">
            <v>4.3185932247220187</v>
          </cell>
          <cell r="Z36">
            <v>3.5901467505241209</v>
          </cell>
        </row>
        <row r="37">
          <cell r="A37">
            <v>29</v>
          </cell>
          <cell r="B37">
            <v>38108</v>
          </cell>
          <cell r="C37">
            <v>101.6</v>
          </cell>
          <cell r="D37">
            <v>98.2</v>
          </cell>
          <cell r="E37">
            <v>103.5</v>
          </cell>
          <cell r="F37">
            <v>108.4</v>
          </cell>
          <cell r="G37">
            <v>106</v>
          </cell>
          <cell r="H37">
            <v>94.2</v>
          </cell>
          <cell r="I37">
            <v>104.1</v>
          </cell>
          <cell r="J37">
            <v>104.32061717179769</v>
          </cell>
          <cell r="K37">
            <v>-0.22061717179769857</v>
          </cell>
          <cell r="L37">
            <v>5.0672182006204665</v>
          </cell>
          <cell r="M37">
            <v>16.350710900473931</v>
          </cell>
          <cell r="N37">
            <v>-9.6525096525091045E-2</v>
          </cell>
          <cell r="O37">
            <v>9.4949494949495001</v>
          </cell>
          <cell r="P37">
            <v>1.4354066985645932</v>
          </cell>
          <cell r="Q37">
            <v>3.1763417305586046</v>
          </cell>
          <cell r="R37">
            <v>4.8338368580060393</v>
          </cell>
          <cell r="T37">
            <v>3.1649549360721134</v>
          </cell>
          <cell r="U37">
            <v>7.9999999999999964</v>
          </cell>
          <cell r="V37">
            <v>0.84879589419660417</v>
          </cell>
          <cell r="W37">
            <v>6.9845959063093526</v>
          </cell>
          <cell r="X37">
            <v>1.5711079371556742</v>
          </cell>
          <cell r="Y37">
            <v>4.1004184100418586</v>
          </cell>
          <cell r="Z37">
            <v>3.8469536286130208</v>
          </cell>
        </row>
        <row r="38">
          <cell r="A38">
            <v>30</v>
          </cell>
          <cell r="B38">
            <v>38139</v>
          </cell>
          <cell r="C38">
            <v>107</v>
          </cell>
          <cell r="D38">
            <v>101.8</v>
          </cell>
          <cell r="E38">
            <v>109.9</v>
          </cell>
          <cell r="F38">
            <v>114.7</v>
          </cell>
          <cell r="G38">
            <v>107.3</v>
          </cell>
          <cell r="H38">
            <v>98.4</v>
          </cell>
          <cell r="I38">
            <v>108.1</v>
          </cell>
          <cell r="J38">
            <v>108.34217946700211</v>
          </cell>
          <cell r="K38">
            <v>-0.24217946700211712</v>
          </cell>
          <cell r="L38">
            <v>3.5818005808325295</v>
          </cell>
          <cell r="M38">
            <v>10.054054054054051</v>
          </cell>
          <cell r="N38">
            <v>0.45703839122486289</v>
          </cell>
          <cell r="O38">
            <v>11.902439024390246</v>
          </cell>
          <cell r="P38">
            <v>4.1747572815533953</v>
          </cell>
          <cell r="Q38">
            <v>10.561797752808994</v>
          </cell>
          <cell r="R38">
            <v>7.2420634920634903</v>
          </cell>
          <cell r="T38">
            <v>3.2391454169538321</v>
          </cell>
          <cell r="U38">
            <v>8.3671497584540919</v>
          </cell>
          <cell r="V38">
            <v>0.77922077922079025</v>
          </cell>
          <cell r="W38">
            <v>7.859125607217206</v>
          </cell>
          <cell r="X38">
            <v>2.0232675771370761</v>
          </cell>
          <cell r="Y38">
            <v>5.1146384479717764</v>
          </cell>
          <cell r="Z38">
            <v>4.4352759154203323</v>
          </cell>
        </row>
        <row r="39">
          <cell r="A39">
            <v>31</v>
          </cell>
          <cell r="B39">
            <v>38169</v>
          </cell>
          <cell r="C39">
            <v>104.1</v>
          </cell>
          <cell r="D39">
            <v>93.2</v>
          </cell>
          <cell r="E39">
            <v>110.3</v>
          </cell>
          <cell r="F39">
            <v>103.3</v>
          </cell>
          <cell r="G39">
            <v>106.2</v>
          </cell>
          <cell r="H39">
            <v>105.5</v>
          </cell>
          <cell r="I39">
            <v>104.8</v>
          </cell>
          <cell r="J39">
            <v>104.60657673497049</v>
          </cell>
          <cell r="K39">
            <v>0.19342326502950868</v>
          </cell>
          <cell r="L39">
            <v>-7.7945084145261383</v>
          </cell>
          <cell r="M39">
            <v>-4.410256410256407</v>
          </cell>
          <cell r="N39">
            <v>-9.2927631578947345</v>
          </cell>
          <cell r="O39">
            <v>0.38872691933915593</v>
          </cell>
          <cell r="P39">
            <v>0.75901328273244506</v>
          </cell>
          <cell r="Q39">
            <v>9.4398340248962604</v>
          </cell>
          <cell r="R39">
            <v>-9.5328884652057688E-2</v>
          </cell>
          <cell r="T39">
            <v>1.4423770373575819</v>
          </cell>
          <cell r="U39">
            <v>6.341463414634144</v>
          </cell>
          <cell r="V39">
            <v>-0.88123644251627087</v>
          </cell>
          <cell r="W39">
            <v>6.7275136169586149</v>
          </cell>
          <cell r="X39">
            <v>1.8324982104509742</v>
          </cell>
          <cell r="Y39">
            <v>5.7431413928248345</v>
          </cell>
          <cell r="Z39">
            <v>3.7430818526070562</v>
          </cell>
        </row>
        <row r="40">
          <cell r="A40">
            <v>32</v>
          </cell>
          <cell r="B40">
            <v>38200</v>
          </cell>
          <cell r="C40">
            <v>83.4</v>
          </cell>
          <cell r="D40">
            <v>72.5</v>
          </cell>
          <cell r="E40">
            <v>89.5</v>
          </cell>
          <cell r="F40">
            <v>50.1</v>
          </cell>
          <cell r="G40">
            <v>68.5</v>
          </cell>
          <cell r="H40">
            <v>94.3</v>
          </cell>
          <cell r="I40">
            <v>70</v>
          </cell>
          <cell r="J40">
            <v>68.89791353774612</v>
          </cell>
          <cell r="K40">
            <v>1.1020864622538795</v>
          </cell>
          <cell r="L40">
            <v>3.3457249070632002</v>
          </cell>
          <cell r="M40">
            <v>3.5714285714285712</v>
          </cell>
          <cell r="N40">
            <v>3.1105990783410173</v>
          </cell>
          <cell r="O40">
            <v>15.972222222222218</v>
          </cell>
          <cell r="P40">
            <v>8.0441640378548929</v>
          </cell>
          <cell r="Q40">
            <v>4.5454545454545396</v>
          </cell>
          <cell r="R40">
            <v>7.6923076923076925</v>
          </cell>
          <cell r="T40">
            <v>1.6408268733850189</v>
          </cell>
          <cell r="U40">
            <v>6.0583941605839415</v>
          </cell>
          <cell r="V40">
            <v>-0.46094129063560824</v>
          </cell>
          <cell r="W40">
            <v>7.2802768166089828</v>
          </cell>
          <cell r="X40">
            <v>2.3493896836855348</v>
          </cell>
          <cell r="Y40">
            <v>5.5997876857749382</v>
          </cell>
          <cell r="Z40">
            <v>4.0846194784459877</v>
          </cell>
        </row>
        <row r="41">
          <cell r="A41">
            <v>33</v>
          </cell>
          <cell r="B41">
            <v>38231</v>
          </cell>
          <cell r="C41">
            <v>112.2</v>
          </cell>
          <cell r="D41">
            <v>106.6</v>
          </cell>
          <cell r="E41">
            <v>115.4</v>
          </cell>
          <cell r="F41">
            <v>105.8</v>
          </cell>
          <cell r="G41">
            <v>103.2</v>
          </cell>
          <cell r="H41">
            <v>93.2</v>
          </cell>
          <cell r="I41">
            <v>104.3</v>
          </cell>
          <cell r="J41">
            <v>104.56793104180805</v>
          </cell>
          <cell r="K41">
            <v>-0.26793104180805472</v>
          </cell>
          <cell r="L41">
            <v>-1.5789473684210502</v>
          </cell>
          <cell r="M41">
            <v>6.3872255489021867</v>
          </cell>
          <cell r="N41">
            <v>-5.3322395406070546</v>
          </cell>
          <cell r="O41">
            <v>-1.4897579143389277</v>
          </cell>
          <cell r="P41">
            <v>5.6294779938587514</v>
          </cell>
          <cell r="Q41">
            <v>1.9693654266958391</v>
          </cell>
          <cell r="R41">
            <v>1.3605442176870663</v>
          </cell>
          <cell r="T41">
            <v>1.2274774774774893</v>
          </cell>
          <cell r="U41">
            <v>6.1003565970453231</v>
          </cell>
          <cell r="V41">
            <v>-1.0884497516643781</v>
          </cell>
          <cell r="W41">
            <v>6.1453187130979527</v>
          </cell>
          <cell r="X41">
            <v>2.722196370404848</v>
          </cell>
          <cell r="Y41">
            <v>5.2071005917159736</v>
          </cell>
          <cell r="Z41">
            <v>3.7565827969572965</v>
          </cell>
        </row>
        <row r="42">
          <cell r="A42">
            <v>34</v>
          </cell>
          <cell r="B42">
            <v>38261</v>
          </cell>
          <cell r="C42">
            <v>96.1</v>
          </cell>
          <cell r="D42">
            <v>86.9</v>
          </cell>
          <cell r="E42">
            <v>101.4</v>
          </cell>
          <cell r="F42">
            <v>98.7</v>
          </cell>
          <cell r="G42">
            <v>99.3</v>
          </cell>
          <cell r="H42">
            <v>93.4</v>
          </cell>
          <cell r="I42">
            <v>97.6</v>
          </cell>
          <cell r="J42">
            <v>97.586273325139032</v>
          </cell>
          <cell r="K42">
            <v>1.3726674860961907E-2</v>
          </cell>
          <cell r="L42">
            <v>-13.656783468104225</v>
          </cell>
          <cell r="M42">
            <v>-14.636542239685651</v>
          </cell>
          <cell r="N42">
            <v>-13.036020583190385</v>
          </cell>
          <cell r="O42">
            <v>-10.597826086956525</v>
          </cell>
          <cell r="P42">
            <v>-4.9760765550239263</v>
          </cell>
          <cell r="Q42">
            <v>-9.9324975891996115</v>
          </cell>
          <cell r="R42">
            <v>-9.209302325581401</v>
          </cell>
          <cell r="T42">
            <v>-0.43030121084757172</v>
          </cell>
          <cell r="U42">
            <v>3.7204058624577194</v>
          </cell>
          <cell r="V42">
            <v>-2.3990968106124595</v>
          </cell>
          <cell r="W42">
            <v>4.1795171753695701</v>
          </cell>
          <cell r="X42">
            <v>1.887770978114311</v>
          </cell>
          <cell r="Y42">
            <v>3.5522293665015177</v>
          </cell>
          <cell r="Z42">
            <v>2.3076923076923066</v>
          </cell>
        </row>
        <row r="43">
          <cell r="A43">
            <v>35</v>
          </cell>
          <cell r="B43">
            <v>38292</v>
          </cell>
          <cell r="C43">
            <v>96.2</v>
          </cell>
          <cell r="D43">
            <v>91.3</v>
          </cell>
          <cell r="E43">
            <v>99</v>
          </cell>
          <cell r="F43">
            <v>111.3</v>
          </cell>
          <cell r="G43">
            <v>102.5</v>
          </cell>
          <cell r="H43">
            <v>98</v>
          </cell>
          <cell r="I43">
            <v>103.1</v>
          </cell>
          <cell r="J43">
            <v>103.27491606022238</v>
          </cell>
          <cell r="K43">
            <v>-0.1749160602223867</v>
          </cell>
          <cell r="L43">
            <v>-4.1832669322709188</v>
          </cell>
          <cell r="M43">
            <v>-2.5613660618996859</v>
          </cell>
          <cell r="N43">
            <v>-4.9904030710172771</v>
          </cell>
          <cell r="O43">
            <v>11.523046092184369</v>
          </cell>
          <cell r="P43">
            <v>-0.19474196689386838</v>
          </cell>
          <cell r="Q43">
            <v>-2.3904382470119576</v>
          </cell>
          <cell r="R43">
            <v>2.0792079207920735</v>
          </cell>
          <cell r="T43">
            <v>-0.77293807402019499</v>
          </cell>
          <cell r="U43">
            <v>3.1202202508412351</v>
          </cell>
          <cell r="V43">
            <v>-2.6304515465684091</v>
          </cell>
          <cell r="W43">
            <v>4.8841457552158509</v>
          </cell>
          <cell r="X43">
            <v>1.6872890888639105</v>
          </cell>
          <cell r="Y43">
            <v>2.9835096749594872</v>
          </cell>
          <cell r="Z43">
            <v>2.2859830667920922</v>
          </cell>
        </row>
        <row r="44">
          <cell r="A44">
            <v>36</v>
          </cell>
          <cell r="B44">
            <v>38322</v>
          </cell>
          <cell r="C44">
            <v>85.5</v>
          </cell>
          <cell r="D44">
            <v>67.900000000000006</v>
          </cell>
          <cell r="E44">
            <v>95.5</v>
          </cell>
          <cell r="F44">
            <v>87.4</v>
          </cell>
          <cell r="G44">
            <v>86.8</v>
          </cell>
          <cell r="H44">
            <v>103.7</v>
          </cell>
          <cell r="I44">
            <v>89.2</v>
          </cell>
          <cell r="J44">
            <v>88.498782893211526</v>
          </cell>
          <cell r="K44">
            <v>0.70121710678847649</v>
          </cell>
          <cell r="L44">
            <v>-13.636363636363635</v>
          </cell>
          <cell r="M44">
            <v>-23.449830890642613</v>
          </cell>
          <cell r="N44">
            <v>-8.8740458015267158</v>
          </cell>
          <cell r="O44">
            <v>-5.9203444564047363</v>
          </cell>
          <cell r="P44">
            <v>-5.8568329718004399</v>
          </cell>
          <cell r="Q44">
            <v>-9.6339113680148664E-2</v>
          </cell>
          <cell r="R44">
            <v>-6.596858638743452</v>
          </cell>
          <cell r="T44">
            <v>-1.83532159839826</v>
          </cell>
          <cell r="U44">
            <v>0.91640172059098135</v>
          </cell>
          <cell r="V44">
            <v>-3.1449013287207936</v>
          </cell>
          <cell r="W44">
            <v>3.9982347749337941</v>
          </cell>
          <cell r="X44">
            <v>1.08714408973254</v>
          </cell>
          <cell r="Y44">
            <v>2.7062190996617312</v>
          </cell>
          <cell r="Z44">
            <v>1.5537332757876565</v>
          </cell>
        </row>
        <row r="45">
          <cell r="A45">
            <v>37</v>
          </cell>
          <cell r="B45">
            <v>38353</v>
          </cell>
          <cell r="C45">
            <v>90.6</v>
          </cell>
          <cell r="D45">
            <v>88</v>
          </cell>
          <cell r="E45">
            <v>92.1</v>
          </cell>
          <cell r="F45">
            <v>91.7</v>
          </cell>
          <cell r="G45">
            <v>91.3</v>
          </cell>
          <cell r="H45">
            <v>111.1</v>
          </cell>
          <cell r="I45">
            <v>94.2</v>
          </cell>
          <cell r="J45">
            <v>93.661311363295283</v>
          </cell>
          <cell r="K45">
            <v>0.53868863670471967</v>
          </cell>
          <cell r="L45">
            <v>0.33222591362125931</v>
          </cell>
          <cell r="M45">
            <v>14.434330299089718</v>
          </cell>
          <cell r="N45">
            <v>-5.8282208588957083</v>
          </cell>
          <cell r="O45">
            <v>8.7781731909845853</v>
          </cell>
          <cell r="P45">
            <v>4.2237442922374457</v>
          </cell>
          <cell r="Q45">
            <v>0.27075812274367972</v>
          </cell>
          <cell r="R45">
            <v>3.9735099337748445</v>
          </cell>
          <cell r="T45">
            <v>0.33222591362125931</v>
          </cell>
          <cell r="U45">
            <v>14.434330299089718</v>
          </cell>
          <cell r="V45">
            <v>-5.8282208588957083</v>
          </cell>
          <cell r="W45">
            <v>8.7781731909845853</v>
          </cell>
          <cell r="X45">
            <v>4.2237442922374457</v>
          </cell>
          <cell r="Y45">
            <v>0.27075812274367972</v>
          </cell>
          <cell r="Z45">
            <v>3.9735099337748445</v>
          </cell>
        </row>
        <row r="46">
          <cell r="A46">
            <v>38</v>
          </cell>
          <cell r="B46">
            <v>38384</v>
          </cell>
          <cell r="C46">
            <v>95.5</v>
          </cell>
          <cell r="D46">
            <v>94.3</v>
          </cell>
          <cell r="E46">
            <v>96.2</v>
          </cell>
          <cell r="F46">
            <v>103.6</v>
          </cell>
          <cell r="G46">
            <v>94.9</v>
          </cell>
          <cell r="H46">
            <v>106.2</v>
          </cell>
          <cell r="I46">
            <v>99.2</v>
          </cell>
          <cell r="J46">
            <v>99.076318395300333</v>
          </cell>
          <cell r="K46">
            <v>0.12368160469966938</v>
          </cell>
          <cell r="L46">
            <v>-5.3518334985133853</v>
          </cell>
          <cell r="M46">
            <v>3.3991228070175379</v>
          </cell>
          <cell r="N46">
            <v>-9.50141110065851</v>
          </cell>
          <cell r="O46">
            <v>3.8076152304609194</v>
          </cell>
          <cell r="P46">
            <v>-3.6548223350253748</v>
          </cell>
          <cell r="Q46">
            <v>5.6716417910447792</v>
          </cell>
          <cell r="R46">
            <v>-0.50150451354062187</v>
          </cell>
          <cell r="T46">
            <v>-2.667364016736399</v>
          </cell>
          <cell r="U46">
            <v>8.4473527662105816</v>
          </cell>
          <cell r="V46">
            <v>-7.741303282704548</v>
          </cell>
          <cell r="W46">
            <v>6.0836501901140778</v>
          </cell>
          <cell r="X46">
            <v>5.3734551316493455E-2</v>
          </cell>
          <cell r="Y46">
            <v>2.8395646000946519</v>
          </cell>
          <cell r="Z46">
            <v>1.629006831318967</v>
          </cell>
        </row>
        <row r="47">
          <cell r="A47">
            <v>39</v>
          </cell>
          <cell r="B47">
            <v>38412</v>
          </cell>
          <cell r="C47">
            <v>99.3</v>
          </cell>
          <cell r="D47">
            <v>93.3</v>
          </cell>
          <cell r="E47">
            <v>102.7</v>
          </cell>
          <cell r="F47">
            <v>95.6</v>
          </cell>
          <cell r="G47">
            <v>99.1</v>
          </cell>
          <cell r="H47">
            <v>110.3</v>
          </cell>
          <cell r="I47">
            <v>99.8</v>
          </cell>
          <cell r="J47">
            <v>99.334150943353123</v>
          </cell>
          <cell r="K47">
            <v>0.46584905664687426</v>
          </cell>
          <cell r="L47">
            <v>-8.4792626728110623</v>
          </cell>
          <cell r="M47">
            <v>-6.4192577733199654</v>
          </cell>
          <cell r="N47">
            <v>-9.5154185022026407</v>
          </cell>
          <cell r="O47">
            <v>-14.490161001788913</v>
          </cell>
          <cell r="P47">
            <v>-5.9772296015180375</v>
          </cell>
          <cell r="Q47">
            <v>8.8845014807502469</v>
          </cell>
          <cell r="R47">
            <v>-6.9897483690587139</v>
          </cell>
          <cell r="T47">
            <v>-4.7714381047714376</v>
          </cell>
          <cell r="U47">
            <v>2.9126213592233103</v>
          </cell>
          <cell r="V47">
            <v>-8.3753148614609643</v>
          </cell>
          <cell r="W47">
            <v>-1.6897600540723268</v>
          </cell>
          <cell r="X47">
            <v>-2.1269296740995105</v>
          </cell>
          <cell r="Y47">
            <v>4.7984644913627639</v>
          </cell>
          <cell r="Z47">
            <v>-1.4784946236559158</v>
          </cell>
        </row>
        <row r="48">
          <cell r="A48">
            <v>40</v>
          </cell>
          <cell r="B48">
            <v>38443</v>
          </cell>
          <cell r="C48">
            <v>92.3</v>
          </cell>
          <cell r="D48">
            <v>89.2</v>
          </cell>
          <cell r="E48">
            <v>94.1</v>
          </cell>
          <cell r="F48">
            <v>109.9</v>
          </cell>
          <cell r="G48">
            <v>107.7</v>
          </cell>
          <cell r="H48">
            <v>107.6</v>
          </cell>
          <cell r="I48">
            <v>105.2</v>
          </cell>
          <cell r="J48">
            <v>105.10999570336155</v>
          </cell>
          <cell r="K48">
            <v>9.0004296638454662E-2</v>
          </cell>
          <cell r="L48">
            <v>1.5401540154015307</v>
          </cell>
          <cell r="M48">
            <v>-4.0860215053763405</v>
          </cell>
          <cell r="N48">
            <v>4.7884187082405312</v>
          </cell>
          <cell r="O48">
            <v>7.0107108081791658</v>
          </cell>
          <cell r="P48">
            <v>7.3778664007976129</v>
          </cell>
          <cell r="Q48">
            <v>18.502202643171803</v>
          </cell>
          <cell r="R48">
            <v>7.6765609007164777</v>
          </cell>
          <cell r="T48">
            <v>-3.3026113671275046</v>
          </cell>
          <cell r="U48">
            <v>1.1086474501108647</v>
          </cell>
          <cell r="V48">
            <v>-5.473735886107022</v>
          </cell>
          <cell r="W48">
            <v>0.5519317611640715</v>
          </cell>
          <cell r="X48">
            <v>0.30627871362938536</v>
          </cell>
          <cell r="Y48">
            <v>7.8829945463559756</v>
          </cell>
          <cell r="Z48">
            <v>0.78421452061724406</v>
          </cell>
        </row>
        <row r="49">
          <cell r="A49">
            <v>41</v>
          </cell>
          <cell r="B49">
            <v>38473</v>
          </cell>
          <cell r="C49">
            <v>99</v>
          </cell>
          <cell r="D49">
            <v>95.2</v>
          </cell>
          <cell r="E49">
            <v>101.2</v>
          </cell>
          <cell r="F49">
            <v>114.4</v>
          </cell>
          <cell r="G49">
            <v>110.4</v>
          </cell>
          <cell r="H49">
            <v>100.6</v>
          </cell>
          <cell r="I49">
            <v>107.8</v>
          </cell>
          <cell r="J49">
            <v>108.00186388678802</v>
          </cell>
          <cell r="K49">
            <v>-0.20186388678801848</v>
          </cell>
          <cell r="L49">
            <v>-2.5590551181102308</v>
          </cell>
          <cell r="M49">
            <v>-3.0549898167006111</v>
          </cell>
          <cell r="N49">
            <v>-2.2222222222222197</v>
          </cell>
          <cell r="O49">
            <v>5.5350553505535052</v>
          </cell>
          <cell r="P49">
            <v>4.1509433962264204</v>
          </cell>
          <cell r="Q49">
            <v>6.7940552016985043</v>
          </cell>
          <cell r="R49">
            <v>3.5542747358309348</v>
          </cell>
          <cell r="T49">
            <v>-3.1491263713937503</v>
          </cell>
          <cell r="U49">
            <v>0.21786492374727978</v>
          </cell>
          <cell r="V49">
            <v>-4.8150322959483276</v>
          </cell>
          <cell r="W49">
            <v>1.6173570019723731</v>
          </cell>
          <cell r="X49">
            <v>1.1249497790277123</v>
          </cell>
          <cell r="Y49">
            <v>7.6768488745980701</v>
          </cell>
          <cell r="Z49">
            <v>1.3616339607529031</v>
          </cell>
        </row>
        <row r="50">
          <cell r="A50">
            <v>42</v>
          </cell>
          <cell r="B50">
            <v>38504</v>
          </cell>
          <cell r="C50">
            <v>110.6</v>
          </cell>
          <cell r="D50">
            <v>115.2</v>
          </cell>
          <cell r="E50">
            <v>108</v>
          </cell>
          <cell r="F50">
            <v>114.3</v>
          </cell>
          <cell r="G50">
            <v>108.3</v>
          </cell>
          <cell r="H50">
            <v>105.2</v>
          </cell>
          <cell r="I50">
            <v>110.1</v>
          </cell>
          <cell r="J50">
            <v>110.32813103536652</v>
          </cell>
          <cell r="K50">
            <v>-0.22813103536653045</v>
          </cell>
          <cell r="L50">
            <v>3.3644859813084058</v>
          </cell>
          <cell r="M50">
            <v>13.163064833005899</v>
          </cell>
          <cell r="N50">
            <v>-1.7288444040036446</v>
          </cell>
          <cell r="O50">
            <v>-0.3487358326068053</v>
          </cell>
          <cell r="P50">
            <v>0.93196644920782856</v>
          </cell>
          <cell r="Q50">
            <v>6.9105691056910539</v>
          </cell>
          <cell r="R50">
            <v>1.8501387604070305</v>
          </cell>
          <cell r="T50">
            <v>-1.9859813084112301</v>
          </cell>
          <cell r="U50">
            <v>2.5677603423680675</v>
          </cell>
          <cell r="V50">
            <v>-4.2686855670103263</v>
          </cell>
          <cell r="W50">
            <v>1.2546244169213145</v>
          </cell>
          <cell r="X50">
            <v>1.0907288051561528</v>
          </cell>
          <cell r="Y50">
            <v>7.5503355704698283</v>
          </cell>
          <cell r="Z50">
            <v>1.4485596707818809</v>
          </cell>
        </row>
        <row r="51">
          <cell r="A51">
            <v>43</v>
          </cell>
          <cell r="B51">
            <v>38534</v>
          </cell>
          <cell r="C51">
            <v>97.5</v>
          </cell>
          <cell r="D51">
            <v>95.8</v>
          </cell>
          <cell r="E51">
            <v>98.5</v>
          </cell>
          <cell r="F51">
            <v>106.6</v>
          </cell>
          <cell r="G51">
            <v>105.9</v>
          </cell>
          <cell r="H51">
            <v>102.5</v>
          </cell>
          <cell r="I51">
            <v>103.9</v>
          </cell>
          <cell r="J51">
            <v>103.92500408306287</v>
          </cell>
          <cell r="K51">
            <v>-2.5004083062867721E-2</v>
          </cell>
          <cell r="L51">
            <v>-6.3400576368876029</v>
          </cell>
          <cell r="M51">
            <v>2.7896995708154444</v>
          </cell>
          <cell r="N51">
            <v>-10.69809610154125</v>
          </cell>
          <cell r="O51">
            <v>3.1945788964181965</v>
          </cell>
          <cell r="P51">
            <v>-0.28248587570621198</v>
          </cell>
          <cell r="Q51">
            <v>-2.8436018957345972</v>
          </cell>
          <cell r="R51">
            <v>-0.85877862595419041</v>
          </cell>
          <cell r="T51">
            <v>-2.6304564197355425</v>
          </cell>
          <cell r="U51">
            <v>2.5993883792048949</v>
          </cell>
          <cell r="V51">
            <v>-5.2386814389276601</v>
          </cell>
          <cell r="W51">
            <v>1.5310344827586102</v>
          </cell>
          <cell r="X51">
            <v>0.88570223534371428</v>
          </cell>
          <cell r="Y51">
            <v>5.9871703492516328</v>
          </cell>
          <cell r="Z51">
            <v>1.1090832514389912</v>
          </cell>
        </row>
        <row r="52">
          <cell r="A52">
            <v>44</v>
          </cell>
          <cell r="B52">
            <v>38565</v>
          </cell>
          <cell r="C52">
            <v>78.8</v>
          </cell>
          <cell r="D52">
            <v>78.3</v>
          </cell>
          <cell r="E52">
            <v>79.099999999999994</v>
          </cell>
          <cell r="F52">
            <v>46</v>
          </cell>
          <cell r="G52">
            <v>72.900000000000006</v>
          </cell>
          <cell r="H52">
            <v>86.2</v>
          </cell>
          <cell r="I52">
            <v>68.2</v>
          </cell>
          <cell r="J52">
            <v>67.44837791048144</v>
          </cell>
          <cell r="K52">
            <v>0.75162208951856257</v>
          </cell>
          <cell r="L52">
            <v>-5.5155875299760293</v>
          </cell>
          <cell r="M52">
            <v>7.9999999999999964</v>
          </cell>
          <cell r="N52">
            <v>-11.620111731843581</v>
          </cell>
          <cell r="O52">
            <v>-8.1836327345309403</v>
          </cell>
          <cell r="P52">
            <v>6.4233576642335848</v>
          </cell>
          <cell r="Q52">
            <v>-8.5896076352067805</v>
          </cell>
          <cell r="R52">
            <v>-2.5714285714285672</v>
          </cell>
          <cell r="T52">
            <v>-2.936316257785704</v>
          </cell>
          <cell r="U52">
            <v>3.1383344803854034</v>
          </cell>
          <cell r="V52">
            <v>-5.9346819400438759</v>
          </cell>
          <cell r="W52">
            <v>0.90310927622240822</v>
          </cell>
          <cell r="X52">
            <v>1.3721467042831261</v>
          </cell>
          <cell r="Y52">
            <v>4.2598642875094503</v>
          </cell>
          <cell r="Z52">
            <v>0.77975201329413568</v>
          </cell>
        </row>
        <row r="53">
          <cell r="A53">
            <v>45</v>
          </cell>
          <cell r="B53">
            <v>38596</v>
          </cell>
          <cell r="C53">
            <v>120.1</v>
          </cell>
          <cell r="D53">
            <v>120.1</v>
          </cell>
          <cell r="E53">
            <v>120.1</v>
          </cell>
          <cell r="F53">
            <v>114.8</v>
          </cell>
          <cell r="G53">
            <v>104.5</v>
          </cell>
          <cell r="H53">
            <v>82.8</v>
          </cell>
          <cell r="I53">
            <v>107.5</v>
          </cell>
          <cell r="J53">
            <v>108.27741651649751</v>
          </cell>
          <cell r="K53">
            <v>-0.7774165164975102</v>
          </cell>
          <cell r="L53">
            <v>7.0409982174687986</v>
          </cell>
          <cell r="M53">
            <v>12.664165103189495</v>
          </cell>
          <cell r="N53">
            <v>4.0727902946273726</v>
          </cell>
          <cell r="O53">
            <v>8.5066162570888473</v>
          </cell>
          <cell r="P53">
            <v>1.2596899224806173</v>
          </cell>
          <cell r="Q53">
            <v>-11.15879828326181</v>
          </cell>
          <cell r="R53">
            <v>3.0680728667305877</v>
          </cell>
          <cell r="T53">
            <v>-1.6909556124151963</v>
          </cell>
          <cell r="U53">
            <v>4.3572200216060484</v>
          </cell>
          <cell r="V53">
            <v>-4.7008547008546984</v>
          </cell>
          <cell r="W53">
            <v>1.8163242138721551</v>
          </cell>
          <cell r="X53">
            <v>1.3590033975084599</v>
          </cell>
          <cell r="Y53">
            <v>2.6434195725534488</v>
          </cell>
          <cell r="Z53">
            <v>1.0489510489510472</v>
          </cell>
        </row>
        <row r="54">
          <cell r="A54">
            <v>46</v>
          </cell>
          <cell r="B54">
            <v>38626</v>
          </cell>
          <cell r="C54">
            <v>106</v>
          </cell>
          <cell r="D54">
            <v>112.3</v>
          </cell>
          <cell r="E54">
            <v>102.5</v>
          </cell>
          <cell r="F54">
            <v>104.7</v>
          </cell>
          <cell r="G54">
            <v>103.7</v>
          </cell>
          <cell r="H54">
            <v>86.8</v>
          </cell>
          <cell r="I54">
            <v>102</v>
          </cell>
          <cell r="J54">
            <v>102.53150651199986</v>
          </cell>
          <cell r="K54">
            <v>-0.53150651199986498</v>
          </cell>
          <cell r="L54">
            <v>10.301768990634761</v>
          </cell>
          <cell r="M54">
            <v>29.228998849252001</v>
          </cell>
          <cell r="N54">
            <v>1.084812623274156</v>
          </cell>
          <cell r="O54">
            <v>6.0790273556231007</v>
          </cell>
          <cell r="P54">
            <v>4.4310171198388781</v>
          </cell>
          <cell r="Q54">
            <v>-7.0663811563169254</v>
          </cell>
          <cell r="R54">
            <v>4.5081967213114815</v>
          </cell>
          <cell r="T54">
            <v>-0.53266331658292987</v>
          </cell>
          <cell r="U54">
            <v>6.7065217391304204</v>
          </cell>
          <cell r="V54">
            <v>-4.1353383458646666</v>
          </cell>
          <cell r="W54">
            <v>2.2458146182115031</v>
          </cell>
          <cell r="X54">
            <v>1.6695510536495837</v>
          </cell>
          <cell r="Y54">
            <v>1.7202768729641815</v>
          </cell>
          <cell r="Z54">
            <v>1.3919934972566601</v>
          </cell>
        </row>
        <row r="55">
          <cell r="A55">
            <v>47</v>
          </cell>
          <cell r="B55">
            <v>38657</v>
          </cell>
          <cell r="C55">
            <v>115.3</v>
          </cell>
          <cell r="D55">
            <v>127.8</v>
          </cell>
          <cell r="E55">
            <v>108.3</v>
          </cell>
          <cell r="F55">
            <v>110</v>
          </cell>
          <cell r="G55">
            <v>108.4</v>
          </cell>
          <cell r="H55">
            <v>99.8</v>
          </cell>
          <cell r="I55">
            <v>109</v>
          </cell>
          <cell r="J55">
            <v>109.49430913548481</v>
          </cell>
          <cell r="K55">
            <v>-0.49430913548481215</v>
          </cell>
          <cell r="L55">
            <v>19.854469854469848</v>
          </cell>
          <cell r="M55">
            <v>39.978094194961663</v>
          </cell>
          <cell r="N55">
            <v>9.3939393939393909</v>
          </cell>
          <cell r="O55">
            <v>-1.1680143755615429</v>
          </cell>
          <cell r="P55">
            <v>5.7560975609756158</v>
          </cell>
          <cell r="Q55">
            <v>1.8367346938775482</v>
          </cell>
          <cell r="R55">
            <v>5.7225994180407431</v>
          </cell>
          <cell r="T55">
            <v>1.2646627565982362</v>
          </cell>
          <cell r="U55">
            <v>9.7102739048749083</v>
          </cell>
          <cell r="V55">
            <v>-2.9567053854276732</v>
          </cell>
          <cell r="W55">
            <v>1.8975158126317511</v>
          </cell>
          <cell r="X55">
            <v>2.0556784660766705</v>
          </cell>
          <cell r="Y55">
            <v>1.730840429470569</v>
          </cell>
          <cell r="Z55">
            <v>1.8026303688034719</v>
          </cell>
        </row>
        <row r="56">
          <cell r="A56">
            <v>48</v>
          </cell>
          <cell r="B56">
            <v>38687</v>
          </cell>
          <cell r="C56">
            <v>94.8</v>
          </cell>
          <cell r="D56">
            <v>90.5</v>
          </cell>
          <cell r="E56">
            <v>97.3</v>
          </cell>
          <cell r="F56">
            <v>88.5</v>
          </cell>
          <cell r="G56">
            <v>92.8</v>
          </cell>
          <cell r="H56">
            <v>100.8</v>
          </cell>
          <cell r="I56">
            <v>93.1</v>
          </cell>
          <cell r="J56">
            <v>92.806478010507917</v>
          </cell>
          <cell r="K56">
            <v>0.29352198949207775</v>
          </cell>
          <cell r="L56">
            <v>10.877192982456137</v>
          </cell>
          <cell r="M56">
            <v>33.2842415316642</v>
          </cell>
          <cell r="N56">
            <v>1.8848167539266985</v>
          </cell>
          <cell r="O56">
            <v>1.2585812356979338</v>
          </cell>
          <cell r="P56">
            <v>6.9124423963133648</v>
          </cell>
          <cell r="Q56">
            <v>-2.7965284474445569</v>
          </cell>
          <cell r="R56">
            <v>4.3721973094170306</v>
          </cell>
          <cell r="T56">
            <v>1.9631171921475281</v>
          </cell>
          <cell r="U56">
            <v>11.193476649369899</v>
          </cell>
          <cell r="V56">
            <v>-2.581378358633025</v>
          </cell>
          <cell r="W56">
            <v>1.8501230586437902</v>
          </cell>
          <cell r="X56">
            <v>2.4155001707067121</v>
          </cell>
          <cell r="Y56">
            <v>1.3343467612532685</v>
          </cell>
          <cell r="Z56">
            <v>1.9974500637484012</v>
          </cell>
        </row>
        <row r="57">
          <cell r="A57">
            <v>49</v>
          </cell>
          <cell r="B57">
            <v>38718</v>
          </cell>
          <cell r="C57">
            <v>100.3</v>
          </cell>
          <cell r="D57">
            <v>104.1</v>
          </cell>
          <cell r="E57">
            <v>97.6</v>
          </cell>
          <cell r="F57">
            <v>94.6</v>
          </cell>
          <cell r="G57">
            <v>94.8</v>
          </cell>
          <cell r="H57">
            <v>113.6</v>
          </cell>
          <cell r="I57">
            <v>98.2</v>
          </cell>
          <cell r="J57">
            <v>98.18061507944212</v>
          </cell>
          <cell r="K57">
            <v>1.9384920557882879E-2</v>
          </cell>
          <cell r="L57">
            <v>10.706401766004419</v>
          </cell>
          <cell r="M57">
            <v>18.29545454545454</v>
          </cell>
          <cell r="N57">
            <v>5.9717698154180248</v>
          </cell>
          <cell r="O57">
            <v>3.1624863685932292</v>
          </cell>
          <cell r="P57">
            <v>3.833515881708653</v>
          </cell>
          <cell r="Q57">
            <v>2.2502250225022502</v>
          </cell>
          <cell r="R57">
            <v>4.2462845010615711</v>
          </cell>
          <cell r="T57">
            <v>10.706401766004419</v>
          </cell>
          <cell r="U57">
            <v>18.29545454545454</v>
          </cell>
          <cell r="V57">
            <v>5.9717698154180248</v>
          </cell>
          <cell r="W57">
            <v>3.1624863685932292</v>
          </cell>
          <cell r="X57">
            <v>3.833515881708653</v>
          </cell>
          <cell r="Y57">
            <v>2.2502250225022502</v>
          </cell>
          <cell r="Z57">
            <v>4.2462845010615711</v>
          </cell>
        </row>
        <row r="58">
          <cell r="A58">
            <v>50</v>
          </cell>
          <cell r="B58">
            <v>38749</v>
          </cell>
          <cell r="C58">
            <v>114.5</v>
          </cell>
          <cell r="D58">
            <v>118.8</v>
          </cell>
          <cell r="E58">
            <v>111.6</v>
          </cell>
          <cell r="F58">
            <v>104.3</v>
          </cell>
          <cell r="G58">
            <v>101.5</v>
          </cell>
          <cell r="H58">
            <v>95.5</v>
          </cell>
          <cell r="I58">
            <v>104.3</v>
          </cell>
          <cell r="J58">
            <v>104.35442799315918</v>
          </cell>
          <cell r="K58">
            <v>-5.4427993159180232E-2</v>
          </cell>
          <cell r="L58">
            <v>19.895287958115183</v>
          </cell>
          <cell r="M58">
            <v>25.980911983032872</v>
          </cell>
          <cell r="N58">
            <v>16.008316008315997</v>
          </cell>
          <cell r="O58">
            <v>0.67567567567567854</v>
          </cell>
          <cell r="P58">
            <v>6.9546891464699625</v>
          </cell>
          <cell r="Q58">
            <v>-10.075329566854993</v>
          </cell>
          <cell r="R58">
            <v>5.1411290322580587</v>
          </cell>
          <cell r="T58">
            <v>15.421816227834507</v>
          </cell>
          <cell r="U58">
            <v>22.270981897970358</v>
          </cell>
          <cell r="V58">
            <v>11.099309612320752</v>
          </cell>
          <cell r="W58">
            <v>1.8433179723502127</v>
          </cell>
          <cell r="X58">
            <v>5.424274973147166</v>
          </cell>
          <cell r="Y58">
            <v>-3.773584905660385</v>
          </cell>
          <cell r="Z58">
            <v>4.7052740434332962</v>
          </cell>
        </row>
        <row r="59">
          <cell r="A59">
            <v>51</v>
          </cell>
          <cell r="B59">
            <v>38777</v>
          </cell>
          <cell r="C59">
            <v>125.3</v>
          </cell>
          <cell r="D59">
            <v>131.1</v>
          </cell>
          <cell r="E59">
            <v>121.3</v>
          </cell>
          <cell r="F59">
            <v>128.19999999999999</v>
          </cell>
          <cell r="G59">
            <v>111.1</v>
          </cell>
          <cell r="H59">
            <v>91.1</v>
          </cell>
          <cell r="I59">
            <v>116.9</v>
          </cell>
          <cell r="J59">
            <v>116.89939705439278</v>
          </cell>
          <cell r="K59">
            <v>6.0294560722695678E-4</v>
          </cell>
          <cell r="L59">
            <v>26.183282980866064</v>
          </cell>
          <cell r="M59">
            <v>40.514469453376208</v>
          </cell>
          <cell r="N59">
            <v>18.111002921129497</v>
          </cell>
          <cell r="O59">
            <v>34.10041841004184</v>
          </cell>
          <cell r="P59">
            <v>12.108980827447024</v>
          </cell>
          <cell r="Q59">
            <v>-17.407071622846786</v>
          </cell>
          <cell r="R59">
            <v>17.134268537074156</v>
          </cell>
          <cell r="T59">
            <v>19.166082690960074</v>
          </cell>
          <cell r="U59">
            <v>28.447024673439756</v>
          </cell>
          <cell r="V59">
            <v>13.573883161512033</v>
          </cell>
          <cell r="W59">
            <v>12.444138879339977</v>
          </cell>
          <cell r="X59">
            <v>7.7462320364528656</v>
          </cell>
          <cell r="Y59">
            <v>-8.3638583638583697</v>
          </cell>
          <cell r="Z59">
            <v>8.9358799454297273</v>
          </cell>
        </row>
        <row r="60">
          <cell r="A60">
            <v>52</v>
          </cell>
          <cell r="B60">
            <v>38808</v>
          </cell>
          <cell r="C60">
            <v>92</v>
          </cell>
          <cell r="D60">
            <v>97.6</v>
          </cell>
          <cell r="E60">
            <v>88.1</v>
          </cell>
          <cell r="F60">
            <v>92.3</v>
          </cell>
          <cell r="G60">
            <v>95.5</v>
          </cell>
          <cell r="H60">
            <v>76.8</v>
          </cell>
          <cell r="I60">
            <v>91.5</v>
          </cell>
          <cell r="J60">
            <v>91.496019362055378</v>
          </cell>
          <cell r="K60">
            <v>3.9806379446218898E-3</v>
          </cell>
          <cell r="L60">
            <v>-0.32502708559046278</v>
          </cell>
          <cell r="M60">
            <v>9.4170403587443836</v>
          </cell>
          <cell r="N60">
            <v>-6.3761955366631247</v>
          </cell>
          <cell r="O60">
            <v>-16.01455868971793</v>
          </cell>
          <cell r="P60">
            <v>-11.327762302692667</v>
          </cell>
          <cell r="Q60">
            <v>-28.624535315985128</v>
          </cell>
          <cell r="R60">
            <v>-13.022813688212931</v>
          </cell>
          <cell r="T60">
            <v>14.402965316388677</v>
          </cell>
          <cell r="U60">
            <v>23.793859649122808</v>
          </cell>
          <cell r="V60">
            <v>8.6990392105946501</v>
          </cell>
          <cell r="W60">
            <v>4.6407185628742571</v>
          </cell>
          <cell r="X60">
            <v>2.5190839694656577</v>
          </cell>
          <cell r="Y60">
            <v>-13.373161764705891</v>
          </cell>
          <cell r="Z60">
            <v>3.1375502008032132</v>
          </cell>
        </row>
        <row r="61">
          <cell r="A61">
            <v>53</v>
          </cell>
          <cell r="B61">
            <v>38838</v>
          </cell>
          <cell r="C61">
            <v>117.2</v>
          </cell>
          <cell r="D61">
            <v>130.5</v>
          </cell>
          <cell r="E61">
            <v>107.9</v>
          </cell>
          <cell r="F61">
            <v>123.3</v>
          </cell>
          <cell r="G61">
            <v>112.8</v>
          </cell>
          <cell r="H61">
            <v>96.7</v>
          </cell>
          <cell r="I61">
            <v>115</v>
          </cell>
          <cell r="J61">
            <v>114.98881233923296</v>
          </cell>
          <cell r="K61">
            <v>1.1187660767035368E-2</v>
          </cell>
          <cell r="L61">
            <v>18.383838383838384</v>
          </cell>
          <cell r="M61">
            <v>37.079831932773104</v>
          </cell>
          <cell r="N61">
            <v>6.6205533596837967</v>
          </cell>
          <cell r="O61">
            <v>7.779720279720272</v>
          </cell>
          <cell r="P61">
            <v>2.1739130434782532</v>
          </cell>
          <cell r="Q61">
            <v>-3.8767395626242465</v>
          </cell>
          <cell r="R61">
            <v>6.6790352504638246</v>
          </cell>
          <cell r="T61">
            <v>15.229704216488368</v>
          </cell>
          <cell r="U61">
            <v>26.54347826086957</v>
          </cell>
          <cell r="V61">
            <v>8.2665021591610035</v>
          </cell>
          <cell r="W61">
            <v>5.337732919254659</v>
          </cell>
          <cell r="X61">
            <v>2.4433849821215672</v>
          </cell>
          <cell r="Y61">
            <v>-11.590145576707741</v>
          </cell>
          <cell r="Z61">
            <v>3.8917423943105467</v>
          </cell>
        </row>
        <row r="62">
          <cell r="A62">
            <v>54</v>
          </cell>
          <cell r="B62">
            <v>38869</v>
          </cell>
          <cell r="C62">
            <v>120.7</v>
          </cell>
          <cell r="D62">
            <v>134.1</v>
          </cell>
          <cell r="E62">
            <v>111.3</v>
          </cell>
          <cell r="F62">
            <v>124.6</v>
          </cell>
          <cell r="G62">
            <v>112.4</v>
          </cell>
          <cell r="H62">
            <v>86.2</v>
          </cell>
          <cell r="I62">
            <v>114.7</v>
          </cell>
          <cell r="J62">
            <v>114.68731041168465</v>
          </cell>
          <cell r="K62">
            <v>1.2689588315353717E-2</v>
          </cell>
          <cell r="L62">
            <v>9.1320072332730629</v>
          </cell>
          <cell r="M62">
            <v>16.406249999999993</v>
          </cell>
          <cell r="N62">
            <v>3.0555555555555531</v>
          </cell>
          <cell r="O62">
            <v>9.0113735783027096</v>
          </cell>
          <cell r="P62">
            <v>3.7857802400738771</v>
          </cell>
          <cell r="Q62">
            <v>-18.060836501901139</v>
          </cell>
          <cell r="R62">
            <v>4.1780199818347041</v>
          </cell>
          <cell r="T62">
            <v>14.081389409160593</v>
          </cell>
          <cell r="U62">
            <v>24.513212795549371</v>
          </cell>
          <cell r="V62">
            <v>7.3195355880868256</v>
          </cell>
          <cell r="W62">
            <v>6.0047656870532293</v>
          </cell>
          <cell r="X62">
            <v>2.681052803661927</v>
          </cell>
          <cell r="Y62">
            <v>-12.652106084243393</v>
          </cell>
          <cell r="Z62">
            <v>3.9428849586240586</v>
          </cell>
        </row>
        <row r="63">
          <cell r="A63">
            <v>55</v>
          </cell>
          <cell r="B63">
            <v>38899</v>
          </cell>
          <cell r="C63">
            <v>109.1</v>
          </cell>
          <cell r="D63">
            <v>117.8</v>
          </cell>
          <cell r="E63">
            <v>103.1</v>
          </cell>
          <cell r="F63">
            <v>90.7</v>
          </cell>
          <cell r="G63">
            <v>102.7</v>
          </cell>
          <cell r="H63">
            <v>97.7</v>
          </cell>
          <cell r="I63">
            <v>99.8</v>
          </cell>
          <cell r="J63">
            <v>99.72909504936338</v>
          </cell>
          <cell r="K63">
            <v>7.0904950636617059E-2</v>
          </cell>
          <cell r="L63">
            <v>11.897435897435891</v>
          </cell>
          <cell r="M63">
            <v>22.964509394572026</v>
          </cell>
          <cell r="N63">
            <v>4.6700507614213143</v>
          </cell>
          <cell r="O63">
            <v>-14.915572232645397</v>
          </cell>
          <cell r="P63">
            <v>-3.0217186024551488</v>
          </cell>
          <cell r="Q63">
            <v>-4.6829268292682897</v>
          </cell>
          <cell r="R63">
            <v>-3.9461020211742137</v>
          </cell>
          <cell r="T63">
            <v>13.770443925233678</v>
          </cell>
          <cell r="U63">
            <v>24.292101341281661</v>
          </cell>
          <cell r="V63">
            <v>6.9428406466512795</v>
          </cell>
          <cell r="W63">
            <v>2.9751392473848846</v>
          </cell>
          <cell r="X63">
            <v>1.8394648829431444</v>
          </cell>
          <cell r="Y63">
            <v>-11.553463349024893</v>
          </cell>
          <cell r="Z63">
            <v>2.8047764509858517</v>
          </cell>
        </row>
        <row r="64">
          <cell r="A64">
            <v>56</v>
          </cell>
          <cell r="B64">
            <v>38930</v>
          </cell>
          <cell r="C64">
            <v>91.3</v>
          </cell>
          <cell r="D64">
            <v>93</v>
          </cell>
          <cell r="E64">
            <v>90.1</v>
          </cell>
          <cell r="F64">
            <v>61.3</v>
          </cell>
          <cell r="G64">
            <v>77.099999999999994</v>
          </cell>
          <cell r="H64">
            <v>88.7</v>
          </cell>
          <cell r="I64">
            <v>76.599999999999994</v>
          </cell>
          <cell r="J64">
            <v>76.602410960105672</v>
          </cell>
          <cell r="K64">
            <v>-2.4109601056778729E-3</v>
          </cell>
          <cell r="L64">
            <v>15.862944162436548</v>
          </cell>
          <cell r="M64">
            <v>18.773946360153261</v>
          </cell>
          <cell r="N64">
            <v>13.906447534766119</v>
          </cell>
          <cell r="O64">
            <v>33.260869565217384</v>
          </cell>
          <cell r="P64">
            <v>5.761316872427968</v>
          </cell>
          <cell r="Q64">
            <v>2.9002320185614847</v>
          </cell>
          <cell r="R64">
            <v>12.316715542521981</v>
          </cell>
          <cell r="T64">
            <v>13.986380303824017</v>
          </cell>
          <cell r="U64">
            <v>23.7154677699186</v>
          </cell>
          <cell r="V64">
            <v>7.6564321803342441</v>
          </cell>
          <cell r="W64">
            <v>4.7564250095895728</v>
          </cell>
          <cell r="X64">
            <v>2.2011385199241102</v>
          </cell>
          <cell r="Y64">
            <v>-10.051825961190801</v>
          </cell>
          <cell r="Z64">
            <v>3.6276002029426722</v>
          </cell>
        </row>
        <row r="65">
          <cell r="A65">
            <v>57</v>
          </cell>
          <cell r="B65">
            <v>38961</v>
          </cell>
          <cell r="C65">
            <v>119.9</v>
          </cell>
          <cell r="D65">
            <v>122.2</v>
          </cell>
          <cell r="E65">
            <v>118.3</v>
          </cell>
          <cell r="F65">
            <v>115.9</v>
          </cell>
          <cell r="G65">
            <v>110</v>
          </cell>
          <cell r="H65">
            <v>91.4</v>
          </cell>
          <cell r="I65">
            <v>111.6</v>
          </cell>
          <cell r="J65">
            <v>111.61086837096184</v>
          </cell>
          <cell r="K65">
            <v>-1.0868370961844676E-2</v>
          </cell>
          <cell r="L65">
            <v>-0.16652789342213875</v>
          </cell>
          <cell r="M65">
            <v>1.7485428809325636</v>
          </cell>
          <cell r="N65">
            <v>-1.4987510407993314</v>
          </cell>
          <cell r="O65">
            <v>0.95818815331011198</v>
          </cell>
          <cell r="P65">
            <v>5.2631578947368416</v>
          </cell>
          <cell r="Q65">
            <v>10.386473429951701</v>
          </cell>
          <cell r="R65">
            <v>3.8139534883720878</v>
          </cell>
          <cell r="T65">
            <v>12.0629172796198</v>
          </cell>
          <cell r="U65">
            <v>20.680929376581563</v>
          </cell>
          <cell r="V65">
            <v>6.4237668161434902</v>
          </cell>
          <cell r="W65">
            <v>4.2702642435054132</v>
          </cell>
          <cell r="X65">
            <v>2.5586592178771026</v>
          </cell>
          <cell r="Y65">
            <v>-8.1972602739726081</v>
          </cell>
          <cell r="Z65">
            <v>3.6499609331398659</v>
          </cell>
        </row>
        <row r="66">
          <cell r="A66">
            <v>58</v>
          </cell>
          <cell r="B66">
            <v>38991</v>
          </cell>
          <cell r="C66">
            <v>114.2</v>
          </cell>
          <cell r="D66">
            <v>118.9</v>
          </cell>
          <cell r="E66">
            <v>111</v>
          </cell>
          <cell r="F66">
            <v>119.1</v>
          </cell>
          <cell r="G66">
            <v>114.8</v>
          </cell>
          <cell r="H66">
            <v>85.5</v>
          </cell>
          <cell r="I66">
            <v>112.4</v>
          </cell>
          <cell r="J66">
            <v>112.42747404485453</v>
          </cell>
          <cell r="K66">
            <v>-2.7474044854528756E-2</v>
          </cell>
          <cell r="L66">
            <v>7.7358490566037759</v>
          </cell>
          <cell r="M66">
            <v>5.8771148708815755</v>
          </cell>
          <cell r="N66">
            <v>8.2926829268292686</v>
          </cell>
          <cell r="O66">
            <v>13.75358166189111</v>
          </cell>
          <cell r="P66">
            <v>10.703953712632588</v>
          </cell>
          <cell r="Q66">
            <v>-1.4976958525345589</v>
          </cell>
          <cell r="R66">
            <v>10.196078431372554</v>
          </cell>
          <cell r="T66">
            <v>11.599474588259072</v>
          </cell>
          <cell r="U66">
            <v>18.987470714067467</v>
          </cell>
          <cell r="V66">
            <v>6.6163901458019092</v>
          </cell>
          <cell r="W66">
            <v>5.2615814696485588</v>
          </cell>
          <cell r="X66">
            <v>3.4044257534795439</v>
          </cell>
          <cell r="Y66">
            <v>-7.6153307315120573</v>
          </cell>
          <cell r="Z66">
            <v>4.3190700470989096</v>
          </cell>
        </row>
        <row r="67">
          <cell r="A67">
            <v>59</v>
          </cell>
          <cell r="B67">
            <v>39022</v>
          </cell>
          <cell r="C67">
            <v>117.9</v>
          </cell>
          <cell r="D67">
            <v>133.6</v>
          </cell>
          <cell r="E67">
            <v>107</v>
          </cell>
          <cell r="F67">
            <v>130.1</v>
          </cell>
          <cell r="G67">
            <v>113.2</v>
          </cell>
          <cell r="H67">
            <v>84</v>
          </cell>
          <cell r="I67">
            <v>115.8</v>
          </cell>
          <cell r="J67">
            <v>115.83353086601363</v>
          </cell>
          <cell r="K67">
            <v>-3.3530866013634864E-2</v>
          </cell>
          <cell r="L67">
            <v>2.254986990459678</v>
          </cell>
          <cell r="M67">
            <v>4.5383411580594659</v>
          </cell>
          <cell r="N67">
            <v>-1.2003693444136632</v>
          </cell>
          <cell r="O67">
            <v>18.27272727272727</v>
          </cell>
          <cell r="P67">
            <v>4.4280442804428013</v>
          </cell>
          <cell r="Q67">
            <v>-15.831663326653302</v>
          </cell>
          <cell r="R67">
            <v>6.2385321100917404</v>
          </cell>
          <cell r="T67">
            <v>10.624434389140285</v>
          </cell>
          <cell r="U67">
            <v>17.323118521856703</v>
          </cell>
          <cell r="V67">
            <v>5.8487486398258941</v>
          </cell>
          <cell r="W67">
            <v>6.5491183879093127</v>
          </cell>
          <cell r="X67">
            <v>3.5046517929726488</v>
          </cell>
          <cell r="Y67">
            <v>-8.3613865890274024</v>
          </cell>
          <cell r="Z67">
            <v>4.5080856445929882</v>
          </cell>
        </row>
        <row r="68">
          <cell r="A68">
            <v>60</v>
          </cell>
          <cell r="B68">
            <v>39052</v>
          </cell>
          <cell r="C68">
            <v>98.9</v>
          </cell>
          <cell r="D68">
            <v>99.8</v>
          </cell>
          <cell r="E68">
            <v>98.4</v>
          </cell>
          <cell r="F68">
            <v>118.1</v>
          </cell>
          <cell r="G68">
            <v>88.6</v>
          </cell>
          <cell r="H68">
            <v>85.9</v>
          </cell>
          <cell r="I68">
            <v>99.6</v>
          </cell>
          <cell r="J68">
            <v>99.539619940514058</v>
          </cell>
          <cell r="K68">
            <v>6.0380059485936499E-2</v>
          </cell>
          <cell r="L68">
            <v>4.3248945147679416</v>
          </cell>
          <cell r="M68">
            <v>10.276243093922648</v>
          </cell>
          <cell r="N68">
            <v>1.1305241521068947</v>
          </cell>
          <cell r="O68">
            <v>33.446327683615813</v>
          </cell>
          <cell r="P68">
            <v>-4.5258620689655205</v>
          </cell>
          <cell r="Q68">
            <v>-14.781746031746025</v>
          </cell>
          <cell r="R68">
            <v>6.9817400644468313</v>
          </cell>
          <cell r="T68">
            <v>10.126687781296898</v>
          </cell>
          <cell r="U68">
            <v>16.791666666666671</v>
          </cell>
          <cell r="V68">
            <v>5.4662111490709275</v>
          </cell>
          <cell r="W68">
            <v>8.5326222814765273</v>
          </cell>
          <cell r="X68">
            <v>2.8835736311359348</v>
          </cell>
          <cell r="Y68">
            <v>-8.9007417284773638</v>
          </cell>
          <cell r="Z68">
            <v>4.6999999999999886</v>
          </cell>
        </row>
        <row r="69">
          <cell r="A69">
            <v>61</v>
          </cell>
          <cell r="B69">
            <v>39083</v>
          </cell>
          <cell r="C69">
            <v>111.2</v>
          </cell>
          <cell r="D69">
            <v>128.30000000000001</v>
          </cell>
          <cell r="E69">
            <v>99.2</v>
          </cell>
          <cell r="F69">
            <v>115.3</v>
          </cell>
          <cell r="G69">
            <v>111</v>
          </cell>
          <cell r="H69">
            <v>99</v>
          </cell>
          <cell r="I69">
            <v>110.9</v>
          </cell>
          <cell r="J69">
            <v>110.89558266277828</v>
          </cell>
          <cell r="K69">
            <v>4.4173372217244378E-3</v>
          </cell>
          <cell r="L69">
            <v>10.867397806580264</v>
          </cell>
          <cell r="M69">
            <v>23.24687800192125</v>
          </cell>
          <cell r="N69">
            <v>1.6393442622950907</v>
          </cell>
          <cell r="O69">
            <v>21.8816067653277</v>
          </cell>
          <cell r="P69">
            <v>17.088607594936711</v>
          </cell>
          <cell r="Q69">
            <v>-12.852112676056334</v>
          </cell>
          <cell r="R69">
            <v>12.932790224032589</v>
          </cell>
          <cell r="T69">
            <v>10.867397806580264</v>
          </cell>
          <cell r="U69">
            <v>23.24687800192125</v>
          </cell>
          <cell r="V69">
            <v>1.6393442622950907</v>
          </cell>
          <cell r="W69">
            <v>21.8816067653277</v>
          </cell>
          <cell r="X69">
            <v>17.088607594936711</v>
          </cell>
          <cell r="Y69">
            <v>-12.852112676056334</v>
          </cell>
          <cell r="Z69">
            <v>12.932790224032589</v>
          </cell>
        </row>
        <row r="70">
          <cell r="A70">
            <v>62</v>
          </cell>
          <cell r="B70">
            <v>39114</v>
          </cell>
          <cell r="C70">
            <v>116.3</v>
          </cell>
          <cell r="D70">
            <v>119.5</v>
          </cell>
          <cell r="E70">
            <v>114.1</v>
          </cell>
          <cell r="F70">
            <v>122.5</v>
          </cell>
          <cell r="G70">
            <v>109.6</v>
          </cell>
          <cell r="H70">
            <v>86.5</v>
          </cell>
          <cell r="I70">
            <v>112.2</v>
          </cell>
          <cell r="J70">
            <v>112.15721256208253</v>
          </cell>
          <cell r="K70">
            <v>4.2787437917468196E-2</v>
          </cell>
          <cell r="L70">
            <v>1.5720524017467226</v>
          </cell>
          <cell r="M70">
            <v>0.58922558922559165</v>
          </cell>
          <cell r="N70">
            <v>2.2401433691756272</v>
          </cell>
          <cell r="O70">
            <v>17.449664429530205</v>
          </cell>
          <cell r="P70">
            <v>7.9802955665024573</v>
          </cell>
          <cell r="Q70">
            <v>-9.4240837696335085</v>
          </cell>
          <cell r="R70">
            <v>7.5743048897411374</v>
          </cell>
          <cell r="T70">
            <v>5.9124767225325829</v>
          </cell>
          <cell r="U70">
            <v>11.170928667563947</v>
          </cell>
          <cell r="V70">
            <v>1.9598470363288829</v>
          </cell>
          <cell r="W70">
            <v>19.557566616390165</v>
          </cell>
          <cell r="X70">
            <v>12.379011716760052</v>
          </cell>
          <cell r="Y70">
            <v>-11.286465805834526</v>
          </cell>
          <cell r="Z70">
            <v>10.172839506172851</v>
          </cell>
        </row>
        <row r="71">
          <cell r="A71">
            <v>63</v>
          </cell>
          <cell r="B71">
            <v>39142</v>
          </cell>
          <cell r="C71">
            <v>123.9</v>
          </cell>
          <cell r="D71">
            <v>131.69999999999999</v>
          </cell>
          <cell r="E71">
            <v>118.4</v>
          </cell>
          <cell r="F71">
            <v>130.5</v>
          </cell>
          <cell r="G71">
            <v>123.2</v>
          </cell>
          <cell r="H71">
            <v>95.6</v>
          </cell>
          <cell r="I71">
            <v>122.2</v>
          </cell>
          <cell r="J71">
            <v>122.21645772425265</v>
          </cell>
          <cell r="K71">
            <v>-1.6457724252646244E-2</v>
          </cell>
          <cell r="L71">
            <v>-1.1173184357541832</v>
          </cell>
          <cell r="M71">
            <v>0.45766590389015582</v>
          </cell>
          <cell r="N71">
            <v>-2.3907666941467367</v>
          </cell>
          <cell r="O71">
            <v>1.7940717628705238</v>
          </cell>
          <cell r="P71">
            <v>10.891089108910899</v>
          </cell>
          <cell r="Q71">
            <v>4.9396267837541172</v>
          </cell>
          <cell r="R71">
            <v>4.5337895637296812</v>
          </cell>
          <cell r="T71">
            <v>3.3225521905321824</v>
          </cell>
          <cell r="U71">
            <v>7.2033898305084749</v>
          </cell>
          <cell r="V71">
            <v>0.36308623298033799</v>
          </cell>
          <cell r="W71">
            <v>12.595536533170302</v>
          </cell>
          <cell r="X71">
            <v>11.841249186727412</v>
          </cell>
          <cell r="Y71">
            <v>-6.3624250499666832</v>
          </cell>
          <cell r="Z71">
            <v>8.1089542892924449</v>
          </cell>
        </row>
        <row r="72">
          <cell r="A72">
            <v>64</v>
          </cell>
          <cell r="B72">
            <v>39173</v>
          </cell>
          <cell r="C72">
            <v>98.9</v>
          </cell>
          <cell r="D72">
            <v>111.4</v>
          </cell>
          <cell r="E72">
            <v>90.2</v>
          </cell>
          <cell r="F72">
            <v>111.3</v>
          </cell>
          <cell r="G72">
            <v>112.4</v>
          </cell>
          <cell r="H72">
            <v>104.1</v>
          </cell>
          <cell r="I72">
            <v>108.3</v>
          </cell>
          <cell r="J72">
            <v>108.2344956109644</v>
          </cell>
          <cell r="K72">
            <v>6.5504389035595523E-2</v>
          </cell>
          <cell r="L72">
            <v>7.5000000000000071</v>
          </cell>
          <cell r="M72">
            <v>14.139344262295095</v>
          </cell>
          <cell r="N72">
            <v>2.3836549375709519</v>
          </cell>
          <cell r="O72">
            <v>20.585048754062839</v>
          </cell>
          <cell r="P72">
            <v>17.696335078534037</v>
          </cell>
          <cell r="Q72">
            <v>35.546875</v>
          </cell>
          <cell r="R72">
            <v>18.360655737704914</v>
          </cell>
          <cell r="T72">
            <v>4.2119879657486532</v>
          </cell>
          <cell r="U72">
            <v>8.7023914968999012</v>
          </cell>
          <cell r="V72">
            <v>0.78834209268992139</v>
          </cell>
          <cell r="W72">
            <v>14.353838817358142</v>
          </cell>
          <cell r="X72">
            <v>13.229089103996047</v>
          </cell>
          <cell r="Y72">
            <v>2.1750663129973593</v>
          </cell>
          <cell r="Z72">
            <v>10.391822827938684</v>
          </cell>
        </row>
        <row r="73">
          <cell r="A73">
            <v>65</v>
          </cell>
          <cell r="B73">
            <v>39203</v>
          </cell>
          <cell r="C73">
            <v>116.1</v>
          </cell>
          <cell r="D73">
            <v>136</v>
          </cell>
          <cell r="E73">
            <v>102.1</v>
          </cell>
          <cell r="F73">
            <v>140.19999999999999</v>
          </cell>
          <cell r="G73">
            <v>123.3</v>
          </cell>
          <cell r="H73">
            <v>114</v>
          </cell>
          <cell r="I73">
            <v>125.9</v>
          </cell>
          <cell r="J73">
            <v>125.86692575175755</v>
          </cell>
          <cell r="K73">
            <v>3.3074248242456861E-2</v>
          </cell>
          <cell r="L73">
            <v>-0.93856655290103108</v>
          </cell>
          <cell r="M73">
            <v>4.2145593869731801</v>
          </cell>
          <cell r="N73">
            <v>-5.3753475440222536</v>
          </cell>
          <cell r="O73">
            <v>13.706407137064064</v>
          </cell>
          <cell r="P73">
            <v>9.3085106382978715</v>
          </cell>
          <cell r="Q73">
            <v>17.890382626680452</v>
          </cell>
          <cell r="R73">
            <v>9.4782608695652222</v>
          </cell>
          <cell r="T73">
            <v>3.1130529765155535</v>
          </cell>
          <cell r="U73">
            <v>7.696272118192744</v>
          </cell>
          <cell r="V73">
            <v>-0.47483380816714149</v>
          </cell>
          <cell r="W73">
            <v>14.206744057490328</v>
          </cell>
          <cell r="X73">
            <v>12.371533837502444</v>
          </cell>
          <cell r="Y73">
            <v>5.3831538948701807</v>
          </cell>
          <cell r="Z73">
            <v>10.192051720859492</v>
          </cell>
        </row>
        <row r="74">
          <cell r="A74">
            <v>66</v>
          </cell>
          <cell r="B74">
            <v>39234</v>
          </cell>
          <cell r="C74">
            <v>109.9</v>
          </cell>
          <cell r="D74">
            <v>128.1</v>
          </cell>
          <cell r="E74">
            <v>97.2</v>
          </cell>
          <cell r="F74">
            <v>138.69999999999999</v>
          </cell>
          <cell r="G74">
            <v>120.7</v>
          </cell>
          <cell r="H74">
            <v>104.1</v>
          </cell>
          <cell r="I74">
            <v>122</v>
          </cell>
          <cell r="J74">
            <v>121.97603149589031</v>
          </cell>
          <cell r="K74">
            <v>2.3968504109689093E-2</v>
          </cell>
          <cell r="L74">
            <v>-8.9478044739022344</v>
          </cell>
          <cell r="M74">
            <v>-4.4742729306487696</v>
          </cell>
          <cell r="N74">
            <v>-12.668463611859835</v>
          </cell>
          <cell r="O74">
            <v>11.316211878009627</v>
          </cell>
          <cell r="P74">
            <v>7.3843416370106736</v>
          </cell>
          <cell r="Q74">
            <v>20.765661252900223</v>
          </cell>
          <cell r="R74">
            <v>6.3644289450741036</v>
          </cell>
          <cell r="T74">
            <v>0.94029850746265831</v>
          </cell>
          <cell r="U74">
            <v>5.4174811505166049</v>
          </cell>
          <cell r="V74">
            <v>-2.6026967701473676</v>
          </cell>
          <cell r="W74">
            <v>13.667016334482259</v>
          </cell>
          <cell r="X74">
            <v>11.479063843337062</v>
          </cell>
          <cell r="Y74">
            <v>7.7513841757456863</v>
          </cell>
          <cell r="Z74">
            <v>9.5067124570715009</v>
          </cell>
        </row>
        <row r="75">
          <cell r="A75">
            <v>67</v>
          </cell>
          <cell r="B75">
            <v>39264</v>
          </cell>
          <cell r="C75">
            <v>109.2</v>
          </cell>
          <cell r="D75">
            <v>120</v>
          </cell>
          <cell r="E75">
            <v>101.7</v>
          </cell>
          <cell r="F75">
            <v>131.1</v>
          </cell>
          <cell r="G75">
            <v>119.8</v>
          </cell>
          <cell r="H75">
            <v>101.5</v>
          </cell>
          <cell r="I75">
            <v>118.9</v>
          </cell>
          <cell r="J75">
            <v>118.84460072898948</v>
          </cell>
          <cell r="K75">
            <v>5.5399271010529105E-2</v>
          </cell>
          <cell r="L75">
            <v>9.1659028414306634E-2</v>
          </cell>
          <cell r="M75">
            <v>1.8675721561969463</v>
          </cell>
          <cell r="N75">
            <v>-1.3579049466537261</v>
          </cell>
          <cell r="O75">
            <v>44.542447629547951</v>
          </cell>
          <cell r="P75">
            <v>16.650438169425506</v>
          </cell>
          <cell r="Q75">
            <v>3.8894575230296797</v>
          </cell>
          <cell r="R75">
            <v>19.13827655310622</v>
          </cell>
          <cell r="T75">
            <v>0.82146065973556359</v>
          </cell>
          <cell r="U75">
            <v>4.9160671462829768</v>
          </cell>
          <cell r="V75">
            <v>-2.4294776623025895</v>
          </cell>
          <cell r="W75">
            <v>17.361477572559362</v>
          </cell>
          <cell r="X75">
            <v>12.20580186097428</v>
          </cell>
          <cell r="Y75">
            <v>7.1776155717761592</v>
          </cell>
          <cell r="Z75">
            <v>10.804970286331713</v>
          </cell>
        </row>
        <row r="76">
          <cell r="A76">
            <v>68</v>
          </cell>
          <cell r="B76">
            <v>39295</v>
          </cell>
          <cell r="C76">
            <v>84.6</v>
          </cell>
          <cell r="D76">
            <v>93.8</v>
          </cell>
          <cell r="E76">
            <v>78.2</v>
          </cell>
          <cell r="F76">
            <v>60.4</v>
          </cell>
          <cell r="G76">
            <v>85</v>
          </cell>
          <cell r="H76">
            <v>90.7</v>
          </cell>
          <cell r="I76">
            <v>78</v>
          </cell>
          <cell r="J76">
            <v>78.024745142639929</v>
          </cell>
          <cell r="K76">
            <v>-2.4745142639929441E-2</v>
          </cell>
          <cell r="L76">
            <v>-7.3384446878422809</v>
          </cell>
          <cell r="M76">
            <v>0.86021505376343776</v>
          </cell>
          <cell r="N76">
            <v>-13.207547169811312</v>
          </cell>
          <cell r="O76">
            <v>-1.4681892332789537</v>
          </cell>
          <cell r="P76">
            <v>10.246433203631655</v>
          </cell>
          <cell r="Q76">
            <v>2.254791431792559</v>
          </cell>
          <cell r="R76">
            <v>1.8276762402088846</v>
          </cell>
          <cell r="T76">
            <v>-3.4466911764713719E-2</v>
          </cell>
          <cell r="U76">
            <v>4.509169363538291</v>
          </cell>
          <cell r="V76">
            <v>-3.5980746089049171</v>
          </cell>
          <cell r="W76">
            <v>15.952642499694869</v>
          </cell>
          <cell r="X76">
            <v>12.018814209679419</v>
          </cell>
          <cell r="Y76">
            <v>6.5925231140292171</v>
          </cell>
          <cell r="Z76">
            <v>9.9632802937576468</v>
          </cell>
        </row>
        <row r="77">
          <cell r="A77">
            <v>69</v>
          </cell>
          <cell r="B77">
            <v>39326</v>
          </cell>
          <cell r="C77">
            <v>107</v>
          </cell>
          <cell r="D77">
            <v>120</v>
          </cell>
          <cell r="E77">
            <v>98</v>
          </cell>
          <cell r="F77">
            <v>122.3</v>
          </cell>
          <cell r="G77">
            <v>108.5</v>
          </cell>
          <cell r="H77">
            <v>95.2</v>
          </cell>
          <cell r="I77">
            <v>110.8</v>
          </cell>
          <cell r="J77">
            <v>110.83069880792837</v>
          </cell>
          <cell r="K77">
            <v>-3.0698807928374094E-2</v>
          </cell>
          <cell r="L77">
            <v>-10.758965804837368</v>
          </cell>
          <cell r="M77">
            <v>-1.800327332242228</v>
          </cell>
          <cell r="N77">
            <v>-17.159763313609467</v>
          </cell>
          <cell r="O77">
            <v>5.5220017256255316</v>
          </cell>
          <cell r="P77">
            <v>-1.3636363636363635</v>
          </cell>
          <cell r="Q77">
            <v>4.1575492341356641</v>
          </cell>
          <cell r="R77">
            <v>-0.71684587813619816</v>
          </cell>
          <cell r="T77">
            <v>-1.3329294153287028</v>
          </cell>
          <cell r="U77">
            <v>3.7743042317956466</v>
          </cell>
          <cell r="V77">
            <v>-5.2881070262298318</v>
          </cell>
          <cell r="W77">
            <v>14.659965782720292</v>
          </cell>
          <cell r="X77">
            <v>10.415077895195568</v>
          </cell>
          <cell r="Y77">
            <v>6.3268473200429858</v>
          </cell>
          <cell r="Z77">
            <v>8.6797329312944154</v>
          </cell>
        </row>
        <row r="78">
          <cell r="A78">
            <v>70</v>
          </cell>
          <cell r="B78">
            <v>39356</v>
          </cell>
          <cell r="C78">
            <v>115.7</v>
          </cell>
          <cell r="D78">
            <v>134.1</v>
          </cell>
          <cell r="E78">
            <v>102.8</v>
          </cell>
          <cell r="F78">
            <v>135.9</v>
          </cell>
          <cell r="G78">
            <v>116.7</v>
          </cell>
          <cell r="H78">
            <v>86.8</v>
          </cell>
          <cell r="I78">
            <v>118.7</v>
          </cell>
          <cell r="J78">
            <v>118.75537773071247</v>
          </cell>
          <cell r="K78">
            <v>-5.5377730712464768E-2</v>
          </cell>
          <cell r="L78">
            <v>1.3134851138353765</v>
          </cell>
          <cell r="M78">
            <v>12.783851976450789</v>
          </cell>
          <cell r="N78">
            <v>-7.3873873873873901</v>
          </cell>
          <cell r="O78">
            <v>14.105793450881624</v>
          </cell>
          <cell r="P78">
            <v>1.6550522648083674</v>
          </cell>
          <cell r="Q78">
            <v>1.5204678362573065</v>
          </cell>
          <cell r="R78">
            <v>5.6049822064056913</v>
          </cell>
          <cell r="T78">
            <v>-1.0593028519692185</v>
          </cell>
          <cell r="U78">
            <v>4.6913791627428942</v>
          </cell>
          <cell r="V78">
            <v>-5.5078751296802686</v>
          </cell>
          <cell r="W78">
            <v>14.597363179360729</v>
          </cell>
          <cell r="X78">
            <v>9.4412704560859879</v>
          </cell>
          <cell r="Y78">
            <v>5.8817157712305095</v>
          </cell>
          <cell r="Z78">
            <v>8.3477425552353495</v>
          </cell>
        </row>
        <row r="79">
          <cell r="A79">
            <v>71</v>
          </cell>
          <cell r="B79">
            <v>39387</v>
          </cell>
          <cell r="C79">
            <v>112.9</v>
          </cell>
          <cell r="D79">
            <v>135.19999999999999</v>
          </cell>
          <cell r="E79">
            <v>97.4</v>
          </cell>
          <cell r="F79">
            <v>128.80000000000001</v>
          </cell>
          <cell r="G79">
            <v>113.9</v>
          </cell>
          <cell r="H79">
            <v>104.5</v>
          </cell>
          <cell r="I79">
            <v>117.2</v>
          </cell>
          <cell r="J79">
            <v>117.15225258295128</v>
          </cell>
          <cell r="K79">
            <v>4.7747417048725538E-2</v>
          </cell>
          <cell r="L79">
            <v>-4.2408821034775235</v>
          </cell>
          <cell r="M79">
            <v>1.1976047904191574</v>
          </cell>
          <cell r="N79">
            <v>-8.9719626168224256</v>
          </cell>
          <cell r="O79">
            <v>-0.9992313604919163</v>
          </cell>
          <cell r="P79">
            <v>0.61837455830388943</v>
          </cell>
          <cell r="Q79">
            <v>24.404761904761905</v>
          </cell>
          <cell r="R79">
            <v>1.2089810017271208</v>
          </cell>
          <cell r="T79">
            <v>-1.3661649214659792</v>
          </cell>
          <cell r="U79">
            <v>4.3327955750172711</v>
          </cell>
          <cell r="V79">
            <v>-5.8254090636511391</v>
          </cell>
          <cell r="W79">
            <v>12.884160756501197</v>
          </cell>
          <cell r="X79">
            <v>8.5696832184309226</v>
          </cell>
          <cell r="Y79">
            <v>7.426528991262904</v>
          </cell>
          <cell r="Z79">
            <v>7.6331258644536684</v>
          </cell>
        </row>
        <row r="80">
          <cell r="A80">
            <v>72</v>
          </cell>
          <cell r="B80">
            <v>39417</v>
          </cell>
          <cell r="C80">
            <v>90.3</v>
          </cell>
          <cell r="D80">
            <v>98</v>
          </cell>
          <cell r="E80">
            <v>84.9</v>
          </cell>
          <cell r="F80">
            <v>95.2</v>
          </cell>
          <cell r="G80">
            <v>97.2</v>
          </cell>
          <cell r="H80">
            <v>96.3</v>
          </cell>
          <cell r="I80">
            <v>95</v>
          </cell>
          <cell r="J80">
            <v>95.03166700206792</v>
          </cell>
          <cell r="K80">
            <v>-3.1667002067919725E-2</v>
          </cell>
          <cell r="L80">
            <v>-8.6956521739130519</v>
          </cell>
          <cell r="M80">
            <v>-1.8036072144288551</v>
          </cell>
          <cell r="N80">
            <v>-13.719512195121949</v>
          </cell>
          <cell r="O80">
            <v>-19.390347163420824</v>
          </cell>
          <cell r="P80">
            <v>9.7065462753950431</v>
          </cell>
          <cell r="Q80">
            <v>12.107101280558778</v>
          </cell>
          <cell r="R80">
            <v>-4.6184738955823237</v>
          </cell>
          <cell r="T80">
            <v>-1.9147808976008613</v>
          </cell>
          <cell r="U80">
            <v>3.8958259008205349</v>
          </cell>
          <cell r="V80">
            <v>-6.4391245950857146</v>
          </cell>
          <cell r="W80">
            <v>9.9577735124760398</v>
          </cell>
          <cell r="X80">
            <v>8.6512758201701292</v>
          </cell>
          <cell r="Y80">
            <v>7.7943463544048797</v>
          </cell>
          <cell r="Z80">
            <v>6.6618911174785191</v>
          </cell>
        </row>
        <row r="81">
          <cell r="A81">
            <v>73</v>
          </cell>
          <cell r="B81">
            <v>39448</v>
          </cell>
          <cell r="C81">
            <v>106.3</v>
          </cell>
          <cell r="D81">
            <v>107</v>
          </cell>
          <cell r="E81">
            <v>105.8</v>
          </cell>
          <cell r="F81">
            <v>113.7</v>
          </cell>
          <cell r="G81">
            <v>100.1</v>
          </cell>
          <cell r="H81">
            <v>104.1</v>
          </cell>
          <cell r="I81">
            <v>106.1</v>
          </cell>
          <cell r="J81">
            <v>106.07925440873709</v>
          </cell>
          <cell r="K81">
            <v>2.0745591262908647E-2</v>
          </cell>
          <cell r="L81">
            <v>-4.4064748201438899</v>
          </cell>
          <cell r="M81">
            <v>-16.601714731098994</v>
          </cell>
          <cell r="N81">
            <v>6.6532258064516068</v>
          </cell>
          <cell r="O81">
            <v>-1.3876843018213307</v>
          </cell>
          <cell r="P81">
            <v>-9.8198198198198252</v>
          </cell>
          <cell r="Q81">
            <v>5.1515151515151461</v>
          </cell>
          <cell r="R81">
            <v>-4.3282236248872961</v>
          </cell>
          <cell r="T81">
            <v>-4.4064748201438899</v>
          </cell>
          <cell r="U81">
            <v>-16.601714731098994</v>
          </cell>
          <cell r="V81">
            <v>6.6532258064516068</v>
          </cell>
          <cell r="W81">
            <v>-1.3876843018213307</v>
          </cell>
          <cell r="X81">
            <v>-9.8198198198198252</v>
          </cell>
          <cell r="Y81">
            <v>5.1515151515151461</v>
          </cell>
          <cell r="Z81">
            <v>-4.3282236248872961</v>
          </cell>
        </row>
        <row r="82">
          <cell r="A82">
            <v>74</v>
          </cell>
          <cell r="B82">
            <v>39479</v>
          </cell>
          <cell r="C82">
            <v>114.6</v>
          </cell>
          <cell r="D82">
            <v>121</v>
          </cell>
          <cell r="E82">
            <v>110</v>
          </cell>
          <cell r="F82">
            <v>122.7</v>
          </cell>
          <cell r="G82">
            <v>108.6</v>
          </cell>
          <cell r="H82">
            <v>113.8</v>
          </cell>
          <cell r="I82">
            <v>114.8</v>
          </cell>
          <cell r="J82">
            <v>114.82477668786966</v>
          </cell>
          <cell r="K82">
            <v>-2.4776687869660918E-2</v>
          </cell>
          <cell r="L82">
            <v>-1.4617368873602776</v>
          </cell>
          <cell r="M82">
            <v>1.2552301255230125</v>
          </cell>
          <cell r="N82">
            <v>-3.5933391761612574</v>
          </cell>
          <cell r="O82">
            <v>0.1632653061224513</v>
          </cell>
          <cell r="P82">
            <v>-0.9124087591240877</v>
          </cell>
          <cell r="Q82">
            <v>31.560693641618492</v>
          </cell>
          <cell r="R82">
            <v>2.317290552584665</v>
          </cell>
          <cell r="T82">
            <v>-2.9010989010989108</v>
          </cell>
          <cell r="U82">
            <v>-7.9903147699757913</v>
          </cell>
          <cell r="V82">
            <v>1.1720581340834506</v>
          </cell>
          <cell r="W82">
            <v>-0.58873002523128914</v>
          </cell>
          <cell r="X82">
            <v>-5.3943789664551254</v>
          </cell>
          <cell r="Y82">
            <v>17.466307277628022</v>
          </cell>
          <cell r="Z82">
            <v>-0.98610488570149946</v>
          </cell>
        </row>
        <row r="83">
          <cell r="A83">
            <v>75</v>
          </cell>
          <cell r="B83">
            <v>39508</v>
          </cell>
          <cell r="C83">
            <v>100.3</v>
          </cell>
          <cell r="D83">
            <v>100.2</v>
          </cell>
          <cell r="E83">
            <v>100.4</v>
          </cell>
          <cell r="F83">
            <v>116.9</v>
          </cell>
          <cell r="G83">
            <v>107.4</v>
          </cell>
          <cell r="H83">
            <v>129.80000000000001</v>
          </cell>
          <cell r="I83">
            <v>111.6</v>
          </cell>
          <cell r="J83">
            <v>111.59647707625746</v>
          </cell>
          <cell r="K83">
            <v>3.522923742536932E-3</v>
          </cell>
          <cell r="L83">
            <v>-19.047619047619055</v>
          </cell>
          <cell r="M83">
            <v>-23.917995444191334</v>
          </cell>
          <cell r="N83">
            <v>-15.202702702702704</v>
          </cell>
          <cell r="O83">
            <v>-10.421455938697314</v>
          </cell>
          <cell r="P83">
            <v>-12.824675324675322</v>
          </cell>
          <cell r="Q83">
            <v>35.774058577405874</v>
          </cell>
          <cell r="R83">
            <v>-8.674304418985276</v>
          </cell>
          <cell r="T83">
            <v>-8.5941946499715396</v>
          </cell>
          <cell r="U83">
            <v>-13.517786561264829</v>
          </cell>
          <cell r="V83">
            <v>-4.6728971962616734</v>
          </cell>
          <cell r="W83">
            <v>-4.0727667662231877</v>
          </cell>
          <cell r="X83">
            <v>-8.0570098894706241</v>
          </cell>
          <cell r="Y83">
            <v>23.692636072572025</v>
          </cell>
          <cell r="Z83">
            <v>-3.7069215175210077</v>
          </cell>
        </row>
        <row r="84">
          <cell r="A84">
            <v>76</v>
          </cell>
          <cell r="B84">
            <v>39539</v>
          </cell>
          <cell r="C84">
            <v>104.1</v>
          </cell>
          <cell r="D84">
            <v>116.5</v>
          </cell>
          <cell r="E84">
            <v>95.5</v>
          </cell>
          <cell r="F84">
            <v>129.5</v>
          </cell>
          <cell r="G84">
            <v>114.3</v>
          </cell>
          <cell r="H84">
            <v>124.9</v>
          </cell>
          <cell r="I84">
            <v>118.2</v>
          </cell>
          <cell r="J84">
            <v>118.17064418282892</v>
          </cell>
          <cell r="K84">
            <v>2.9355817171079934E-2</v>
          </cell>
          <cell r="L84">
            <v>5.2578361981799677</v>
          </cell>
          <cell r="M84">
            <v>4.5780969479353626</v>
          </cell>
          <cell r="N84">
            <v>5.8758314855875797</v>
          </cell>
          <cell r="O84">
            <v>16.352201257861637</v>
          </cell>
          <cell r="P84">
            <v>1.6903914590747255</v>
          </cell>
          <cell r="Q84">
            <v>19.980787704130655</v>
          </cell>
          <cell r="R84">
            <v>9.1412742382271528</v>
          </cell>
          <cell r="T84">
            <v>-5.5518543193426613</v>
          </cell>
          <cell r="U84">
            <v>-9.411285394173964</v>
          </cell>
          <cell r="V84">
            <v>-2.4176345105475203</v>
          </cell>
          <cell r="W84">
            <v>0.66722268557130704</v>
          </cell>
          <cell r="X84">
            <v>-5.6554142919772055</v>
          </cell>
          <cell r="Y84">
            <v>22.68951194184838</v>
          </cell>
          <cell r="Z84">
            <v>-0.63932980599648015</v>
          </cell>
        </row>
        <row r="85">
          <cell r="A85">
            <v>77</v>
          </cell>
          <cell r="B85">
            <v>39569</v>
          </cell>
          <cell r="C85">
            <v>100.4</v>
          </cell>
          <cell r="D85">
            <v>111.7</v>
          </cell>
          <cell r="E85">
            <v>92.6</v>
          </cell>
          <cell r="F85">
            <v>119.6</v>
          </cell>
          <cell r="G85">
            <v>106.6</v>
          </cell>
          <cell r="H85">
            <v>108.4</v>
          </cell>
          <cell r="I85">
            <v>109.5</v>
          </cell>
          <cell r="J85">
            <v>109.55268405133945</v>
          </cell>
          <cell r="K85">
            <v>-5.2684051339454641E-2</v>
          </cell>
          <cell r="L85">
            <v>-13.522825150732118</v>
          </cell>
          <cell r="M85">
            <v>-17.867647058823525</v>
          </cell>
          <cell r="N85">
            <v>-9.3046033300685593</v>
          </cell>
          <cell r="O85">
            <v>-14.693295292439371</v>
          </cell>
          <cell r="P85">
            <v>-13.544201135442012</v>
          </cell>
          <cell r="Q85">
            <v>-4.9122807017543808</v>
          </cell>
          <cell r="R85">
            <v>-13.026211278792696</v>
          </cell>
          <cell r="T85">
            <v>-7.1857344632768498</v>
          </cell>
          <cell r="U85">
            <v>-11.245812729302914</v>
          </cell>
          <cell r="V85">
            <v>-3.7595419847328087</v>
          </cell>
          <cell r="W85">
            <v>-2.8073572120038754</v>
          </cell>
          <cell r="X85">
            <v>-7.3339085418464194</v>
          </cell>
          <cell r="Y85">
            <v>16.386217948717949</v>
          </cell>
          <cell r="Z85">
            <v>-3.3304572907679026</v>
          </cell>
        </row>
        <row r="86">
          <cell r="A86">
            <v>78</v>
          </cell>
          <cell r="B86">
            <v>39600</v>
          </cell>
          <cell r="C86">
            <v>99</v>
          </cell>
          <cell r="D86">
            <v>111.2</v>
          </cell>
          <cell r="E86">
            <v>90.4</v>
          </cell>
          <cell r="F86">
            <v>113.5</v>
          </cell>
          <cell r="G86">
            <v>104.9</v>
          </cell>
          <cell r="H86">
            <v>109.5</v>
          </cell>
          <cell r="I86">
            <v>106.9</v>
          </cell>
          <cell r="J86">
            <v>106.87875681186227</v>
          </cell>
          <cell r="K86">
            <v>2.1243188137731295E-2</v>
          </cell>
          <cell r="L86">
            <v>-9.9181073703366742</v>
          </cell>
          <cell r="M86">
            <v>-13.192818110850894</v>
          </cell>
          <cell r="N86">
            <v>-6.9958847736625485</v>
          </cell>
          <cell r="O86">
            <v>-18.168709444844982</v>
          </cell>
          <cell r="P86">
            <v>-13.090306545153272</v>
          </cell>
          <cell r="Q86">
            <v>5.1873198847262305</v>
          </cell>
          <cell r="R86">
            <v>-12.377049180327864</v>
          </cell>
          <cell r="T86">
            <v>-7.6297501108975263</v>
          </cell>
          <cell r="U86">
            <v>-11.576158940397347</v>
          </cell>
          <cell r="V86">
            <v>-4.2659368963296886</v>
          </cell>
          <cell r="W86">
            <v>-5.6163480553724519</v>
          </cell>
          <cell r="X86">
            <v>-8.3261925164238804</v>
          </cell>
          <cell r="Y86">
            <v>14.453837228576147</v>
          </cell>
          <cell r="Z86">
            <v>-4.9037776193870286</v>
          </cell>
        </row>
        <row r="87">
          <cell r="A87">
            <v>79</v>
          </cell>
          <cell r="B87">
            <v>39630</v>
          </cell>
          <cell r="C87">
            <v>103.8</v>
          </cell>
          <cell r="D87">
            <v>111.2</v>
          </cell>
          <cell r="E87">
            <v>98.7</v>
          </cell>
          <cell r="F87">
            <v>124.7</v>
          </cell>
          <cell r="G87">
            <v>107.5</v>
          </cell>
          <cell r="H87">
            <v>117.2</v>
          </cell>
          <cell r="I87">
            <v>113.2</v>
          </cell>
          <cell r="J87">
            <v>113.23385333089985</v>
          </cell>
          <cell r="K87">
            <v>-3.3853330899844991E-2</v>
          </cell>
          <cell r="L87">
            <v>-4.9450549450549506</v>
          </cell>
          <cell r="M87">
            <v>-7.3333333333333304</v>
          </cell>
          <cell r="N87">
            <v>-2.9498525073746311</v>
          </cell>
          <cell r="O87">
            <v>-4.881769641495036</v>
          </cell>
          <cell r="P87">
            <v>-10.267111853088478</v>
          </cell>
          <cell r="Q87">
            <v>15.467980295566505</v>
          </cell>
          <cell r="R87">
            <v>-4.7939444911690519</v>
          </cell>
          <cell r="T87">
            <v>-7.2565245066836512</v>
          </cell>
          <cell r="U87">
            <v>-10.994285714285706</v>
          </cell>
          <cell r="V87">
            <v>-4.0807857241665584</v>
          </cell>
          <cell r="W87">
            <v>-5.5080935251798557</v>
          </cell>
          <cell r="X87">
            <v>-8.6097560975609788</v>
          </cell>
          <cell r="Y87">
            <v>14.599886492622009</v>
          </cell>
          <cell r="Z87">
            <v>-4.8878595806923446</v>
          </cell>
        </row>
        <row r="88">
          <cell r="A88">
            <v>80</v>
          </cell>
          <cell r="B88">
            <v>39661</v>
          </cell>
          <cell r="C88">
            <v>66.599999999999994</v>
          </cell>
          <cell r="D88">
            <v>64.099999999999994</v>
          </cell>
          <cell r="E88">
            <v>68.3</v>
          </cell>
          <cell r="F88">
            <v>44.6</v>
          </cell>
          <cell r="G88">
            <v>69.099999999999994</v>
          </cell>
          <cell r="H88">
            <v>104.3</v>
          </cell>
          <cell r="I88">
            <v>65.3</v>
          </cell>
          <cell r="J88">
            <v>65.317396657393445</v>
          </cell>
          <cell r="K88">
            <v>-1.7396657393447867E-2</v>
          </cell>
          <cell r="L88">
            <v>-21.276595744680851</v>
          </cell>
          <cell r="M88">
            <v>-31.663113006396593</v>
          </cell>
          <cell r="N88">
            <v>-12.659846547314585</v>
          </cell>
          <cell r="O88">
            <v>-26.158940397350989</v>
          </cell>
          <cell r="P88">
            <v>-18.705882352941185</v>
          </cell>
          <cell r="Q88">
            <v>14.994487320837921</v>
          </cell>
          <cell r="R88">
            <v>-16.282051282051285</v>
          </cell>
          <cell r="T88">
            <v>-8.619698885185624</v>
          </cell>
          <cell r="U88">
            <v>-12.995458298926494</v>
          </cell>
          <cell r="V88">
            <v>-4.9182374235426396</v>
          </cell>
          <cell r="W88">
            <v>-6.8210526315789428</v>
          </cell>
          <cell r="X88">
            <v>-9.5580110497237563</v>
          </cell>
          <cell r="Y88">
            <v>14.644877435575093</v>
          </cell>
          <cell r="Z88">
            <v>-5.877114870881563</v>
          </cell>
        </row>
        <row r="89">
          <cell r="A89">
            <v>81</v>
          </cell>
          <cell r="B89">
            <v>39692</v>
          </cell>
          <cell r="C89">
            <v>100.3</v>
          </cell>
          <cell r="D89">
            <v>104.5</v>
          </cell>
          <cell r="E89">
            <v>97.4</v>
          </cell>
          <cell r="F89">
            <v>110.7</v>
          </cell>
          <cell r="G89">
            <v>94.9</v>
          </cell>
          <cell r="H89">
            <v>107.6</v>
          </cell>
          <cell r="I89">
            <v>102.5</v>
          </cell>
          <cell r="J89">
            <v>102.4619724197384</v>
          </cell>
          <cell r="K89">
            <v>3.8027580261598359E-2</v>
          </cell>
          <cell r="L89">
            <v>-6.2616822429906573</v>
          </cell>
          <cell r="M89">
            <v>-12.916666666666668</v>
          </cell>
          <cell r="N89">
            <v>-0.6122448979591778</v>
          </cell>
          <cell r="O89">
            <v>-9.4848732624693337</v>
          </cell>
          <cell r="P89">
            <v>-12.534562211981562</v>
          </cell>
          <cell r="Q89">
            <v>13.025210084033603</v>
          </cell>
          <cell r="R89">
            <v>-7.4909747292418754</v>
          </cell>
          <cell r="T89">
            <v>-8.3614778425954395</v>
          </cell>
          <cell r="U89">
            <v>-12.986774430565747</v>
          </cell>
          <cell r="V89">
            <v>-4.4488933377822386</v>
          </cell>
          <cell r="W89">
            <v>-7.1248717709596123</v>
          </cell>
          <cell r="X89">
            <v>-9.8766650222003065</v>
          </cell>
          <cell r="Y89">
            <v>14.471763781295593</v>
          </cell>
          <cell r="Z89">
            <v>-6.0543004359888926</v>
          </cell>
        </row>
        <row r="90">
          <cell r="A90">
            <v>82</v>
          </cell>
          <cell r="B90">
            <v>39722</v>
          </cell>
          <cell r="C90">
            <v>96.3</v>
          </cell>
          <cell r="D90">
            <v>99.6</v>
          </cell>
          <cell r="E90">
            <v>94.1</v>
          </cell>
          <cell r="F90">
            <v>77.400000000000006</v>
          </cell>
          <cell r="G90">
            <v>93.8</v>
          </cell>
          <cell r="H90">
            <v>76.3</v>
          </cell>
          <cell r="I90">
            <v>87.1</v>
          </cell>
          <cell r="J90">
            <v>87.130829077620675</v>
          </cell>
          <cell r="K90">
            <v>-3.0829077620680323E-2</v>
          </cell>
          <cell r="L90">
            <v>-16.767502160760593</v>
          </cell>
          <cell r="M90">
            <v>-25.727069351230426</v>
          </cell>
          <cell r="N90">
            <v>-8.4630350194552566</v>
          </cell>
          <cell r="O90">
            <v>-43.046357615894038</v>
          </cell>
          <cell r="P90">
            <v>-19.622964867180809</v>
          </cell>
          <cell r="Q90">
            <v>-12.096774193548388</v>
          </cell>
          <cell r="R90">
            <v>-26.621735467565301</v>
          </cell>
          <cell r="T90">
            <v>-9.2514641288433506</v>
          </cell>
          <cell r="U90">
            <v>-14.383841687791307</v>
          </cell>
          <cell r="V90">
            <v>-4.8607645473600201</v>
          </cell>
          <cell r="W90">
            <v>-11.165369971858958</v>
          </cell>
          <cell r="X90">
            <v>-10.883029552291639</v>
          </cell>
          <cell r="Y90">
            <v>12.112531969309451</v>
          </cell>
          <cell r="Z90">
            <v>-8.2188137246209614</v>
          </cell>
        </row>
        <row r="91">
          <cell r="A91">
            <v>83</v>
          </cell>
          <cell r="B91">
            <v>39753</v>
          </cell>
          <cell r="C91">
            <v>88.8</v>
          </cell>
          <cell r="D91">
            <v>97.9</v>
          </cell>
          <cell r="E91">
            <v>82.5</v>
          </cell>
          <cell r="F91">
            <v>89.3</v>
          </cell>
          <cell r="G91">
            <v>89</v>
          </cell>
          <cell r="H91">
            <v>89.5</v>
          </cell>
          <cell r="I91">
            <v>89.1</v>
          </cell>
          <cell r="J91">
            <v>89.119950770254107</v>
          </cell>
          <cell r="K91">
            <v>-1.9950770254112626E-2</v>
          </cell>
          <cell r="L91">
            <v>-21.346324180690885</v>
          </cell>
          <cell r="M91">
            <v>-27.588757396449694</v>
          </cell>
          <cell r="N91">
            <v>-15.297741273100621</v>
          </cell>
          <cell r="O91">
            <v>-30.667701863354047</v>
          </cell>
          <cell r="P91">
            <v>-21.861281826163307</v>
          </cell>
          <cell r="Q91">
            <v>-14.354066985645932</v>
          </cell>
          <cell r="R91">
            <v>-23.976109215017072</v>
          </cell>
          <cell r="T91">
            <v>-10.384009289209608</v>
          </cell>
          <cell r="U91">
            <v>-15.698402179515483</v>
          </cell>
          <cell r="V91">
            <v>-5.7854998635495445</v>
          </cell>
          <cell r="W91">
            <v>-13.04412864622288</v>
          </cell>
          <cell r="X91">
            <v>-11.888111888111906</v>
          </cell>
          <cell r="Y91">
            <v>9.5563770794824467</v>
          </cell>
          <cell r="Z91">
            <v>-9.702031965303993</v>
          </cell>
        </row>
        <row r="92">
          <cell r="A92">
            <v>84</v>
          </cell>
          <cell r="B92">
            <v>39783</v>
          </cell>
          <cell r="C92">
            <v>77.3</v>
          </cell>
          <cell r="D92">
            <v>73</v>
          </cell>
          <cell r="E92">
            <v>80.3</v>
          </cell>
          <cell r="F92">
            <v>67.599999999999994</v>
          </cell>
          <cell r="G92">
            <v>74.900000000000006</v>
          </cell>
          <cell r="H92">
            <v>121.3</v>
          </cell>
          <cell r="I92">
            <v>78.8</v>
          </cell>
          <cell r="J92">
            <v>78.824165153553992</v>
          </cell>
          <cell r="K92">
            <v>-2.4165153553994401E-2</v>
          </cell>
          <cell r="L92">
            <v>-14.396456256921375</v>
          </cell>
          <cell r="M92">
            <v>-25.510204081632654</v>
          </cell>
          <cell r="N92">
            <v>-5.4181389870435899</v>
          </cell>
          <cell r="O92">
            <v>-28.991596638655469</v>
          </cell>
          <cell r="P92">
            <v>-22.942386831275716</v>
          </cell>
          <cell r="Q92">
            <v>25.960539979231566</v>
          </cell>
          <cell r="R92">
            <v>-17.052631578947373</v>
          </cell>
          <cell r="T92">
            <v>-10.663580246913606</v>
          </cell>
          <cell r="U92">
            <v>-16.358766568230191</v>
          </cell>
          <cell r="V92">
            <v>-5.7591623036649384</v>
          </cell>
          <cell r="W92">
            <v>-14.104175394497981</v>
          </cell>
          <cell r="X92">
            <v>-12.689182136733045</v>
          </cell>
          <cell r="Y92">
            <v>10.897055079351611</v>
          </cell>
          <cell r="Z92">
            <v>-10.223117677785245</v>
          </cell>
        </row>
        <row r="93">
          <cell r="A93">
            <v>85</v>
          </cell>
          <cell r="B93">
            <v>39814</v>
          </cell>
          <cell r="C93">
            <v>83.5</v>
          </cell>
          <cell r="D93">
            <v>60.4</v>
          </cell>
          <cell r="E93">
            <v>99.7</v>
          </cell>
          <cell r="F93">
            <v>59.8</v>
          </cell>
          <cell r="G93">
            <v>69.3</v>
          </cell>
          <cell r="H93">
            <v>113.6</v>
          </cell>
          <cell r="I93">
            <v>74.8</v>
          </cell>
          <cell r="J93">
            <v>74.755400321756767</v>
          </cell>
          <cell r="K93">
            <v>4.4599678243230301E-2</v>
          </cell>
          <cell r="L93">
            <v>-21.448730009407335</v>
          </cell>
          <cell r="M93">
            <v>-43.55140186915888</v>
          </cell>
          <cell r="N93">
            <v>-5.7655954631379913</v>
          </cell>
          <cell r="O93">
            <v>-47.405452946350046</v>
          </cell>
          <cell r="P93">
            <v>-30.769230769230766</v>
          </cell>
          <cell r="Q93">
            <v>9.1258405379442848</v>
          </cell>
          <cell r="R93">
            <v>-29.5004712535344</v>
          </cell>
          <cell r="T93">
            <v>-21.448730009407335</v>
          </cell>
          <cell r="U93">
            <v>-43.55140186915888</v>
          </cell>
          <cell r="V93">
            <v>-5.7655954631379913</v>
          </cell>
          <cell r="W93">
            <v>-47.405452946350046</v>
          </cell>
          <cell r="X93">
            <v>-30.769230769230766</v>
          </cell>
          <cell r="Y93">
            <v>9.1258405379442848</v>
          </cell>
          <cell r="Z93">
            <v>-29.5004712535344</v>
          </cell>
        </row>
        <row r="94">
          <cell r="A94">
            <v>86</v>
          </cell>
          <cell r="B94">
            <v>39845</v>
          </cell>
          <cell r="C94">
            <v>103.8</v>
          </cell>
          <cell r="D94">
            <v>90.9</v>
          </cell>
          <cell r="E94">
            <v>112.8</v>
          </cell>
          <cell r="F94">
            <v>83.8</v>
          </cell>
          <cell r="G94">
            <v>74.599999999999994</v>
          </cell>
          <cell r="H94">
            <v>109.9</v>
          </cell>
          <cell r="I94">
            <v>87.8</v>
          </cell>
          <cell r="J94">
            <v>87.846503744654044</v>
          </cell>
          <cell r="K94">
            <v>-4.6503744654046386E-2</v>
          </cell>
          <cell r="L94">
            <v>-9.4240837696335049</v>
          </cell>
          <cell r="M94">
            <v>-24.876033057851235</v>
          </cell>
          <cell r="N94">
            <v>2.5454545454545427</v>
          </cell>
          <cell r="O94">
            <v>-31.703341483292586</v>
          </cell>
          <cell r="P94">
            <v>-31.307550644567222</v>
          </cell>
          <cell r="Q94">
            <v>-3.4270650263620315</v>
          </cell>
          <cell r="R94">
            <v>-23.519163763066203</v>
          </cell>
          <cell r="T94">
            <v>-15.210502489814381</v>
          </cell>
          <cell r="U94">
            <v>-33.640350877192979</v>
          </cell>
          <cell r="V94">
            <v>-1.5291936978684018</v>
          </cell>
          <cell r="W94">
            <v>-39.255499153976317</v>
          </cell>
          <cell r="X94">
            <v>-31.049353138476288</v>
          </cell>
          <cell r="Y94">
            <v>2.5699862322166238</v>
          </cell>
          <cell r="Z94">
            <v>-26.392032593933902</v>
          </cell>
        </row>
        <row r="95">
          <cell r="A95">
            <v>87</v>
          </cell>
          <cell r="B95">
            <v>39873</v>
          </cell>
          <cell r="C95">
            <v>103.1</v>
          </cell>
          <cell r="D95">
            <v>87.7</v>
          </cell>
          <cell r="E95">
            <v>113.8</v>
          </cell>
          <cell r="F95">
            <v>100.8</v>
          </cell>
          <cell r="G95">
            <v>81</v>
          </cell>
          <cell r="H95">
            <v>117.4</v>
          </cell>
          <cell r="I95">
            <v>96.2</v>
          </cell>
          <cell r="J95">
            <v>96.166454674804314</v>
          </cell>
          <cell r="K95">
            <v>3.3545325195689202E-2</v>
          </cell>
          <cell r="L95">
            <v>2.791625124626119</v>
          </cell>
          <cell r="M95">
            <v>-12.4750499001996</v>
          </cell>
          <cell r="N95">
            <v>13.346613545816725</v>
          </cell>
          <cell r="O95">
            <v>-13.772455089820365</v>
          </cell>
          <cell r="P95">
            <v>-24.581005586592184</v>
          </cell>
          <cell r="Q95">
            <v>-9.5531587057010832</v>
          </cell>
          <cell r="R95">
            <v>-13.799283154121857</v>
          </cell>
          <cell r="T95">
            <v>-9.5890410958904102</v>
          </cell>
          <cell r="U95">
            <v>-27.178549664838503</v>
          </cell>
          <cell r="V95">
            <v>3.1941808981656972</v>
          </cell>
          <cell r="W95">
            <v>-30.82366260968017</v>
          </cell>
          <cell r="X95">
            <v>-28.851629231255949</v>
          </cell>
          <cell r="Y95">
            <v>-1.9557089444923779</v>
          </cell>
          <cell r="Z95">
            <v>-22.165413533834585</v>
          </cell>
        </row>
        <row r="96">
          <cell r="A96">
            <v>88</v>
          </cell>
          <cell r="B96">
            <v>39904</v>
          </cell>
          <cell r="C96">
            <v>80.599999999999994</v>
          </cell>
          <cell r="D96">
            <v>74.900000000000006</v>
          </cell>
          <cell r="E96">
            <v>84.6</v>
          </cell>
          <cell r="F96">
            <v>89.9</v>
          </cell>
          <cell r="G96">
            <v>73</v>
          </cell>
          <cell r="H96">
            <v>79.599999999999994</v>
          </cell>
          <cell r="I96">
            <v>80.599999999999994</v>
          </cell>
          <cell r="J96">
            <v>80.610986305806904</v>
          </cell>
          <cell r="K96">
            <v>-1.0986305806909513E-2</v>
          </cell>
          <cell r="L96">
            <v>-22.574447646493756</v>
          </cell>
          <cell r="M96">
            <v>-35.708154506437765</v>
          </cell>
          <cell r="N96">
            <v>-11.413612565445032</v>
          </cell>
          <cell r="O96">
            <v>-30.579150579150578</v>
          </cell>
          <cell r="P96">
            <v>-36.132983377077863</v>
          </cell>
          <cell r="Q96">
            <v>-36.269015212169741</v>
          </cell>
          <cell r="R96">
            <v>-31.810490693739428</v>
          </cell>
          <cell r="T96">
            <v>-12.76745826475428</v>
          </cell>
          <cell r="U96">
            <v>-29.413087474702049</v>
          </cell>
          <cell r="V96">
            <v>-0.19431624969639741</v>
          </cell>
          <cell r="W96">
            <v>-30.758077879038954</v>
          </cell>
          <cell r="X96">
            <v>-30.785315985130126</v>
          </cell>
          <cell r="Y96">
            <v>-11.024121878967419</v>
          </cell>
          <cell r="Z96">
            <v>-24.694919014865768</v>
          </cell>
        </row>
        <row r="97">
          <cell r="A97">
            <v>89</v>
          </cell>
          <cell r="B97">
            <v>39934</v>
          </cell>
          <cell r="C97">
            <v>86.9</v>
          </cell>
          <cell r="D97">
            <v>90.3</v>
          </cell>
          <cell r="E97">
            <v>84.5</v>
          </cell>
          <cell r="F97">
            <v>86.1</v>
          </cell>
          <cell r="G97">
            <v>80</v>
          </cell>
          <cell r="H97">
            <v>95.8</v>
          </cell>
          <cell r="I97">
            <v>85.3</v>
          </cell>
          <cell r="J97">
            <v>85.252649993455677</v>
          </cell>
          <cell r="K97">
            <v>4.7350006544320422E-2</v>
          </cell>
          <cell r="L97">
            <v>-13.446215139442231</v>
          </cell>
          <cell r="M97">
            <v>-19.158460161145932</v>
          </cell>
          <cell r="N97">
            <v>-8.7473002159827153</v>
          </cell>
          <cell r="O97">
            <v>-28.010033444816056</v>
          </cell>
          <cell r="P97">
            <v>-24.953095684802999</v>
          </cell>
          <cell r="Q97">
            <v>-11.62361623616237</v>
          </cell>
          <cell r="R97">
            <v>-22.100456621004568</v>
          </cell>
          <cell r="T97">
            <v>-12.897089594825935</v>
          </cell>
          <cell r="U97">
            <v>-27.354421279654922</v>
          </cell>
          <cell r="V97">
            <v>-1.7648225262740582</v>
          </cell>
          <cell r="W97">
            <v>-30.212483399734392</v>
          </cell>
          <cell r="X97">
            <v>-29.627560521415276</v>
          </cell>
          <cell r="Y97">
            <v>-11.135972461273676</v>
          </cell>
          <cell r="Z97">
            <v>-24.187790074973233</v>
          </cell>
        </row>
        <row r="98">
          <cell r="A98">
            <v>90</v>
          </cell>
          <cell r="B98">
            <v>39965</v>
          </cell>
          <cell r="C98">
            <v>97.8</v>
          </cell>
          <cell r="D98">
            <v>96.6</v>
          </cell>
          <cell r="E98">
            <v>98.7</v>
          </cell>
          <cell r="F98">
            <v>91.2</v>
          </cell>
          <cell r="G98">
            <v>84.6</v>
          </cell>
          <cell r="H98">
            <v>94.3</v>
          </cell>
          <cell r="I98">
            <v>90.6</v>
          </cell>
          <cell r="J98">
            <v>90.584600605641</v>
          </cell>
          <cell r="K98">
            <v>1.5399394358993845E-2</v>
          </cell>
          <cell r="L98">
            <v>-1.212121212121215</v>
          </cell>
          <cell r="M98">
            <v>-13.129496402877706</v>
          </cell>
          <cell r="N98">
            <v>9.1814159292035367</v>
          </cell>
          <cell r="O98">
            <v>-19.64757709251101</v>
          </cell>
          <cell r="P98">
            <v>-19.351763584366072</v>
          </cell>
          <cell r="Q98">
            <v>-13.881278538812788</v>
          </cell>
          <cell r="R98">
            <v>-15.247895229186165</v>
          </cell>
          <cell r="T98">
            <v>-11.045301744837523</v>
          </cell>
          <cell r="U98">
            <v>-24.985020970641113</v>
          </cell>
          <cell r="V98">
            <v>-0.1008912056499161</v>
          </cell>
          <cell r="W98">
            <v>-28.537505238161753</v>
          </cell>
          <cell r="X98">
            <v>-27.948278548060451</v>
          </cell>
          <cell r="Y98">
            <v>-11.571325126719778</v>
          </cell>
          <cell r="Z98">
            <v>-22.755209114075861</v>
          </cell>
        </row>
        <row r="99">
          <cell r="A99">
            <v>91</v>
          </cell>
          <cell r="B99">
            <v>39995</v>
          </cell>
          <cell r="C99">
            <v>86.4</v>
          </cell>
          <cell r="D99">
            <v>79.8</v>
          </cell>
          <cell r="E99">
            <v>90.9</v>
          </cell>
          <cell r="F99">
            <v>93.1</v>
          </cell>
          <cell r="G99">
            <v>81</v>
          </cell>
          <cell r="H99">
            <v>112</v>
          </cell>
          <cell r="I99">
            <v>89.6</v>
          </cell>
          <cell r="J99">
            <v>89.640413893515088</v>
          </cell>
          <cell r="K99">
            <v>-4.0413893515093946E-2</v>
          </cell>
          <cell r="L99">
            <v>-16.763005780346813</v>
          </cell>
          <cell r="M99">
            <v>-28.237410071942449</v>
          </cell>
          <cell r="N99">
            <v>-7.9027355623100277</v>
          </cell>
          <cell r="O99">
            <v>-25.340817963111473</v>
          </cell>
          <cell r="P99">
            <v>-24.651162790697676</v>
          </cell>
          <cell r="Q99">
            <v>-4.4368600682593877</v>
          </cell>
          <cell r="R99">
            <v>-20.84805653710248</v>
          </cell>
          <cell r="T99">
            <v>-11.859986273164036</v>
          </cell>
          <cell r="U99">
            <v>-25.449409347714447</v>
          </cell>
          <cell r="V99">
            <v>-1.2114219786559013</v>
          </cell>
          <cell r="W99">
            <v>-28.063288127527969</v>
          </cell>
          <cell r="X99">
            <v>-27.475313584200695</v>
          </cell>
          <cell r="Y99">
            <v>-10.536090132474941</v>
          </cell>
          <cell r="Z99">
            <v>-22.478533897219023</v>
          </cell>
        </row>
        <row r="100">
          <cell r="A100">
            <v>92</v>
          </cell>
          <cell r="B100">
            <v>40026</v>
          </cell>
          <cell r="C100">
            <v>57.4</v>
          </cell>
          <cell r="D100">
            <v>56.2</v>
          </cell>
          <cell r="E100">
            <v>58.3</v>
          </cell>
          <cell r="F100">
            <v>40.1</v>
          </cell>
          <cell r="G100">
            <v>57.9</v>
          </cell>
          <cell r="H100">
            <v>85.4</v>
          </cell>
          <cell r="I100">
            <v>55.7</v>
          </cell>
          <cell r="J100">
            <v>55.673814581205662</v>
          </cell>
          <cell r="K100">
            <v>2.6185418794341331E-2</v>
          </cell>
          <cell r="L100">
            <v>-13.813813813813807</v>
          </cell>
          <cell r="M100">
            <v>-12.324492979719176</v>
          </cell>
          <cell r="N100">
            <v>-14.641288433382138</v>
          </cell>
          <cell r="O100">
            <v>-10.089686098654708</v>
          </cell>
          <cell r="P100">
            <v>-16.208393632416783</v>
          </cell>
          <cell r="Q100">
            <v>-18.12080536912751</v>
          </cell>
          <cell r="R100">
            <v>-14.701378254211326</v>
          </cell>
          <cell r="T100">
            <v>-12.023644824550376</v>
          </cell>
          <cell r="U100">
            <v>-24.45129908648714</v>
          </cell>
          <cell r="V100">
            <v>-2.4156492057240504</v>
          </cell>
          <cell r="W100">
            <v>-27.157704473565303</v>
          </cell>
          <cell r="X100">
            <v>-26.524129505192427</v>
          </cell>
          <cell r="Y100">
            <v>-11.403508771929836</v>
          </cell>
          <cell r="Z100">
            <v>-21.877956480605487</v>
          </cell>
        </row>
        <row r="101">
          <cell r="A101">
            <v>93</v>
          </cell>
          <cell r="B101">
            <v>40057</v>
          </cell>
          <cell r="C101">
            <v>91</v>
          </cell>
          <cell r="D101">
            <v>95.7</v>
          </cell>
          <cell r="E101">
            <v>87.8</v>
          </cell>
          <cell r="F101">
            <v>89.8</v>
          </cell>
          <cell r="G101">
            <v>81.3</v>
          </cell>
          <cell r="H101">
            <v>91.7</v>
          </cell>
          <cell r="I101">
            <v>87.2</v>
          </cell>
          <cell r="J101">
            <v>87.230034462192663</v>
          </cell>
          <cell r="K101">
            <v>-3.0034462192659817E-2</v>
          </cell>
          <cell r="L101">
            <v>-9.2721834496510454</v>
          </cell>
          <cell r="M101">
            <v>-8.4210526315789451</v>
          </cell>
          <cell r="N101">
            <v>-9.856262833675574</v>
          </cell>
          <cell r="O101">
            <v>-18.879855465221322</v>
          </cell>
          <cell r="P101">
            <v>-14.330874604847216</v>
          </cell>
          <cell r="Q101">
            <v>-14.776951672862445</v>
          </cell>
          <cell r="R101">
            <v>-14.92682926829268</v>
          </cell>
          <cell r="T101">
            <v>-11.715434442707181</v>
          </cell>
          <cell r="U101">
            <v>-22.683132784462753</v>
          </cell>
          <cell r="V101">
            <v>-3.2592247701082711</v>
          </cell>
          <cell r="W101">
            <v>-26.237574053619859</v>
          </cell>
          <cell r="X101">
            <v>-25.257280490475143</v>
          </cell>
          <cell r="Y101">
            <v>-11.759513534719511</v>
          </cell>
          <cell r="Z101">
            <v>-21.126463453222225</v>
          </cell>
        </row>
        <row r="102">
          <cell r="A102">
            <v>94</v>
          </cell>
          <cell r="B102">
            <v>40087</v>
          </cell>
          <cell r="C102">
            <v>86</v>
          </cell>
          <cell r="D102">
            <v>93.1</v>
          </cell>
          <cell r="E102">
            <v>81</v>
          </cell>
          <cell r="F102">
            <v>84.6</v>
          </cell>
          <cell r="G102">
            <v>84</v>
          </cell>
          <cell r="H102">
            <v>108.4</v>
          </cell>
          <cell r="I102">
            <v>87.6</v>
          </cell>
          <cell r="J102">
            <v>87.583856677298229</v>
          </cell>
          <cell r="K102">
            <v>1.6143322701765328E-2</v>
          </cell>
          <cell r="L102">
            <v>-10.695742471443403</v>
          </cell>
          <cell r="M102">
            <v>-6.5261044176706831</v>
          </cell>
          <cell r="N102">
            <v>-13.921360255047816</v>
          </cell>
          <cell r="O102">
            <v>9.3023255813953334</v>
          </cell>
          <cell r="P102">
            <v>-10.447761194029848</v>
          </cell>
          <cell r="Q102">
            <v>42.070773263433821</v>
          </cell>
          <cell r="R102">
            <v>0.57405281285878307</v>
          </cell>
          <cell r="T102">
            <v>-11.616416254915798</v>
          </cell>
          <cell r="U102">
            <v>-21.146131805157591</v>
          </cell>
          <cell r="V102">
            <v>-4.3117918590012732</v>
          </cell>
          <cell r="W102">
            <v>-23.674648281002536</v>
          </cell>
          <cell r="X102">
            <v>-23.878077839555214</v>
          </cell>
          <cell r="Y102">
            <v>-8.0116798978009083</v>
          </cell>
          <cell r="Z102">
            <v>-19.300618238021642</v>
          </cell>
        </row>
        <row r="103">
          <cell r="A103">
            <v>95</v>
          </cell>
          <cell r="B103">
            <v>40118</v>
          </cell>
          <cell r="C103">
            <v>84.3</v>
          </cell>
          <cell r="D103">
            <v>94.5</v>
          </cell>
          <cell r="E103">
            <v>77.2</v>
          </cell>
          <cell r="F103">
            <v>88.1</v>
          </cell>
          <cell r="G103">
            <v>80.5</v>
          </cell>
          <cell r="H103">
            <v>117.4</v>
          </cell>
          <cell r="I103">
            <v>88.2</v>
          </cell>
          <cell r="J103">
            <v>88.157957038640731</v>
          </cell>
          <cell r="K103">
            <v>4.2042961359271658E-2</v>
          </cell>
          <cell r="L103">
            <v>-5.0675675675675675</v>
          </cell>
          <cell r="M103">
            <v>-3.4729315628192086</v>
          </cell>
          <cell r="N103">
            <v>-6.4242424242424212</v>
          </cell>
          <cell r="O103">
            <v>-1.343784994400899</v>
          </cell>
          <cell r="P103">
            <v>-9.5505617977528079</v>
          </cell>
          <cell r="Q103">
            <v>31.173184357541906</v>
          </cell>
          <cell r="R103">
            <v>-1.0101010101010006</v>
          </cell>
          <cell r="T103">
            <v>-11.078204534937525</v>
          </cell>
          <cell r="U103">
            <v>-19.634902611581811</v>
          </cell>
          <cell r="V103">
            <v>-4.4800617939557794</v>
          </cell>
          <cell r="W103">
            <v>-21.959401341820065</v>
          </cell>
          <cell r="X103">
            <v>-22.714833059660638</v>
          </cell>
          <cell r="Y103">
            <v>-5.053146617175643</v>
          </cell>
          <cell r="Z103">
            <v>-17.851107355687962</v>
          </cell>
        </row>
        <row r="104">
          <cell r="A104">
            <v>96</v>
          </cell>
          <cell r="B104">
            <v>40148</v>
          </cell>
          <cell r="C104">
            <v>79.599999999999994</v>
          </cell>
          <cell r="D104">
            <v>77.2</v>
          </cell>
          <cell r="E104">
            <v>81.2</v>
          </cell>
          <cell r="F104">
            <v>69.900000000000006</v>
          </cell>
          <cell r="G104">
            <v>68.2</v>
          </cell>
          <cell r="H104">
            <v>111.2</v>
          </cell>
          <cell r="I104">
            <v>76.400000000000006</v>
          </cell>
          <cell r="J104">
            <v>76.354455358246213</v>
          </cell>
          <cell r="K104">
            <v>4.5544641753792803E-2</v>
          </cell>
          <cell r="L104">
            <v>2.9754204398447568</v>
          </cell>
          <cell r="M104">
            <v>5.7534246575342509</v>
          </cell>
          <cell r="N104">
            <v>1.1207970112079773</v>
          </cell>
          <cell r="O104">
            <v>3.4023668639053426</v>
          </cell>
          <cell r="P104">
            <v>-8.9452603471295085</v>
          </cell>
          <cell r="Q104">
            <v>-8.3264633140972748</v>
          </cell>
          <cell r="R104">
            <v>-3.0456852791878064</v>
          </cell>
          <cell r="T104">
            <v>-10.139920538953174</v>
          </cell>
          <cell r="U104">
            <v>-18.113145578454724</v>
          </cell>
          <cell r="V104">
            <v>-4.0770609318996467</v>
          </cell>
          <cell r="W104">
            <v>-20.565761664769965</v>
          </cell>
          <cell r="X104">
            <v>-21.834172999743824</v>
          </cell>
          <cell r="Y104">
            <v>-5.3570061988214537</v>
          </cell>
          <cell r="Z104">
            <v>-16.881389743163478</v>
          </cell>
        </row>
        <row r="105">
          <cell r="A105">
            <v>97</v>
          </cell>
          <cell r="B105">
            <v>40179</v>
          </cell>
          <cell r="C105">
            <v>74.599999999999994</v>
          </cell>
          <cell r="D105">
            <v>72.7</v>
          </cell>
          <cell r="E105">
            <v>75.900000000000006</v>
          </cell>
          <cell r="F105">
            <v>78.599999999999994</v>
          </cell>
          <cell r="G105">
            <v>68.400000000000006</v>
          </cell>
          <cell r="H105">
            <v>95.8</v>
          </cell>
          <cell r="I105">
            <v>76.2</v>
          </cell>
          <cell r="J105">
            <v>76.190912895191943</v>
          </cell>
          <cell r="K105">
            <v>9.0871048080600758E-3</v>
          </cell>
          <cell r="L105">
            <v>-10.658682634730546</v>
          </cell>
          <cell r="M105">
            <v>20.364238410596034</v>
          </cell>
          <cell r="N105">
            <v>-23.8716148445336</v>
          </cell>
          <cell r="O105">
            <v>31.438127090300998</v>
          </cell>
          <cell r="P105">
            <v>-1.2987012987012865</v>
          </cell>
          <cell r="Q105">
            <v>-15.66901408450704</v>
          </cell>
          <cell r="R105">
            <v>1.8716577540107031</v>
          </cell>
          <cell r="T105">
            <v>-10.658682634730546</v>
          </cell>
          <cell r="U105">
            <v>20.364238410596034</v>
          </cell>
          <cell r="V105">
            <v>-23.8716148445336</v>
          </cell>
          <cell r="W105">
            <v>31.438127090300998</v>
          </cell>
          <cell r="X105">
            <v>-1.2987012987012865</v>
          </cell>
          <cell r="Y105">
            <v>-15.66901408450704</v>
          </cell>
          <cell r="Z105">
            <v>1.8716577540107031</v>
          </cell>
        </row>
        <row r="106">
          <cell r="A106">
            <v>98</v>
          </cell>
          <cell r="B106">
            <v>40210</v>
          </cell>
          <cell r="C106">
            <v>87.9</v>
          </cell>
          <cell r="D106">
            <v>86.8</v>
          </cell>
          <cell r="E106">
            <v>88.7</v>
          </cell>
          <cell r="F106">
            <v>88.1</v>
          </cell>
          <cell r="G106">
            <v>75.400000000000006</v>
          </cell>
          <cell r="H106">
            <v>85.2</v>
          </cell>
          <cell r="I106">
            <v>83.2</v>
          </cell>
          <cell r="J106">
            <v>83.130106780945226</v>
          </cell>
          <cell r="K106">
            <v>6.9893219054776523E-2</v>
          </cell>
          <cell r="L106">
            <v>-15.3179190751445</v>
          </cell>
          <cell r="M106">
            <v>-4.5104510451045199</v>
          </cell>
          <cell r="N106">
            <v>-21.365248226950349</v>
          </cell>
          <cell r="O106">
            <v>5.131264916467777</v>
          </cell>
          <cell r="P106">
            <v>1.0723860589812486</v>
          </cell>
          <cell r="Q106">
            <v>-22.474977252047317</v>
          </cell>
          <cell r="R106">
            <v>-5.2391799544419069</v>
          </cell>
          <cell r="T106">
            <v>-13.240790176187939</v>
          </cell>
          <cell r="U106">
            <v>5.4196959682749419</v>
          </cell>
          <cell r="V106">
            <v>-22.541176470588226</v>
          </cell>
          <cell r="W106">
            <v>16.086350974930358</v>
          </cell>
          <cell r="X106">
            <v>-6.9492703266133368E-2</v>
          </cell>
          <cell r="Y106">
            <v>-19.015659955257274</v>
          </cell>
          <cell r="Z106">
            <v>-1.9680196801967951</v>
          </cell>
        </row>
        <row r="107">
          <cell r="A107">
            <v>99</v>
          </cell>
          <cell r="B107">
            <v>40238</v>
          </cell>
          <cell r="C107">
            <v>94.7</v>
          </cell>
          <cell r="D107">
            <v>92.6</v>
          </cell>
          <cell r="E107">
            <v>96.2</v>
          </cell>
          <cell r="F107">
            <v>91.5</v>
          </cell>
          <cell r="G107">
            <v>87.2</v>
          </cell>
          <cell r="H107">
            <v>90</v>
          </cell>
          <cell r="I107">
            <v>90.5</v>
          </cell>
          <cell r="J107">
            <v>90.437939797265358</v>
          </cell>
          <cell r="K107">
            <v>6.2060202734642189E-2</v>
          </cell>
          <cell r="L107">
            <v>-8.1474296799223982</v>
          </cell>
          <cell r="M107">
            <v>5.5872291904218834</v>
          </cell>
          <cell r="N107">
            <v>-15.465729349736376</v>
          </cell>
          <cell r="O107">
            <v>-9.2261904761904745</v>
          </cell>
          <cell r="P107">
            <v>7.6543209876543239</v>
          </cell>
          <cell r="Q107">
            <v>-23.339011925042595</v>
          </cell>
          <cell r="R107">
            <v>-5.925155925155928</v>
          </cell>
          <cell r="T107">
            <v>-11.432506887052337</v>
          </cell>
          <cell r="U107">
            <v>5.4811715481171461</v>
          </cell>
          <cell r="V107">
            <v>-20.073551946061901</v>
          </cell>
          <cell r="W107">
            <v>5.6464811783960833</v>
          </cell>
          <cell r="X107">
            <v>2.7123165851489719</v>
          </cell>
          <cell r="Y107">
            <v>-20.504546787914343</v>
          </cell>
          <cell r="Z107">
            <v>-3.4389489953632166</v>
          </cell>
        </row>
        <row r="108">
          <cell r="A108">
            <v>100</v>
          </cell>
          <cell r="B108">
            <v>40269</v>
          </cell>
          <cell r="C108">
            <v>75.900000000000006</v>
          </cell>
          <cell r="D108">
            <v>75.900000000000006</v>
          </cell>
          <cell r="E108">
            <v>76</v>
          </cell>
          <cell r="F108">
            <v>79.5</v>
          </cell>
          <cell r="G108">
            <v>81.599999999999994</v>
          </cell>
          <cell r="H108">
            <v>78.5</v>
          </cell>
          <cell r="I108">
            <v>79.400000000000006</v>
          </cell>
          <cell r="J108">
            <v>79.395957824873022</v>
          </cell>
          <cell r="K108">
            <v>4.0421751269832384E-3</v>
          </cell>
          <cell r="L108">
            <v>-5.8312655086848499</v>
          </cell>
          <cell r="M108">
            <v>1.3351134846461947</v>
          </cell>
          <cell r="N108">
            <v>-10.165484633569735</v>
          </cell>
          <cell r="O108">
            <v>-11.568409343715244</v>
          </cell>
          <cell r="P108">
            <v>11.780821917808211</v>
          </cell>
          <cell r="Q108">
            <v>-1.3819095477386865</v>
          </cell>
          <cell r="R108">
            <v>-1.4888337468982489</v>
          </cell>
          <cell r="T108">
            <v>-10.215633423180586</v>
          </cell>
          <cell r="U108">
            <v>4.4918763937559811</v>
          </cell>
          <cell r="V108">
            <v>-18.033584813823307</v>
          </cell>
          <cell r="W108">
            <v>1.0170505533951644</v>
          </cell>
          <cell r="X108">
            <v>4.9345417925478499</v>
          </cell>
          <cell r="Y108">
            <v>-16.884661117717002</v>
          </cell>
          <cell r="Z108">
            <v>-2.9758397171478981</v>
          </cell>
        </row>
        <row r="109">
          <cell r="A109">
            <v>101</v>
          </cell>
          <cell r="B109">
            <v>40299</v>
          </cell>
          <cell r="C109">
            <v>87.3</v>
          </cell>
          <cell r="D109">
            <v>83.4</v>
          </cell>
          <cell r="E109">
            <v>89.9</v>
          </cell>
          <cell r="F109">
            <v>92.7</v>
          </cell>
          <cell r="G109">
            <v>88.7</v>
          </cell>
          <cell r="H109">
            <v>70.099999999999994</v>
          </cell>
          <cell r="I109">
            <v>87.3</v>
          </cell>
          <cell r="J109">
            <v>87.351048427752403</v>
          </cell>
          <cell r="K109">
            <v>-5.1048427752405701E-2</v>
          </cell>
          <cell r="L109">
            <v>0.46029919447639989</v>
          </cell>
          <cell r="M109">
            <v>-7.6411960132890266</v>
          </cell>
          <cell r="N109">
            <v>6.3905325443787051</v>
          </cell>
          <cell r="O109">
            <v>7.665505226480847</v>
          </cell>
          <cell r="P109">
            <v>10.875000000000004</v>
          </cell>
          <cell r="Q109">
            <v>-26.826722338204593</v>
          </cell>
          <cell r="R109">
            <v>2.3446658851113718</v>
          </cell>
          <cell r="T109">
            <v>-8.1895610395282663</v>
          </cell>
          <cell r="U109">
            <v>1.781296387926766</v>
          </cell>
          <cell r="V109">
            <v>-13.867581752119495</v>
          </cell>
          <cell r="W109">
            <v>2.378686964795433</v>
          </cell>
          <cell r="X109">
            <v>6.1921143159566112</v>
          </cell>
          <cell r="Y109">
            <v>-18.729420879333709</v>
          </cell>
          <cell r="Z109">
            <v>-1.9072286319755007</v>
          </cell>
        </row>
        <row r="110">
          <cell r="A110">
            <v>102</v>
          </cell>
          <cell r="B110">
            <v>40330</v>
          </cell>
          <cell r="C110">
            <v>86.9</v>
          </cell>
          <cell r="D110">
            <v>84.3</v>
          </cell>
          <cell r="E110">
            <v>88.7</v>
          </cell>
          <cell r="F110">
            <v>100</v>
          </cell>
          <cell r="G110">
            <v>88.6</v>
          </cell>
          <cell r="H110">
            <v>82.5</v>
          </cell>
          <cell r="I110">
            <v>91</v>
          </cell>
          <cell r="J110">
            <v>91.015712539582864</v>
          </cell>
          <cell r="K110">
            <v>-1.5712539582864338E-2</v>
          </cell>
          <cell r="L110">
            <v>-11.145194274028622</v>
          </cell>
          <cell r="M110">
            <v>-12.732919254658384</v>
          </cell>
          <cell r="N110">
            <v>-10.131712259371833</v>
          </cell>
          <cell r="O110">
            <v>9.649122807017541</v>
          </cell>
          <cell r="P110">
            <v>4.7281323877068564</v>
          </cell>
          <cell r="Q110">
            <v>-12.51325556733828</v>
          </cell>
          <cell r="R110">
            <v>0.44150110375276569</v>
          </cell>
          <cell r="T110">
            <v>-8.7097354687780992</v>
          </cell>
          <cell r="U110">
            <v>-1.0183706070287473</v>
          </cell>
          <cell r="V110">
            <v>-13.246928126577998</v>
          </cell>
          <cell r="W110">
            <v>3.6747458952306404</v>
          </cell>
          <cell r="X110">
            <v>5.9243243243243198</v>
          </cell>
          <cell r="Y110">
            <v>-17.769407140517508</v>
          </cell>
          <cell r="Z110">
            <v>-1.4942751795070648</v>
          </cell>
        </row>
        <row r="111">
          <cell r="B111">
            <v>40360</v>
          </cell>
          <cell r="C111">
            <v>82.7</v>
          </cell>
          <cell r="D111">
            <v>69.900000000000006</v>
          </cell>
          <cell r="E111">
            <v>91.7</v>
          </cell>
          <cell r="F111">
            <v>89.6</v>
          </cell>
          <cell r="G111">
            <v>85</v>
          </cell>
          <cell r="H111">
            <v>102.9</v>
          </cell>
          <cell r="I111">
            <v>88.1</v>
          </cell>
          <cell r="J111">
            <v>88.136567591193923</v>
          </cell>
          <cell r="K111">
            <v>-3.6567591193929161E-2</v>
          </cell>
          <cell r="L111">
            <v>-4.2824074074074101</v>
          </cell>
          <cell r="M111">
            <v>-12.406015037593974</v>
          </cell>
          <cell r="N111">
            <v>0.8800880088008769</v>
          </cell>
          <cell r="O111">
            <v>-3.759398496240602</v>
          </cell>
          <cell r="P111">
            <v>4.9382716049382713</v>
          </cell>
          <cell r="Q111">
            <v>-8.1249999999999947</v>
          </cell>
          <cell r="R111">
            <v>-1.6741071428571428</v>
          </cell>
          <cell r="T111">
            <v>-8.114000934433852</v>
          </cell>
          <cell r="U111">
            <v>-2.5835342748880419</v>
          </cell>
          <cell r="V111">
            <v>-11.372262773722618</v>
          </cell>
          <cell r="W111">
            <v>2.5301802546717522</v>
          </cell>
          <cell r="X111">
            <v>5.7773689052437831</v>
          </cell>
          <cell r="Y111">
            <v>-16.27456407417657</v>
          </cell>
          <cell r="Z111">
            <v>-1.5209125475285035</v>
          </cell>
        </row>
        <row r="112">
          <cell r="B112">
            <v>40391</v>
          </cell>
          <cell r="C112">
            <v>57</v>
          </cell>
          <cell r="D112">
            <v>51.5</v>
          </cell>
          <cell r="E112">
            <v>60.9</v>
          </cell>
          <cell r="F112">
            <v>46</v>
          </cell>
          <cell r="G112">
            <v>61.8</v>
          </cell>
          <cell r="H112">
            <v>89.8</v>
          </cell>
          <cell r="I112">
            <v>59.4</v>
          </cell>
          <cell r="J112">
            <v>59.35469655019449</v>
          </cell>
          <cell r="K112">
            <v>4.5303449805508933E-2</v>
          </cell>
          <cell r="L112">
            <v>-0.69686411149825545</v>
          </cell>
          <cell r="M112">
            <v>-8.3629893238434221</v>
          </cell>
          <cell r="N112">
            <v>4.4596912521440855</v>
          </cell>
          <cell r="O112">
            <v>14.713216957605981</v>
          </cell>
          <cell r="P112">
            <v>6.7357512953367848</v>
          </cell>
          <cell r="Q112">
            <v>5.1522248243559616</v>
          </cell>
          <cell r="R112">
            <v>6.642728904847389</v>
          </cell>
          <cell r="T112">
            <v>-7.5053609721229142</v>
          </cell>
          <cell r="U112">
            <v>-3.0935929648241101</v>
          </cell>
          <cell r="V112">
            <v>-10.130499125521302</v>
          </cell>
          <cell r="W112">
            <v>3.2878411910670051</v>
          </cell>
          <cell r="X112">
            <v>5.8696375124708942</v>
          </cell>
          <cell r="Y112">
            <v>-14.009900990099004</v>
          </cell>
          <cell r="Z112">
            <v>-0.83257644565546474</v>
          </cell>
        </row>
        <row r="113">
          <cell r="B113">
            <v>40422</v>
          </cell>
          <cell r="C113">
            <v>84.9</v>
          </cell>
          <cell r="D113">
            <v>84.4</v>
          </cell>
          <cell r="E113">
            <v>85.3</v>
          </cell>
          <cell r="F113">
            <v>96.8</v>
          </cell>
          <cell r="G113">
            <v>81.099999999999994</v>
          </cell>
          <cell r="H113">
            <v>107.4</v>
          </cell>
          <cell r="I113">
            <v>90</v>
          </cell>
          <cell r="J113">
            <v>89.963228289926462</v>
          </cell>
          <cell r="K113">
            <v>3.6771710073537633E-2</v>
          </cell>
          <cell r="L113">
            <v>-6.7032967032966972</v>
          </cell>
          <cell r="M113">
            <v>-11.807732497387667</v>
          </cell>
          <cell r="N113">
            <v>-2.8473804100227791</v>
          </cell>
          <cell r="O113">
            <v>7.7951002227171493</v>
          </cell>
          <cell r="P113">
            <v>-0.24600246002460377</v>
          </cell>
          <cell r="Q113">
            <v>17.12104689203926</v>
          </cell>
          <cell r="R113">
            <v>3.2110091743119233</v>
          </cell>
          <cell r="T113">
            <v>-7.413029728020204</v>
          </cell>
          <cell r="U113">
            <v>-4.2320819112627976</v>
          </cell>
          <cell r="V113">
            <v>-9.3610877150763923</v>
          </cell>
          <cell r="W113">
            <v>3.8388238497141387</v>
          </cell>
          <cell r="X113">
            <v>5.1413505199941296</v>
          </cell>
          <cell r="Y113">
            <v>-10.836945648549513</v>
          </cell>
          <cell r="Z113">
            <v>-0.36105910671303848</v>
          </cell>
        </row>
        <row r="114">
          <cell r="B114">
            <v>40452</v>
          </cell>
          <cell r="C114">
            <v>75.3</v>
          </cell>
          <cell r="D114">
            <v>68.8</v>
          </cell>
          <cell r="E114">
            <v>79.8</v>
          </cell>
          <cell r="F114">
            <v>93.1</v>
          </cell>
          <cell r="G114">
            <v>81.400000000000006</v>
          </cell>
          <cell r="H114">
            <v>100.9</v>
          </cell>
          <cell r="I114">
            <v>86.1</v>
          </cell>
          <cell r="J114">
            <v>86.119942615549533</v>
          </cell>
          <cell r="K114">
            <v>-1.99426155495388E-2</v>
          </cell>
          <cell r="L114">
            <v>-12.441860465116282</v>
          </cell>
          <cell r="M114">
            <v>-26.100966702470462</v>
          </cell>
          <cell r="N114">
            <v>-1.481481481481485</v>
          </cell>
          <cell r="O114">
            <v>10.047281323877069</v>
          </cell>
          <cell r="P114">
            <v>-3.0952380952380882</v>
          </cell>
          <cell r="Q114">
            <v>-6.9188191881918808</v>
          </cell>
          <cell r="R114">
            <v>-1.7123287671232879</v>
          </cell>
          <cell r="T114">
            <v>-7.906446092412998</v>
          </cell>
          <cell r="U114">
            <v>-6.6981589147286833</v>
          </cell>
          <cell r="V114">
            <v>-8.6613309944084982</v>
          </cell>
          <cell r="W114">
            <v>4.4799804687500204</v>
          </cell>
          <cell r="X114">
            <v>4.2389461327768361</v>
          </cell>
          <cell r="Y114">
            <v>-10.415633369705388</v>
          </cell>
          <cell r="Z114">
            <v>-0.50275317213311188</v>
          </cell>
        </row>
        <row r="115">
          <cell r="B115">
            <v>40483</v>
          </cell>
          <cell r="C115">
            <v>82.3</v>
          </cell>
          <cell r="D115">
            <v>81.400000000000006</v>
          </cell>
          <cell r="E115">
            <v>83</v>
          </cell>
          <cell r="F115">
            <v>104</v>
          </cell>
          <cell r="G115">
            <v>88.8</v>
          </cell>
          <cell r="H115">
            <v>98.2</v>
          </cell>
          <cell r="I115">
            <v>93.3</v>
          </cell>
          <cell r="J115">
            <v>93.295265680046384</v>
          </cell>
          <cell r="K115">
            <v>4.7343199536129532E-3</v>
          </cell>
          <cell r="L115">
            <v>-2.3724792408066429</v>
          </cell>
          <cell r="M115">
            <v>-13.862433862433857</v>
          </cell>
          <cell r="N115">
            <v>7.5129533678756442</v>
          </cell>
          <cell r="O115">
            <v>18.047673098751428</v>
          </cell>
          <cell r="P115">
            <v>10.310559006211177</v>
          </cell>
          <cell r="Q115">
            <v>-16.354344122657583</v>
          </cell>
          <cell r="R115">
            <v>5.7823129251700616</v>
          </cell>
          <cell r="T115">
            <v>-7.4208992506244673</v>
          </cell>
          <cell r="U115">
            <v>-7.4339745679817426</v>
          </cell>
          <cell r="V115">
            <v>-7.3991711311028014</v>
          </cell>
          <cell r="W115">
            <v>5.797420919210845</v>
          </cell>
          <cell r="X115">
            <v>4.8158640226628826</v>
          </cell>
          <cell r="Y115">
            <v>-11.035095513105292</v>
          </cell>
          <cell r="Z115">
            <v>9.744478129058104E-2</v>
          </cell>
        </row>
        <row r="116">
          <cell r="B116">
            <v>40513</v>
          </cell>
          <cell r="C116">
            <v>68.099999999999994</v>
          </cell>
          <cell r="D116">
            <v>62.8</v>
          </cell>
          <cell r="E116">
            <v>71.8</v>
          </cell>
          <cell r="F116">
            <v>80.400000000000006</v>
          </cell>
          <cell r="G116">
            <v>72</v>
          </cell>
          <cell r="H116">
            <v>108</v>
          </cell>
          <cell r="I116">
            <v>78.2</v>
          </cell>
          <cell r="J116">
            <v>78.184005677684496</v>
          </cell>
          <cell r="K116">
            <v>1.5994322315506793E-2</v>
          </cell>
          <cell r="L116">
            <v>-14.447236180904524</v>
          </cell>
          <cell r="M116">
            <v>-18.652849740932652</v>
          </cell>
          <cell r="N116">
            <v>-11.576354679802963</v>
          </cell>
          <cell r="O116">
            <v>15.02145922746781</v>
          </cell>
          <cell r="P116">
            <v>5.5718475073313742</v>
          </cell>
          <cell r="Q116">
            <v>-2.8776978417266212</v>
          </cell>
          <cell r="R116">
            <v>2.3560209424083731</v>
          </cell>
          <cell r="T116">
            <v>-7.9584775086505104</v>
          </cell>
          <cell r="U116">
            <v>-8.3024165246164703</v>
          </cell>
          <cell r="V116">
            <v>-7.7160205511443172</v>
          </cell>
          <cell r="W116">
            <v>6.4572247237003779</v>
          </cell>
          <cell r="X116">
            <v>4.8721870220668402</v>
          </cell>
          <cell r="Y116">
            <v>-10.301609121047957</v>
          </cell>
          <cell r="Z116">
            <v>0.26999999999999313</v>
          </cell>
        </row>
        <row r="117">
          <cell r="B117">
            <v>40544</v>
          </cell>
          <cell r="C117">
            <v>73</v>
          </cell>
          <cell r="D117">
            <v>68</v>
          </cell>
          <cell r="E117">
            <v>76.599999999999994</v>
          </cell>
          <cell r="F117">
            <v>84.1</v>
          </cell>
          <cell r="G117">
            <v>76.900000000000006</v>
          </cell>
          <cell r="H117">
            <v>96.6</v>
          </cell>
          <cell r="I117">
            <v>80.8</v>
          </cell>
          <cell r="J117">
            <v>80.732462759611423</v>
          </cell>
          <cell r="K117">
            <v>6.753724038857456E-2</v>
          </cell>
          <cell r="L117">
            <v>-2.144772117962459</v>
          </cell>
          <cell r="M117">
            <v>-6.4649243466299895</v>
          </cell>
          <cell r="N117">
            <v>0.92226613965742887</v>
          </cell>
          <cell r="O117">
            <v>6.997455470737914</v>
          </cell>
          <cell r="P117">
            <v>12.426900584795321</v>
          </cell>
          <cell r="Q117">
            <v>0.83507306889352528</v>
          </cell>
          <cell r="R117">
            <v>6.0367454068241395</v>
          </cell>
          <cell r="T117">
            <v>-2.144772117962459</v>
          </cell>
          <cell r="U117">
            <v>-6.4649243466299895</v>
          </cell>
          <cell r="V117">
            <v>0.92226613965742887</v>
          </cell>
          <cell r="W117">
            <v>6.997455470737914</v>
          </cell>
          <cell r="X117">
            <v>12.426900584795321</v>
          </cell>
          <cell r="Y117">
            <v>0.83507306889352528</v>
          </cell>
          <cell r="Z117">
            <v>6.0367454068241395</v>
          </cell>
        </row>
        <row r="118">
          <cell r="B118">
            <v>40575</v>
          </cell>
          <cell r="C118">
            <v>78.7</v>
          </cell>
          <cell r="D118">
            <v>74.3</v>
          </cell>
          <cell r="E118">
            <v>81.8</v>
          </cell>
          <cell r="F118">
            <v>96.9</v>
          </cell>
          <cell r="G118">
            <v>79.7</v>
          </cell>
          <cell r="H118">
            <v>95.4</v>
          </cell>
          <cell r="I118">
            <v>86.7</v>
          </cell>
          <cell r="J118">
            <v>86.724720290206974</v>
          </cell>
          <cell r="K118">
            <v>-2.472029020697164E-2</v>
          </cell>
          <cell r="L118">
            <v>-10.466439135381117</v>
          </cell>
          <cell r="M118">
            <v>-14.400921658986176</v>
          </cell>
          <cell r="N118">
            <v>-7.7790304396843357</v>
          </cell>
          <cell r="O118">
            <v>9.9886492622020562</v>
          </cell>
          <cell r="P118">
            <v>5.7029177718832846</v>
          </cell>
          <cell r="Q118">
            <v>11.971830985915496</v>
          </cell>
          <cell r="R118">
            <v>4.2067307692307692</v>
          </cell>
          <cell r="T118">
            <v>-6.6461538461538527</v>
          </cell>
          <cell r="U118">
            <v>-10.783699059561123</v>
          </cell>
          <cell r="V118">
            <v>-3.7667071688943161</v>
          </cell>
          <cell r="W118">
            <v>8.5782843431313811</v>
          </cell>
          <cell r="X118">
            <v>8.9012517385257368</v>
          </cell>
          <cell r="Y118">
            <v>6.0773480662983426</v>
          </cell>
          <cell r="Z118">
            <v>5.0815558343789178</v>
          </cell>
        </row>
        <row r="119">
          <cell r="B119">
            <v>40603</v>
          </cell>
          <cell r="C119">
            <v>83.9</v>
          </cell>
          <cell r="D119">
            <v>80</v>
          </cell>
          <cell r="E119">
            <v>86.6</v>
          </cell>
          <cell r="F119">
            <v>104</v>
          </cell>
          <cell r="G119">
            <v>89.7</v>
          </cell>
          <cell r="H119">
            <v>101.2</v>
          </cell>
          <cell r="I119">
            <v>94.3</v>
          </cell>
          <cell r="J119">
            <v>94.30837801098761</v>
          </cell>
          <cell r="K119">
            <v>-8.3780109876130382E-3</v>
          </cell>
          <cell r="L119">
            <v>-11.404435058078139</v>
          </cell>
          <cell r="M119">
            <v>-13.606911447084228</v>
          </cell>
          <cell r="N119">
            <v>-9.9792099792099886</v>
          </cell>
          <cell r="O119">
            <v>13.661202185792352</v>
          </cell>
          <cell r="P119">
            <v>2.8669724770642202</v>
          </cell>
          <cell r="Q119">
            <v>12.444444444444448</v>
          </cell>
          <cell r="R119">
            <v>4.1988950276243058</v>
          </cell>
          <cell r="T119">
            <v>-8.3981337480559919</v>
          </cell>
          <cell r="U119">
            <v>-11.820706069020218</v>
          </cell>
          <cell r="V119">
            <v>-6.058282208588972</v>
          </cell>
          <cell r="W119">
            <v>10.379550735863678</v>
          </cell>
          <cell r="X119">
            <v>6.6233766233766342</v>
          </cell>
          <cell r="Y119">
            <v>8.1918819188191954</v>
          </cell>
          <cell r="Z119">
            <v>4.7619047619047645</v>
          </cell>
        </row>
        <row r="120">
          <cell r="B120">
            <v>40634</v>
          </cell>
          <cell r="C120">
            <v>67</v>
          </cell>
          <cell r="D120">
            <v>66.900000000000006</v>
          </cell>
          <cell r="E120">
            <v>67</v>
          </cell>
          <cell r="F120">
            <v>98.6</v>
          </cell>
          <cell r="G120">
            <v>79.7</v>
          </cell>
          <cell r="H120">
            <v>91.5</v>
          </cell>
          <cell r="I120">
            <v>84.3</v>
          </cell>
          <cell r="J120">
            <v>84.320797831625214</v>
          </cell>
          <cell r="K120">
            <v>-2.0797831625216645E-2</v>
          </cell>
          <cell r="L120">
            <v>-11.725955204216081</v>
          </cell>
          <cell r="M120">
            <v>-11.857707509881422</v>
          </cell>
          <cell r="N120">
            <v>-11.842105263157894</v>
          </cell>
          <cell r="O120">
            <v>24.025157232704395</v>
          </cell>
          <cell r="P120">
            <v>-2.3284313725490091</v>
          </cell>
          <cell r="Q120">
            <v>16.560509554140125</v>
          </cell>
          <cell r="R120">
            <v>6.1712846347606938</v>
          </cell>
          <cell r="T120">
            <v>-9.1564094866406478</v>
          </cell>
          <cell r="U120">
            <v>-11.829268292682912</v>
          </cell>
          <cell r="V120">
            <v>-7.3634204275534483</v>
          </cell>
          <cell r="W120">
            <v>13.591945513769629</v>
          </cell>
          <cell r="X120">
            <v>4.2866282789507286</v>
          </cell>
          <cell r="Y120">
            <v>10.071530758226034</v>
          </cell>
          <cell r="Z120">
            <v>5.1017309444275769</v>
          </cell>
        </row>
      </sheetData>
      <sheetData sheetId="11"/>
      <sheetData sheetId="12">
        <row r="9">
          <cell r="A9">
            <v>1</v>
          </cell>
          <cell r="B9">
            <v>37257</v>
          </cell>
          <cell r="C9">
            <v>96.6</v>
          </cell>
        </row>
        <row r="10">
          <cell r="A10">
            <v>2</v>
          </cell>
          <cell r="B10">
            <v>37288</v>
          </cell>
          <cell r="C10">
            <v>95</v>
          </cell>
        </row>
        <row r="11">
          <cell r="A11">
            <v>3</v>
          </cell>
          <cell r="B11">
            <v>37316</v>
          </cell>
          <cell r="C11">
            <v>93.2</v>
          </cell>
        </row>
        <row r="12">
          <cell r="A12">
            <v>4</v>
          </cell>
          <cell r="B12">
            <v>37347</v>
          </cell>
          <cell r="C12">
            <v>101.1</v>
          </cell>
        </row>
        <row r="13">
          <cell r="A13">
            <v>5</v>
          </cell>
          <cell r="B13">
            <v>37377</v>
          </cell>
          <cell r="C13">
            <v>102.7</v>
          </cell>
        </row>
        <row r="14">
          <cell r="A14">
            <v>6</v>
          </cell>
          <cell r="B14">
            <v>37408</v>
          </cell>
          <cell r="C14">
            <v>97.5</v>
          </cell>
        </row>
        <row r="15">
          <cell r="A15">
            <v>7</v>
          </cell>
          <cell r="B15">
            <v>37438</v>
          </cell>
          <cell r="C15">
            <v>105.4</v>
          </cell>
        </row>
        <row r="16">
          <cell r="A16">
            <v>8</v>
          </cell>
          <cell r="B16">
            <v>37469</v>
          </cell>
          <cell r="C16">
            <v>68.400000000000006</v>
          </cell>
        </row>
        <row r="17">
          <cell r="A17">
            <v>9</v>
          </cell>
          <cell r="B17">
            <v>37500</v>
          </cell>
          <cell r="C17">
            <v>98.8</v>
          </cell>
        </row>
        <row r="18">
          <cell r="A18">
            <v>10</v>
          </cell>
          <cell r="B18">
            <v>37530</v>
          </cell>
          <cell r="C18">
            <v>109.2</v>
          </cell>
        </row>
        <row r="19">
          <cell r="A19">
            <v>11</v>
          </cell>
          <cell r="B19">
            <v>37561</v>
          </cell>
          <cell r="C19">
            <v>101.5</v>
          </cell>
        </row>
        <row r="20">
          <cell r="A20">
            <v>12</v>
          </cell>
          <cell r="B20">
            <v>37591</v>
          </cell>
          <cell r="C20">
            <v>88.3</v>
          </cell>
        </row>
        <row r="21">
          <cell r="A21">
            <v>13</v>
          </cell>
          <cell r="B21">
            <v>37622</v>
          </cell>
          <cell r="C21">
            <v>96.4</v>
          </cell>
          <cell r="D21">
            <v>-0.20703933747410835</v>
          </cell>
          <cell r="E21">
            <v>-0.20703933747410835</v>
          </cell>
        </row>
        <row r="22">
          <cell r="A22">
            <v>14</v>
          </cell>
          <cell r="B22">
            <v>37653</v>
          </cell>
          <cell r="C22">
            <v>96.9</v>
          </cell>
          <cell r="D22">
            <v>2.0000000000000058</v>
          </cell>
          <cell r="E22">
            <v>0.88726513569938259</v>
          </cell>
        </row>
        <row r="23">
          <cell r="A23">
            <v>15</v>
          </cell>
          <cell r="B23">
            <v>37681</v>
          </cell>
          <cell r="C23">
            <v>102.3</v>
          </cell>
          <cell r="D23">
            <v>9.76394849785407</v>
          </cell>
          <cell r="E23">
            <v>3.7921348314606829</v>
          </cell>
        </row>
        <row r="24">
          <cell r="A24">
            <v>16</v>
          </cell>
          <cell r="B24">
            <v>37712</v>
          </cell>
          <cell r="C24">
            <v>96.4</v>
          </cell>
          <cell r="D24">
            <v>-4.6488625123639853</v>
          </cell>
          <cell r="E24">
            <v>1.5807203938844321</v>
          </cell>
        </row>
        <row r="25">
          <cell r="A25">
            <v>17</v>
          </cell>
          <cell r="B25">
            <v>37742</v>
          </cell>
          <cell r="C25">
            <v>101.3</v>
          </cell>
          <cell r="D25">
            <v>-1.363193768257065</v>
          </cell>
          <cell r="E25">
            <v>0.9619320507572634</v>
          </cell>
        </row>
        <row r="26">
          <cell r="A26">
            <v>18</v>
          </cell>
          <cell r="B26">
            <v>37773</v>
          </cell>
          <cell r="C26">
            <v>101.7</v>
          </cell>
          <cell r="D26">
            <v>4.3076923076923102</v>
          </cell>
          <cell r="E26">
            <v>1.5185121992834145</v>
          </cell>
        </row>
        <row r="27">
          <cell r="A27">
            <v>19</v>
          </cell>
          <cell r="B27">
            <v>37803</v>
          </cell>
          <cell r="C27">
            <v>107.5</v>
          </cell>
          <cell r="D27">
            <v>1.99240986717267</v>
          </cell>
          <cell r="E27">
            <v>1.5907447577729845</v>
          </cell>
        </row>
        <row r="28">
          <cell r="A28">
            <v>20</v>
          </cell>
          <cell r="B28">
            <v>37834</v>
          </cell>
          <cell r="C28">
            <v>67.3</v>
          </cell>
          <cell r="D28">
            <v>-1.6081871345029364</v>
          </cell>
          <cell r="E28">
            <v>1.302803000394801</v>
          </cell>
        </row>
        <row r="29">
          <cell r="A29">
            <v>21</v>
          </cell>
          <cell r="B29">
            <v>37865</v>
          </cell>
          <cell r="C29">
            <v>101</v>
          </cell>
          <cell r="D29">
            <v>2.2267206477732824</v>
          </cell>
          <cell r="E29">
            <v>1.4091067893327167</v>
          </cell>
        </row>
        <row r="30">
          <cell r="A30">
            <v>22</v>
          </cell>
          <cell r="B30">
            <v>37895</v>
          </cell>
          <cell r="C30">
            <v>109.9</v>
          </cell>
          <cell r="D30">
            <v>0.64102564102564363</v>
          </cell>
          <cell r="E30">
            <v>1.3224506663911573</v>
          </cell>
        </row>
        <row r="31">
          <cell r="A31">
            <v>23</v>
          </cell>
          <cell r="B31">
            <v>37926</v>
          </cell>
          <cell r="C31">
            <v>102.4</v>
          </cell>
          <cell r="D31">
            <v>0.88669950738916814</v>
          </cell>
          <cell r="E31">
            <v>1.2810922012343415</v>
          </cell>
        </row>
        <row r="32">
          <cell r="A32">
            <v>24</v>
          </cell>
          <cell r="B32">
            <v>37956</v>
          </cell>
          <cell r="C32">
            <v>91.9</v>
          </cell>
          <cell r="D32">
            <v>4.0770101925254911</v>
          </cell>
          <cell r="E32">
            <v>1.49434223028421</v>
          </cell>
        </row>
        <row r="33">
          <cell r="A33">
            <v>25</v>
          </cell>
          <cell r="B33">
            <v>37987</v>
          </cell>
          <cell r="C33">
            <v>93.5</v>
          </cell>
          <cell r="D33">
            <v>-3.0082987551867277</v>
          </cell>
          <cell r="E33">
            <v>-3.0082987551867277</v>
          </cell>
        </row>
        <row r="34">
          <cell r="A34">
            <v>26</v>
          </cell>
          <cell r="B34">
            <v>38018</v>
          </cell>
          <cell r="C34">
            <v>98.7</v>
          </cell>
          <cell r="D34">
            <v>1.8575851393188823</v>
          </cell>
          <cell r="E34">
            <v>-0.56906363166064289</v>
          </cell>
        </row>
        <row r="35">
          <cell r="A35">
            <v>27</v>
          </cell>
          <cell r="B35">
            <v>38047</v>
          </cell>
          <cell r="C35">
            <v>109.8</v>
          </cell>
          <cell r="D35">
            <v>7.3313782991202352</v>
          </cell>
          <cell r="E35">
            <v>2.1650879566982328</v>
          </cell>
        </row>
        <row r="36">
          <cell r="A36">
            <v>28</v>
          </cell>
          <cell r="B36">
            <v>38078</v>
          </cell>
          <cell r="C36">
            <v>97.4</v>
          </cell>
          <cell r="D36">
            <v>1.0373443983402488</v>
          </cell>
          <cell r="E36">
            <v>1.8877551020408105</v>
          </cell>
        </row>
        <row r="37">
          <cell r="A37">
            <v>29</v>
          </cell>
          <cell r="B37">
            <v>38108</v>
          </cell>
          <cell r="C37">
            <v>104.1</v>
          </cell>
          <cell r="D37">
            <v>2.7640671273445183</v>
          </cell>
          <cell r="E37">
            <v>2.0677072775187577</v>
          </cell>
        </row>
        <row r="38">
          <cell r="A38">
            <v>30</v>
          </cell>
          <cell r="B38">
            <v>38139</v>
          </cell>
          <cell r="C38">
            <v>107.7</v>
          </cell>
          <cell r="D38">
            <v>5.8997050147492622</v>
          </cell>
          <cell r="E38">
            <v>2.7226890756302549</v>
          </cell>
        </row>
        <row r="39">
          <cell r="A39">
            <v>31</v>
          </cell>
          <cell r="B39">
            <v>38169</v>
          </cell>
          <cell r="C39">
            <v>107.7</v>
          </cell>
          <cell r="D39">
            <v>0.18604651162790961</v>
          </cell>
          <cell r="E39">
            <v>2.3345195729537496</v>
          </cell>
        </row>
        <row r="40">
          <cell r="A40">
            <v>32</v>
          </cell>
          <cell r="B40">
            <v>38200</v>
          </cell>
          <cell r="C40">
            <v>71.2</v>
          </cell>
          <cell r="D40">
            <v>5.7949479940564723</v>
          </cell>
          <cell r="E40">
            <v>2.6370485840478284</v>
          </cell>
        </row>
        <row r="41">
          <cell r="A41">
            <v>33</v>
          </cell>
          <cell r="B41">
            <v>38231</v>
          </cell>
          <cell r="C41">
            <v>105.2</v>
          </cell>
          <cell r="D41">
            <v>4.1584158415841612</v>
          </cell>
          <cell r="E41">
            <v>2.8135048231511615</v>
          </cell>
        </row>
        <row r="42">
          <cell r="A42">
            <v>34</v>
          </cell>
          <cell r="B42">
            <v>38261</v>
          </cell>
          <cell r="C42">
            <v>102.3</v>
          </cell>
          <cell r="D42">
            <v>-6.9153776160145659</v>
          </cell>
          <cell r="E42">
            <v>1.7232588967064608</v>
          </cell>
        </row>
        <row r="43">
          <cell r="A43">
            <v>35</v>
          </cell>
          <cell r="B43">
            <v>38292</v>
          </cell>
          <cell r="C43">
            <v>107.2</v>
          </cell>
          <cell r="D43">
            <v>4.6874999999999973</v>
          </cell>
          <cell r="E43">
            <v>2.0035084479734353</v>
          </cell>
        </row>
        <row r="44">
          <cell r="A44">
            <v>36</v>
          </cell>
          <cell r="B44">
            <v>38322</v>
          </cell>
          <cell r="C44">
            <v>93.2</v>
          </cell>
          <cell r="D44">
            <v>1.4145810663764931</v>
          </cell>
          <cell r="E44">
            <v>1.9574468085106576</v>
          </cell>
        </row>
        <row r="45">
          <cell r="A45">
            <v>37</v>
          </cell>
          <cell r="B45">
            <v>38353</v>
          </cell>
          <cell r="C45">
            <v>94.3</v>
          </cell>
          <cell r="D45">
            <v>0.85561497326202895</v>
          </cell>
          <cell r="E45">
            <v>0.85561497326202895</v>
          </cell>
        </row>
        <row r="46">
          <cell r="A46">
            <v>38</v>
          </cell>
          <cell r="B46">
            <v>38384</v>
          </cell>
          <cell r="C46">
            <v>97.7</v>
          </cell>
          <cell r="D46">
            <v>-1.0131712259371835</v>
          </cell>
          <cell r="E46">
            <v>-0.10405827263266838</v>
          </cell>
        </row>
        <row r="47">
          <cell r="A47">
            <v>39</v>
          </cell>
          <cell r="B47">
            <v>38412</v>
          </cell>
          <cell r="C47">
            <v>102.6</v>
          </cell>
          <cell r="D47">
            <v>-6.5573770491803307</v>
          </cell>
          <cell r="E47">
            <v>-2.4503311258278164</v>
          </cell>
        </row>
        <row r="48">
          <cell r="A48">
            <v>40</v>
          </cell>
          <cell r="B48">
            <v>38443</v>
          </cell>
          <cell r="C48">
            <v>104.5</v>
          </cell>
          <cell r="D48">
            <v>7.2895277207392137</v>
          </cell>
          <cell r="E48">
            <v>-7.5112669003493879E-2</v>
          </cell>
        </row>
        <row r="49">
          <cell r="A49">
            <v>41</v>
          </cell>
          <cell r="B49">
            <v>38473</v>
          </cell>
          <cell r="C49">
            <v>104.4</v>
          </cell>
          <cell r="D49">
            <v>0.28818443804035676</v>
          </cell>
          <cell r="E49">
            <v>0</v>
          </cell>
        </row>
        <row r="50">
          <cell r="A50">
            <v>42</v>
          </cell>
          <cell r="B50">
            <v>38504</v>
          </cell>
          <cell r="C50">
            <v>107.6</v>
          </cell>
          <cell r="D50">
            <v>-9.2850510677816647E-2</v>
          </cell>
          <cell r="E50">
            <v>-1.6361256544501688E-2</v>
          </cell>
        </row>
        <row r="51">
          <cell r="A51">
            <v>43</v>
          </cell>
          <cell r="B51">
            <v>38534</v>
          </cell>
          <cell r="C51">
            <v>104</v>
          </cell>
          <cell r="D51">
            <v>-3.4354688950789254</v>
          </cell>
          <cell r="E51">
            <v>-0.52858533871193636</v>
          </cell>
        </row>
        <row r="52">
          <cell r="A52">
            <v>44</v>
          </cell>
          <cell r="B52">
            <v>38565</v>
          </cell>
          <cell r="C52">
            <v>74.099999999999994</v>
          </cell>
          <cell r="D52">
            <v>4.0730337078651564</v>
          </cell>
          <cell r="E52">
            <v>-0.11390963169220236</v>
          </cell>
        </row>
        <row r="53">
          <cell r="A53">
            <v>45</v>
          </cell>
          <cell r="B53">
            <v>38596</v>
          </cell>
          <cell r="C53">
            <v>105.5</v>
          </cell>
          <cell r="D53">
            <v>0.28517110266159423</v>
          </cell>
          <cell r="E53">
            <v>-6.7016642466237189E-2</v>
          </cell>
        </row>
        <row r="54">
          <cell r="A54">
            <v>46</v>
          </cell>
          <cell r="B54">
            <v>38626</v>
          </cell>
          <cell r="C54">
            <v>102.3</v>
          </cell>
          <cell r="D54">
            <v>0</v>
          </cell>
          <cell r="E54">
            <v>-6.0144346431451959E-2</v>
          </cell>
        </row>
        <row r="55">
          <cell r="A55">
            <v>47</v>
          </cell>
          <cell r="B55">
            <v>38657</v>
          </cell>
          <cell r="C55">
            <v>108.3</v>
          </cell>
          <cell r="D55">
            <v>1.0261194029850693</v>
          </cell>
          <cell r="E55">
            <v>4.5257060101362948E-2</v>
          </cell>
        </row>
        <row r="56">
          <cell r="A56">
            <v>48</v>
          </cell>
          <cell r="B56">
            <v>38687</v>
          </cell>
          <cell r="C56">
            <v>94.6</v>
          </cell>
          <cell r="D56">
            <v>1.5021459227467719</v>
          </cell>
          <cell r="E56">
            <v>0.15859766277125509</v>
          </cell>
        </row>
        <row r="57">
          <cell r="A57">
            <v>49</v>
          </cell>
          <cell r="B57">
            <v>38718</v>
          </cell>
          <cell r="C57">
            <v>101.1</v>
          </cell>
          <cell r="D57">
            <v>7.2110286320254486</v>
          </cell>
          <cell r="E57">
            <v>7.2110286320254486</v>
          </cell>
        </row>
        <row r="58">
          <cell r="A58">
            <v>50</v>
          </cell>
          <cell r="B58">
            <v>38749</v>
          </cell>
          <cell r="C58">
            <v>101.7</v>
          </cell>
          <cell r="D58">
            <v>4.0941658137154553</v>
          </cell>
          <cell r="E58">
            <v>5.6250000000000053</v>
          </cell>
        </row>
        <row r="59">
          <cell r="A59">
            <v>51</v>
          </cell>
          <cell r="B59">
            <v>38777</v>
          </cell>
          <cell r="C59">
            <v>115.3</v>
          </cell>
          <cell r="D59">
            <v>12.37816764132554</v>
          </cell>
          <cell r="E59">
            <v>7.9769178547182715</v>
          </cell>
        </row>
        <row r="60">
          <cell r="A60">
            <v>52</v>
          </cell>
          <cell r="B60">
            <v>38808</v>
          </cell>
          <cell r="C60">
            <v>94.7</v>
          </cell>
          <cell r="D60">
            <v>-9.3779904306220079</v>
          </cell>
          <cell r="E60">
            <v>3.4327236281633642</v>
          </cell>
        </row>
        <row r="61">
          <cell r="A61">
            <v>53</v>
          </cell>
          <cell r="B61">
            <v>38838</v>
          </cell>
          <cell r="C61">
            <v>111.4</v>
          </cell>
          <cell r="D61">
            <v>6.7049808429118771</v>
          </cell>
          <cell r="E61">
            <v>4.1112214498510431</v>
          </cell>
        </row>
        <row r="62">
          <cell r="A62">
            <v>54</v>
          </cell>
          <cell r="B62">
            <v>38869</v>
          </cell>
          <cell r="C62">
            <v>112.8</v>
          </cell>
          <cell r="D62">
            <v>4.8327137546468428</v>
          </cell>
          <cell r="E62">
            <v>4.2382588774341308</v>
          </cell>
        </row>
        <row r="63">
          <cell r="A63">
            <v>55</v>
          </cell>
          <cell r="B63">
            <v>38899</v>
          </cell>
          <cell r="C63">
            <v>107.8</v>
          </cell>
          <cell r="D63">
            <v>3.6538461538461511</v>
          </cell>
          <cell r="E63">
            <v>4.1532652775835457</v>
          </cell>
        </row>
        <row r="64">
          <cell r="A64">
            <v>56</v>
          </cell>
          <cell r="B64">
            <v>38930</v>
          </cell>
          <cell r="C64">
            <v>76.3</v>
          </cell>
          <cell r="D64">
            <v>2.9689608636977098</v>
          </cell>
          <cell r="E64">
            <v>4.0420679168778335</v>
          </cell>
        </row>
        <row r="65">
          <cell r="A65">
            <v>57</v>
          </cell>
          <cell r="B65">
            <v>38961</v>
          </cell>
          <cell r="C65">
            <v>106.1</v>
          </cell>
          <cell r="D65">
            <v>0.56872037914691398</v>
          </cell>
          <cell r="E65">
            <v>3.6325025148094223</v>
          </cell>
        </row>
        <row r="66">
          <cell r="A66">
            <v>58</v>
          </cell>
          <cell r="B66">
            <v>38991</v>
          </cell>
          <cell r="C66">
            <v>109.1</v>
          </cell>
          <cell r="D66">
            <v>6.6471163245356761</v>
          </cell>
          <cell r="E66">
            <v>3.9418254764292802</v>
          </cell>
        </row>
        <row r="67">
          <cell r="A67">
            <v>59</v>
          </cell>
          <cell r="B67">
            <v>39022</v>
          </cell>
          <cell r="C67">
            <v>112.2</v>
          </cell>
          <cell r="D67">
            <v>3.6011080332410024</v>
          </cell>
          <cell r="E67">
            <v>3.9084411471998504</v>
          </cell>
        </row>
        <row r="68">
          <cell r="A68">
            <v>60</v>
          </cell>
          <cell r="B68">
            <v>39052</v>
          </cell>
          <cell r="C68">
            <v>95.4</v>
          </cell>
          <cell r="D68">
            <v>0.84566596194504373</v>
          </cell>
          <cell r="E68">
            <v>3.6669722476873265</v>
          </cell>
        </row>
        <row r="69">
          <cell r="A69">
            <v>61</v>
          </cell>
          <cell r="B69">
            <v>39083</v>
          </cell>
          <cell r="C69">
            <v>107.8</v>
          </cell>
          <cell r="D69">
            <v>6.6271018793274017</v>
          </cell>
          <cell r="E69">
            <v>6.6271018793274017</v>
          </cell>
        </row>
        <row r="70">
          <cell r="A70">
            <v>62</v>
          </cell>
          <cell r="B70">
            <v>39114</v>
          </cell>
          <cell r="C70">
            <v>104.8</v>
          </cell>
          <cell r="D70">
            <v>3.048180924287113</v>
          </cell>
          <cell r="E70">
            <v>4.8323471400394391</v>
          </cell>
        </row>
        <row r="71">
          <cell r="A71">
            <v>63</v>
          </cell>
          <cell r="B71">
            <v>39142</v>
          </cell>
          <cell r="C71">
            <v>116.5</v>
          </cell>
          <cell r="D71">
            <v>1.0407632263660043</v>
          </cell>
          <cell r="E71">
            <v>3.4580320653882337</v>
          </cell>
        </row>
        <row r="72">
          <cell r="A72">
            <v>64</v>
          </cell>
          <cell r="B72">
            <v>39173</v>
          </cell>
          <cell r="C72">
            <v>99.5</v>
          </cell>
          <cell r="D72">
            <v>5.0686378035902822</v>
          </cell>
          <cell r="E72">
            <v>3.827519379844964</v>
          </cell>
        </row>
        <row r="73">
          <cell r="A73">
            <v>65</v>
          </cell>
          <cell r="B73">
            <v>39203</v>
          </cell>
          <cell r="C73">
            <v>115.1</v>
          </cell>
          <cell r="D73">
            <v>3.3213644524236878</v>
          </cell>
          <cell r="E73">
            <v>3.7199542159481167</v>
          </cell>
        </row>
        <row r="74">
          <cell r="A74">
            <v>66</v>
          </cell>
          <cell r="B74">
            <v>39234</v>
          </cell>
          <cell r="C74">
            <v>112.9</v>
          </cell>
          <cell r="D74">
            <v>8.8652482269511113E-2</v>
          </cell>
          <cell r="E74">
            <v>3.0769230769230762</v>
          </cell>
        </row>
        <row r="75">
          <cell r="A75">
            <v>67</v>
          </cell>
          <cell r="B75">
            <v>39264</v>
          </cell>
          <cell r="C75">
            <v>112.6</v>
          </cell>
          <cell r="D75">
            <v>4.4526901669758789</v>
          </cell>
          <cell r="E75">
            <v>3.2760472610096758</v>
          </cell>
        </row>
        <row r="76">
          <cell r="A76">
            <v>68</v>
          </cell>
          <cell r="B76">
            <v>39295</v>
          </cell>
          <cell r="C76">
            <v>78.099999999999994</v>
          </cell>
          <cell r="D76">
            <v>2.3591087811271261</v>
          </cell>
          <cell r="E76">
            <v>3.1908415540129291</v>
          </cell>
        </row>
        <row r="77">
          <cell r="A77">
            <v>69</v>
          </cell>
          <cell r="B77">
            <v>39326</v>
          </cell>
          <cell r="C77">
            <v>104.7</v>
          </cell>
          <cell r="D77">
            <v>-1.3195098963242144</v>
          </cell>
          <cell r="E77">
            <v>2.6747195858498887</v>
          </cell>
        </row>
        <row r="78">
          <cell r="A78">
            <v>70</v>
          </cell>
          <cell r="B78">
            <v>39356</v>
          </cell>
          <cell r="C78">
            <v>114.9</v>
          </cell>
          <cell r="D78">
            <v>5.3162236480293421</v>
          </cell>
          <cell r="E78">
            <v>2.9528128920197014</v>
          </cell>
        </row>
        <row r="79">
          <cell r="A79">
            <v>71</v>
          </cell>
          <cell r="B79">
            <v>39387</v>
          </cell>
          <cell r="C79">
            <v>111.3</v>
          </cell>
          <cell r="D79">
            <v>-0.80213903743316017</v>
          </cell>
          <cell r="E79">
            <v>2.5859817152808038</v>
          </cell>
        </row>
        <row r="80">
          <cell r="A80">
            <v>72</v>
          </cell>
          <cell r="B80">
            <v>39417</v>
          </cell>
          <cell r="C80">
            <v>95.6</v>
          </cell>
          <cell r="D80">
            <v>0.20964360587000905</v>
          </cell>
          <cell r="E80">
            <v>2.4037302033925352</v>
          </cell>
        </row>
        <row r="81">
          <cell r="A81">
            <v>73</v>
          </cell>
          <cell r="B81">
            <v>39448</v>
          </cell>
          <cell r="C81">
            <v>106.9</v>
          </cell>
          <cell r="D81">
            <v>-0.83487940630796986</v>
          </cell>
          <cell r="E81">
            <v>-0.83487940630796986</v>
          </cell>
        </row>
        <row r="82">
          <cell r="A82">
            <v>74</v>
          </cell>
          <cell r="B82">
            <v>39479</v>
          </cell>
          <cell r="C82">
            <v>108.8</v>
          </cell>
          <cell r="D82">
            <v>3.8167938931297711</v>
          </cell>
          <cell r="E82">
            <v>1.4581373471307593</v>
          </cell>
        </row>
        <row r="83">
          <cell r="A83">
            <v>75</v>
          </cell>
          <cell r="B83">
            <v>39508</v>
          </cell>
          <cell r="C83">
            <v>98.7</v>
          </cell>
          <cell r="D83">
            <v>-15.278969957081543</v>
          </cell>
          <cell r="E83">
            <v>-4.4667274384685554</v>
          </cell>
        </row>
        <row r="84">
          <cell r="A84">
            <v>76</v>
          </cell>
          <cell r="B84">
            <v>39539</v>
          </cell>
          <cell r="C84">
            <v>111.4</v>
          </cell>
          <cell r="D84">
            <v>11.959798994974879</v>
          </cell>
          <cell r="E84">
            <v>-0.65328978068130372</v>
          </cell>
        </row>
        <row r="85">
          <cell r="A85">
            <v>77</v>
          </cell>
          <cell r="B85">
            <v>39569</v>
          </cell>
          <cell r="C85">
            <v>105.4</v>
          </cell>
          <cell r="D85">
            <v>-8.4274543874891314</v>
          </cell>
          <cell r="E85">
            <v>-2.2990619827110796</v>
          </cell>
        </row>
        <row r="86">
          <cell r="A86">
            <v>78</v>
          </cell>
          <cell r="B86">
            <v>39600</v>
          </cell>
          <cell r="C86">
            <v>100.6</v>
          </cell>
          <cell r="D86">
            <v>-10.894596988485395</v>
          </cell>
          <cell r="E86">
            <v>-3.7770332013402435</v>
          </cell>
        </row>
        <row r="87">
          <cell r="A87">
            <v>79</v>
          </cell>
          <cell r="B87">
            <v>39630</v>
          </cell>
          <cell r="C87">
            <v>110.5</v>
          </cell>
          <cell r="D87">
            <v>-1.8650088809946663</v>
          </cell>
          <cell r="E87">
            <v>-3.4971398855954359</v>
          </cell>
        </row>
        <row r="88">
          <cell r="A88">
            <v>80</v>
          </cell>
          <cell r="B88">
            <v>39661</v>
          </cell>
          <cell r="C88">
            <v>69.099999999999994</v>
          </cell>
          <cell r="D88">
            <v>-11.523687580025609</v>
          </cell>
          <cell r="E88">
            <v>-4.2369880797828507</v>
          </cell>
        </row>
        <row r="89">
          <cell r="A89">
            <v>81</v>
          </cell>
          <cell r="B89">
            <v>39692</v>
          </cell>
          <cell r="C89">
            <v>99.8</v>
          </cell>
          <cell r="D89">
            <v>-4.6800382043935107</v>
          </cell>
          <cell r="E89">
            <v>-4.2857142857142971</v>
          </cell>
        </row>
        <row r="90">
          <cell r="A90">
            <v>82</v>
          </cell>
          <cell r="B90">
            <v>39722</v>
          </cell>
          <cell r="C90">
            <v>100.9</v>
          </cell>
          <cell r="D90">
            <v>-12.184508268059181</v>
          </cell>
          <cell r="E90">
            <v>-5.1363764176586537</v>
          </cell>
        </row>
        <row r="91">
          <cell r="A91">
            <v>83</v>
          </cell>
          <cell r="B91">
            <v>39753</v>
          </cell>
          <cell r="C91">
            <v>90.9</v>
          </cell>
          <cell r="D91">
            <v>-18.328840970350395</v>
          </cell>
          <cell r="E91">
            <v>-6.3826175521982744</v>
          </cell>
        </row>
        <row r="92">
          <cell r="A92">
            <v>84</v>
          </cell>
          <cell r="B92">
            <v>39783</v>
          </cell>
          <cell r="C92">
            <v>80.3</v>
          </cell>
          <cell r="D92">
            <v>-16.00418410041841</v>
          </cell>
          <cell r="E92">
            <v>-7.1047260166431068</v>
          </cell>
        </row>
        <row r="93">
          <cell r="A93">
            <v>85</v>
          </cell>
          <cell r="B93">
            <v>39814</v>
          </cell>
          <cell r="C93">
            <v>80.7</v>
          </cell>
          <cell r="D93">
            <v>-24.508886810102901</v>
          </cell>
          <cell r="E93">
            <v>-24.508886810102901</v>
          </cell>
        </row>
        <row r="94">
          <cell r="A94">
            <v>86</v>
          </cell>
          <cell r="B94">
            <v>39845</v>
          </cell>
          <cell r="C94">
            <v>82.4</v>
          </cell>
          <cell r="D94">
            <v>-24.264705882352931</v>
          </cell>
          <cell r="E94">
            <v>-24.385720908669434</v>
          </cell>
        </row>
        <row r="95">
          <cell r="A95">
            <v>87</v>
          </cell>
          <cell r="B95">
            <v>39873</v>
          </cell>
          <cell r="C95">
            <v>85.4</v>
          </cell>
          <cell r="D95">
            <v>-13.475177304964536</v>
          </cell>
          <cell r="E95">
            <v>-20.960559796437646</v>
          </cell>
        </row>
        <row r="96">
          <cell r="A96">
            <v>88</v>
          </cell>
          <cell r="B96">
            <v>39904</v>
          </cell>
          <cell r="C96">
            <v>79.8</v>
          </cell>
          <cell r="D96">
            <v>-28.366247755834834</v>
          </cell>
          <cell r="E96">
            <v>-22.898074213245646</v>
          </cell>
        </row>
        <row r="97">
          <cell r="A97">
            <v>89</v>
          </cell>
          <cell r="B97">
            <v>39934</v>
          </cell>
          <cell r="C97">
            <v>81.900000000000006</v>
          </cell>
          <cell r="D97">
            <v>-22.296015180265655</v>
          </cell>
          <cell r="E97">
            <v>-22.778614457831306</v>
          </cell>
        </row>
        <row r="98">
          <cell r="A98">
            <v>90</v>
          </cell>
          <cell r="B98">
            <v>39965</v>
          </cell>
          <cell r="C98">
            <v>86.2</v>
          </cell>
          <cell r="D98">
            <v>-14.314115308151084</v>
          </cell>
          <cell r="E98">
            <v>-21.430832541943651</v>
          </cell>
        </row>
        <row r="99">
          <cell r="A99">
            <v>91</v>
          </cell>
          <cell r="B99">
            <v>39995</v>
          </cell>
          <cell r="C99">
            <v>91.8</v>
          </cell>
          <cell r="D99">
            <v>-16.923076923076927</v>
          </cell>
          <cell r="E99">
            <v>-20.759800619695522</v>
          </cell>
        </row>
        <row r="100">
          <cell r="A100">
            <v>92</v>
          </cell>
          <cell r="B100">
            <v>40026</v>
          </cell>
          <cell r="C100">
            <v>61.8</v>
          </cell>
          <cell r="D100">
            <v>-10.564399421128796</v>
          </cell>
          <cell r="E100">
            <v>-19.891545476953411</v>
          </cell>
        </row>
        <row r="101">
          <cell r="A101">
            <v>93</v>
          </cell>
          <cell r="B101">
            <v>40057</v>
          </cell>
          <cell r="C101">
            <v>87.1</v>
          </cell>
          <cell r="D101">
            <v>-12.725450901803612</v>
          </cell>
          <cell r="E101">
            <v>-19.106672519754163</v>
          </cell>
        </row>
        <row r="102">
          <cell r="A102">
            <v>94</v>
          </cell>
          <cell r="B102">
            <v>40087</v>
          </cell>
          <cell r="C102">
            <v>88</v>
          </cell>
          <cell r="D102">
            <v>-12.784935579781967</v>
          </cell>
          <cell r="E102">
            <v>-18.476435134868087</v>
          </cell>
        </row>
        <row r="103">
          <cell r="A103">
            <v>95</v>
          </cell>
          <cell r="B103">
            <v>40118</v>
          </cell>
          <cell r="C103">
            <v>87.3</v>
          </cell>
          <cell r="D103">
            <v>-3.9603960396039692</v>
          </cell>
          <cell r="E103">
            <v>-17.280145058930195</v>
          </cell>
        </row>
        <row r="104">
          <cell r="A104">
            <v>96</v>
          </cell>
          <cell r="B104">
            <v>40148</v>
          </cell>
          <cell r="C104">
            <v>79.099999999999994</v>
          </cell>
          <cell r="D104">
            <v>-1.4943960149439637</v>
          </cell>
          <cell r="E104">
            <v>-16.20890729316319</v>
          </cell>
        </row>
        <row r="105">
          <cell r="A105">
            <v>97</v>
          </cell>
          <cell r="B105">
            <v>40179</v>
          </cell>
          <cell r="C105">
            <v>76.7</v>
          </cell>
          <cell r="D105">
            <v>-4.9566294919454768</v>
          </cell>
          <cell r="E105">
            <v>-4.9566294919454768</v>
          </cell>
        </row>
        <row r="106">
          <cell r="A106">
            <v>98</v>
          </cell>
          <cell r="B106">
            <v>40210</v>
          </cell>
          <cell r="C106">
            <v>80.8</v>
          </cell>
          <cell r="D106">
            <v>-1.9417475728155442</v>
          </cell>
          <cell r="E106">
            <v>-3.4334763948497984</v>
          </cell>
        </row>
        <row r="107">
          <cell r="A107">
            <v>99</v>
          </cell>
          <cell r="B107">
            <v>40238</v>
          </cell>
          <cell r="C107">
            <v>91.2</v>
          </cell>
          <cell r="D107">
            <v>6.7915690866510499</v>
          </cell>
          <cell r="E107">
            <v>8.0482897384284088E-2</v>
          </cell>
        </row>
        <row r="108">
          <cell r="A108">
            <v>100</v>
          </cell>
          <cell r="B108">
            <v>40269</v>
          </cell>
          <cell r="C108">
            <v>82.2</v>
          </cell>
          <cell r="D108">
            <v>3.0075187969924881</v>
          </cell>
          <cell r="E108">
            <v>0.79195857447455553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on mensual"/>
      <sheetName val="Pirámide edad 31_12_99"/>
      <sheetName val="Sectores a 31_12_99"/>
    </sheetNames>
    <sheetDataSet>
      <sheetData sheetId="0" refreshError="1">
        <row r="1">
          <cell r="A1" t="str">
            <v>Comarca</v>
          </cell>
          <cell r="B1" t="str">
            <v>Nombre comarca</v>
          </cell>
          <cell r="C1" t="str">
            <v>Año</v>
          </cell>
          <cell r="D1" t="str">
            <v>01</v>
          </cell>
          <cell r="E1" t="str">
            <v>02</v>
          </cell>
          <cell r="F1" t="str">
            <v>03</v>
          </cell>
          <cell r="G1" t="str">
            <v>04</v>
          </cell>
          <cell r="H1" t="str">
            <v>05</v>
          </cell>
          <cell r="I1" t="str">
            <v>06</v>
          </cell>
          <cell r="J1" t="str">
            <v>07</v>
          </cell>
          <cell r="K1" t="str">
            <v>08</v>
          </cell>
          <cell r="L1" t="str">
            <v>09</v>
          </cell>
          <cell r="M1" t="str">
            <v>10</v>
          </cell>
          <cell r="N1" t="str">
            <v>11</v>
          </cell>
          <cell r="O1" t="str">
            <v>12</v>
          </cell>
        </row>
        <row r="2">
          <cell r="A2" t="str">
            <v>01</v>
          </cell>
          <cell r="B2" t="str">
            <v>Jacetania</v>
          </cell>
          <cell r="C2" t="str">
            <v>1997</v>
          </cell>
          <cell r="D2">
            <v>584</v>
          </cell>
          <cell r="E2">
            <v>574</v>
          </cell>
          <cell r="F2">
            <v>540</v>
          </cell>
          <cell r="G2">
            <v>649</v>
          </cell>
          <cell r="H2">
            <v>664</v>
          </cell>
          <cell r="I2">
            <v>610</v>
          </cell>
          <cell r="J2">
            <v>503</v>
          </cell>
          <cell r="K2">
            <v>479</v>
          </cell>
          <cell r="L2">
            <v>589</v>
          </cell>
          <cell r="M2">
            <v>637</v>
          </cell>
          <cell r="N2">
            <v>653</v>
          </cell>
          <cell r="O2">
            <v>524</v>
          </cell>
        </row>
        <row r="3">
          <cell r="A3" t="str">
            <v>02</v>
          </cell>
          <cell r="B3" t="str">
            <v>Alto Gállego</v>
          </cell>
          <cell r="C3" t="str">
            <v>1997</v>
          </cell>
          <cell r="D3">
            <v>460</v>
          </cell>
          <cell r="E3">
            <v>423</v>
          </cell>
          <cell r="F3">
            <v>387</v>
          </cell>
          <cell r="G3">
            <v>470</v>
          </cell>
          <cell r="H3">
            <v>468</v>
          </cell>
          <cell r="I3">
            <v>447</v>
          </cell>
          <cell r="J3">
            <v>361</v>
          </cell>
          <cell r="K3">
            <v>346</v>
          </cell>
          <cell r="L3">
            <v>436</v>
          </cell>
          <cell r="M3">
            <v>524</v>
          </cell>
          <cell r="N3">
            <v>510</v>
          </cell>
          <cell r="O3">
            <v>488</v>
          </cell>
        </row>
        <row r="4">
          <cell r="A4" t="str">
            <v>03</v>
          </cell>
          <cell r="B4" t="str">
            <v>Sobrarbe</v>
          </cell>
          <cell r="C4" t="str">
            <v>1997</v>
          </cell>
          <cell r="D4">
            <v>241</v>
          </cell>
          <cell r="E4">
            <v>230</v>
          </cell>
          <cell r="F4">
            <v>197</v>
          </cell>
          <cell r="G4">
            <v>173</v>
          </cell>
          <cell r="H4">
            <v>160</v>
          </cell>
          <cell r="I4">
            <v>158</v>
          </cell>
          <cell r="J4">
            <v>91</v>
          </cell>
          <cell r="K4">
            <v>93</v>
          </cell>
          <cell r="L4">
            <v>109</v>
          </cell>
          <cell r="M4">
            <v>178</v>
          </cell>
          <cell r="N4">
            <v>197</v>
          </cell>
          <cell r="O4">
            <v>205</v>
          </cell>
        </row>
        <row r="5">
          <cell r="A5" t="str">
            <v>04</v>
          </cell>
          <cell r="B5" t="str">
            <v>Ribagorza</v>
          </cell>
          <cell r="C5" t="str">
            <v>1997</v>
          </cell>
          <cell r="D5">
            <v>241</v>
          </cell>
          <cell r="E5">
            <v>228</v>
          </cell>
          <cell r="F5">
            <v>203</v>
          </cell>
          <cell r="G5">
            <v>263</v>
          </cell>
          <cell r="H5">
            <v>275</v>
          </cell>
          <cell r="I5">
            <v>240</v>
          </cell>
          <cell r="J5">
            <v>188</v>
          </cell>
          <cell r="K5">
            <v>167</v>
          </cell>
          <cell r="L5">
            <v>226</v>
          </cell>
          <cell r="M5">
            <v>242</v>
          </cell>
          <cell r="N5">
            <v>257</v>
          </cell>
          <cell r="O5">
            <v>233</v>
          </cell>
        </row>
        <row r="6">
          <cell r="A6" t="str">
            <v>05</v>
          </cell>
          <cell r="B6" t="str">
            <v>Cinco Villas</v>
          </cell>
          <cell r="C6" t="str">
            <v>1997</v>
          </cell>
          <cell r="D6">
            <v>1134</v>
          </cell>
          <cell r="E6">
            <v>1116</v>
          </cell>
          <cell r="F6">
            <v>1064</v>
          </cell>
          <cell r="G6">
            <v>954</v>
          </cell>
          <cell r="H6">
            <v>904</v>
          </cell>
          <cell r="I6">
            <v>988</v>
          </cell>
          <cell r="J6">
            <v>1048</v>
          </cell>
          <cell r="K6">
            <v>965</v>
          </cell>
          <cell r="L6">
            <v>953</v>
          </cell>
          <cell r="M6">
            <v>999</v>
          </cell>
          <cell r="N6">
            <v>1029</v>
          </cell>
          <cell r="O6">
            <v>1087</v>
          </cell>
        </row>
        <row r="7">
          <cell r="A7" t="str">
            <v>06</v>
          </cell>
          <cell r="B7" t="str">
            <v>Hoya de Huesca</v>
          </cell>
          <cell r="C7" t="str">
            <v>1997</v>
          </cell>
          <cell r="D7">
            <v>2632</v>
          </cell>
          <cell r="E7">
            <v>2693</v>
          </cell>
          <cell r="F7">
            <v>2615</v>
          </cell>
          <cell r="G7">
            <v>2430</v>
          </cell>
          <cell r="H7">
            <v>2291</v>
          </cell>
          <cell r="I7">
            <v>2232</v>
          </cell>
          <cell r="J7">
            <v>2043</v>
          </cell>
          <cell r="K7">
            <v>2010</v>
          </cell>
          <cell r="L7">
            <v>2124</v>
          </cell>
          <cell r="M7">
            <v>2106</v>
          </cell>
          <cell r="N7">
            <v>2148</v>
          </cell>
          <cell r="O7">
            <v>2241</v>
          </cell>
        </row>
        <row r="8">
          <cell r="A8" t="str">
            <v>07</v>
          </cell>
          <cell r="B8" t="str">
            <v>Somontano de Barbastro</v>
          </cell>
          <cell r="C8" t="str">
            <v>1997</v>
          </cell>
          <cell r="D8">
            <v>848</v>
          </cell>
          <cell r="E8">
            <v>827</v>
          </cell>
          <cell r="F8">
            <v>798</v>
          </cell>
          <cell r="G8">
            <v>791</v>
          </cell>
          <cell r="H8">
            <v>743</v>
          </cell>
          <cell r="I8">
            <v>700</v>
          </cell>
          <cell r="J8">
            <v>647</v>
          </cell>
          <cell r="K8">
            <v>650</v>
          </cell>
          <cell r="L8">
            <v>677</v>
          </cell>
          <cell r="M8">
            <v>667</v>
          </cell>
          <cell r="N8">
            <v>657</v>
          </cell>
          <cell r="O8">
            <v>669</v>
          </cell>
        </row>
        <row r="9">
          <cell r="A9" t="str">
            <v>08</v>
          </cell>
          <cell r="B9" t="str">
            <v>Cinca Medio</v>
          </cell>
          <cell r="C9" t="str">
            <v>1997</v>
          </cell>
          <cell r="D9">
            <v>734</v>
          </cell>
          <cell r="E9">
            <v>745</v>
          </cell>
          <cell r="F9">
            <v>692</v>
          </cell>
          <cell r="G9">
            <v>674</v>
          </cell>
          <cell r="H9">
            <v>679</v>
          </cell>
          <cell r="I9">
            <v>679</v>
          </cell>
          <cell r="J9">
            <v>628</v>
          </cell>
          <cell r="K9">
            <v>647</v>
          </cell>
          <cell r="L9">
            <v>659</v>
          </cell>
          <cell r="M9">
            <v>673</v>
          </cell>
          <cell r="N9">
            <v>668</v>
          </cell>
          <cell r="O9">
            <v>645</v>
          </cell>
        </row>
        <row r="10">
          <cell r="A10" t="str">
            <v>09</v>
          </cell>
          <cell r="B10" t="str">
            <v>La Litera</v>
          </cell>
          <cell r="C10" t="str">
            <v>1997</v>
          </cell>
          <cell r="D10">
            <v>401</v>
          </cell>
          <cell r="E10">
            <v>406</v>
          </cell>
          <cell r="F10">
            <v>384</v>
          </cell>
          <cell r="G10">
            <v>374</v>
          </cell>
          <cell r="H10">
            <v>389</v>
          </cell>
          <cell r="I10">
            <v>393</v>
          </cell>
          <cell r="J10">
            <v>358</v>
          </cell>
          <cell r="K10">
            <v>334</v>
          </cell>
          <cell r="L10">
            <v>368</v>
          </cell>
          <cell r="M10">
            <v>352</v>
          </cell>
          <cell r="N10">
            <v>323</v>
          </cell>
          <cell r="O10">
            <v>322</v>
          </cell>
        </row>
        <row r="11">
          <cell r="A11" t="str">
            <v>10</v>
          </cell>
          <cell r="B11" t="str">
            <v>Monegros</v>
          </cell>
          <cell r="C11" t="str">
            <v>1997</v>
          </cell>
          <cell r="D11">
            <v>544</v>
          </cell>
          <cell r="E11">
            <v>545</v>
          </cell>
          <cell r="F11">
            <v>517</v>
          </cell>
          <cell r="G11">
            <v>475</v>
          </cell>
          <cell r="H11">
            <v>441</v>
          </cell>
          <cell r="I11">
            <v>436</v>
          </cell>
          <cell r="J11">
            <v>433</v>
          </cell>
          <cell r="K11">
            <v>427</v>
          </cell>
          <cell r="L11">
            <v>449</v>
          </cell>
          <cell r="M11">
            <v>438</v>
          </cell>
          <cell r="N11">
            <v>437</v>
          </cell>
          <cell r="O11">
            <v>438</v>
          </cell>
        </row>
        <row r="12">
          <cell r="A12" t="str">
            <v>11</v>
          </cell>
          <cell r="B12" t="str">
            <v>Bajo Cinca</v>
          </cell>
          <cell r="C12" t="str">
            <v>1997</v>
          </cell>
          <cell r="D12">
            <v>768</v>
          </cell>
          <cell r="E12">
            <v>762</v>
          </cell>
          <cell r="F12">
            <v>656</v>
          </cell>
          <cell r="G12">
            <v>627</v>
          </cell>
          <cell r="H12">
            <v>580</v>
          </cell>
          <cell r="I12">
            <v>496</v>
          </cell>
          <cell r="J12">
            <v>479</v>
          </cell>
          <cell r="K12">
            <v>480</v>
          </cell>
          <cell r="L12">
            <v>571</v>
          </cell>
          <cell r="M12">
            <v>605</v>
          </cell>
          <cell r="N12">
            <v>606</v>
          </cell>
          <cell r="O12">
            <v>623</v>
          </cell>
        </row>
        <row r="13">
          <cell r="A13" t="str">
            <v>12</v>
          </cell>
          <cell r="B13" t="str">
            <v>Somontano del Moncayo</v>
          </cell>
          <cell r="C13" t="str">
            <v>1997</v>
          </cell>
          <cell r="D13">
            <v>956</v>
          </cell>
          <cell r="E13">
            <v>934</v>
          </cell>
          <cell r="F13">
            <v>927</v>
          </cell>
          <cell r="G13">
            <v>859</v>
          </cell>
          <cell r="H13">
            <v>793</v>
          </cell>
          <cell r="I13">
            <v>822</v>
          </cell>
          <cell r="J13">
            <v>747</v>
          </cell>
          <cell r="K13">
            <v>780</v>
          </cell>
          <cell r="L13">
            <v>785</v>
          </cell>
          <cell r="M13">
            <v>747</v>
          </cell>
          <cell r="N13">
            <v>745</v>
          </cell>
          <cell r="O13">
            <v>761</v>
          </cell>
        </row>
        <row r="14">
          <cell r="A14" t="str">
            <v>13</v>
          </cell>
          <cell r="B14" t="str">
            <v>Campo de Borja</v>
          </cell>
          <cell r="C14" t="str">
            <v>1997</v>
          </cell>
          <cell r="D14">
            <v>554</v>
          </cell>
          <cell r="E14">
            <v>538</v>
          </cell>
          <cell r="F14">
            <v>537</v>
          </cell>
          <cell r="G14">
            <v>480</v>
          </cell>
          <cell r="H14">
            <v>475</v>
          </cell>
          <cell r="I14">
            <v>452</v>
          </cell>
          <cell r="J14">
            <v>447</v>
          </cell>
          <cell r="K14">
            <v>409</v>
          </cell>
          <cell r="L14">
            <v>430</v>
          </cell>
          <cell r="M14">
            <v>440</v>
          </cell>
          <cell r="N14">
            <v>445</v>
          </cell>
          <cell r="O14">
            <v>440</v>
          </cell>
        </row>
        <row r="15">
          <cell r="A15" t="str">
            <v>14</v>
          </cell>
          <cell r="B15" t="str">
            <v>Aranda</v>
          </cell>
          <cell r="C15" t="str">
            <v>1997</v>
          </cell>
          <cell r="D15">
            <v>224</v>
          </cell>
          <cell r="E15">
            <v>222</v>
          </cell>
          <cell r="F15">
            <v>226</v>
          </cell>
          <cell r="G15">
            <v>220</v>
          </cell>
          <cell r="H15">
            <v>189</v>
          </cell>
          <cell r="I15">
            <v>177</v>
          </cell>
          <cell r="J15">
            <v>166</v>
          </cell>
          <cell r="K15">
            <v>169</v>
          </cell>
          <cell r="L15">
            <v>180</v>
          </cell>
          <cell r="M15">
            <v>214</v>
          </cell>
          <cell r="N15">
            <v>208</v>
          </cell>
          <cell r="O15">
            <v>237</v>
          </cell>
        </row>
        <row r="16">
          <cell r="A16" t="str">
            <v>15</v>
          </cell>
          <cell r="B16" t="str">
            <v>Ribera Alta del Ebro</v>
          </cell>
          <cell r="C16" t="str">
            <v>1997</v>
          </cell>
          <cell r="D16">
            <v>932</v>
          </cell>
          <cell r="E16">
            <v>898</v>
          </cell>
          <cell r="F16">
            <v>886</v>
          </cell>
          <cell r="G16">
            <v>840</v>
          </cell>
          <cell r="H16">
            <v>824</v>
          </cell>
          <cell r="I16">
            <v>837</v>
          </cell>
          <cell r="J16">
            <v>798</v>
          </cell>
          <cell r="K16">
            <v>772</v>
          </cell>
          <cell r="L16">
            <v>777</v>
          </cell>
          <cell r="M16">
            <v>792</v>
          </cell>
          <cell r="N16">
            <v>832</v>
          </cell>
          <cell r="O16">
            <v>864</v>
          </cell>
        </row>
        <row r="17">
          <cell r="A17" t="str">
            <v>16</v>
          </cell>
          <cell r="B17" t="str">
            <v>Jalón Medio</v>
          </cell>
          <cell r="C17" t="str">
            <v>1997</v>
          </cell>
          <cell r="D17">
            <v>739</v>
          </cell>
          <cell r="E17">
            <v>754</v>
          </cell>
          <cell r="F17">
            <v>756</v>
          </cell>
          <cell r="G17">
            <v>723</v>
          </cell>
          <cell r="H17">
            <v>681</v>
          </cell>
          <cell r="I17">
            <v>660</v>
          </cell>
          <cell r="J17">
            <v>688</v>
          </cell>
          <cell r="K17">
            <v>637</v>
          </cell>
          <cell r="L17">
            <v>646</v>
          </cell>
          <cell r="M17">
            <v>607</v>
          </cell>
          <cell r="N17">
            <v>643</v>
          </cell>
          <cell r="O17">
            <v>648</v>
          </cell>
        </row>
        <row r="18">
          <cell r="A18" t="str">
            <v>17</v>
          </cell>
          <cell r="B18" t="str">
            <v>Zaragoza</v>
          </cell>
          <cell r="C18" t="str">
            <v>1997</v>
          </cell>
          <cell r="D18">
            <v>36499</v>
          </cell>
          <cell r="E18">
            <v>36329</v>
          </cell>
          <cell r="F18">
            <v>35420</v>
          </cell>
          <cell r="G18">
            <v>32573</v>
          </cell>
          <cell r="H18">
            <v>31123</v>
          </cell>
          <cell r="I18">
            <v>31161</v>
          </cell>
          <cell r="J18">
            <v>30090</v>
          </cell>
          <cell r="K18">
            <v>29980</v>
          </cell>
          <cell r="L18">
            <v>30924</v>
          </cell>
          <cell r="M18">
            <v>31323</v>
          </cell>
          <cell r="N18">
            <v>31707</v>
          </cell>
          <cell r="O18">
            <v>31492</v>
          </cell>
        </row>
        <row r="19">
          <cell r="A19" t="str">
            <v>18</v>
          </cell>
          <cell r="B19" t="str">
            <v>Ribera Baja del Ebro</v>
          </cell>
          <cell r="C19" t="str">
            <v>1997</v>
          </cell>
          <cell r="D19">
            <v>268</v>
          </cell>
          <cell r="E19">
            <v>251</v>
          </cell>
          <cell r="F19">
            <v>225</v>
          </cell>
          <cell r="G19">
            <v>190</v>
          </cell>
          <cell r="H19">
            <v>171</v>
          </cell>
          <cell r="I19">
            <v>158</v>
          </cell>
          <cell r="J19">
            <v>150</v>
          </cell>
          <cell r="K19">
            <v>173</v>
          </cell>
          <cell r="L19">
            <v>184</v>
          </cell>
          <cell r="M19">
            <v>176</v>
          </cell>
          <cell r="N19">
            <v>191</v>
          </cell>
          <cell r="O19">
            <v>200</v>
          </cell>
        </row>
        <row r="20">
          <cell r="A20" t="str">
            <v>19</v>
          </cell>
          <cell r="B20" t="str">
            <v>Caspe</v>
          </cell>
          <cell r="C20" t="str">
            <v>1997</v>
          </cell>
          <cell r="D20">
            <v>724</v>
          </cell>
          <cell r="E20">
            <v>688</v>
          </cell>
          <cell r="F20">
            <v>677</v>
          </cell>
          <cell r="G20">
            <v>595</v>
          </cell>
          <cell r="H20">
            <v>536</v>
          </cell>
          <cell r="I20">
            <v>525</v>
          </cell>
          <cell r="J20">
            <v>512</v>
          </cell>
          <cell r="K20">
            <v>579</v>
          </cell>
          <cell r="L20">
            <v>526</v>
          </cell>
          <cell r="M20">
            <v>568</v>
          </cell>
          <cell r="N20">
            <v>576</v>
          </cell>
          <cell r="O20">
            <v>617</v>
          </cell>
        </row>
        <row r="21">
          <cell r="A21" t="str">
            <v>20</v>
          </cell>
          <cell r="B21" t="str">
            <v>Calatayud</v>
          </cell>
          <cell r="C21" t="str">
            <v>1997</v>
          </cell>
          <cell r="D21">
            <v>1684</v>
          </cell>
          <cell r="E21">
            <v>1674</v>
          </cell>
          <cell r="F21">
            <v>1610</v>
          </cell>
          <cell r="G21">
            <v>1506</v>
          </cell>
          <cell r="H21">
            <v>1449</v>
          </cell>
          <cell r="I21">
            <v>1362</v>
          </cell>
          <cell r="J21">
            <v>1320</v>
          </cell>
          <cell r="K21">
            <v>1294</v>
          </cell>
          <cell r="L21">
            <v>1268</v>
          </cell>
          <cell r="M21">
            <v>1306</v>
          </cell>
          <cell r="N21">
            <v>1398</v>
          </cell>
          <cell r="O21">
            <v>1446</v>
          </cell>
        </row>
        <row r="22">
          <cell r="A22" t="str">
            <v>21</v>
          </cell>
          <cell r="B22" t="str">
            <v>Campo de Cariñena</v>
          </cell>
          <cell r="C22" t="str">
            <v>1997</v>
          </cell>
          <cell r="D22">
            <v>353</v>
          </cell>
          <cell r="E22">
            <v>341</v>
          </cell>
          <cell r="F22">
            <v>325</v>
          </cell>
          <cell r="G22">
            <v>298</v>
          </cell>
          <cell r="H22">
            <v>276</v>
          </cell>
          <cell r="I22">
            <v>257</v>
          </cell>
          <cell r="J22">
            <v>238</v>
          </cell>
          <cell r="K22">
            <v>233</v>
          </cell>
          <cell r="L22">
            <v>229</v>
          </cell>
          <cell r="M22">
            <v>235</v>
          </cell>
          <cell r="N22">
            <v>253</v>
          </cell>
          <cell r="O22">
            <v>272</v>
          </cell>
        </row>
        <row r="23">
          <cell r="A23" t="str">
            <v>22</v>
          </cell>
          <cell r="B23" t="str">
            <v>Campo de Belchite</v>
          </cell>
          <cell r="C23" t="str">
            <v>1997</v>
          </cell>
          <cell r="D23">
            <v>120</v>
          </cell>
          <cell r="E23">
            <v>115</v>
          </cell>
          <cell r="F23">
            <v>110</v>
          </cell>
          <cell r="G23">
            <v>106</v>
          </cell>
          <cell r="H23">
            <v>112</v>
          </cell>
          <cell r="I23">
            <v>112</v>
          </cell>
          <cell r="J23">
            <v>104</v>
          </cell>
          <cell r="K23">
            <v>104</v>
          </cell>
          <cell r="L23">
            <v>110</v>
          </cell>
          <cell r="M23">
            <v>104</v>
          </cell>
          <cell r="N23">
            <v>105</v>
          </cell>
          <cell r="O23">
            <v>111</v>
          </cell>
        </row>
        <row r="24">
          <cell r="A24" t="str">
            <v>23</v>
          </cell>
          <cell r="B24" t="str">
            <v>Bajo Martín</v>
          </cell>
          <cell r="C24" t="str">
            <v>1997</v>
          </cell>
          <cell r="D24">
            <v>225</v>
          </cell>
          <cell r="E24">
            <v>233</v>
          </cell>
          <cell r="F24">
            <v>246</v>
          </cell>
          <cell r="G24">
            <v>207</v>
          </cell>
          <cell r="H24">
            <v>192</v>
          </cell>
          <cell r="I24">
            <v>196</v>
          </cell>
          <cell r="J24">
            <v>177</v>
          </cell>
          <cell r="K24">
            <v>190</v>
          </cell>
          <cell r="L24">
            <v>192</v>
          </cell>
          <cell r="M24">
            <v>204</v>
          </cell>
          <cell r="N24">
            <v>223</v>
          </cell>
          <cell r="O24">
            <v>184</v>
          </cell>
        </row>
        <row r="25">
          <cell r="A25" t="str">
            <v>24</v>
          </cell>
          <cell r="B25" t="str">
            <v>Campo de Daroca</v>
          </cell>
          <cell r="C25" t="str">
            <v>1997</v>
          </cell>
          <cell r="D25">
            <v>152</v>
          </cell>
          <cell r="E25">
            <v>152</v>
          </cell>
          <cell r="F25">
            <v>147</v>
          </cell>
          <cell r="G25">
            <v>141</v>
          </cell>
          <cell r="H25">
            <v>121</v>
          </cell>
          <cell r="I25">
            <v>134</v>
          </cell>
          <cell r="J25">
            <v>108</v>
          </cell>
          <cell r="K25">
            <v>101</v>
          </cell>
          <cell r="L25">
            <v>96</v>
          </cell>
          <cell r="M25">
            <v>101</v>
          </cell>
          <cell r="N25">
            <v>106</v>
          </cell>
          <cell r="O25">
            <v>103</v>
          </cell>
        </row>
        <row r="26">
          <cell r="A26" t="str">
            <v>25</v>
          </cell>
          <cell r="B26" t="str">
            <v>Calamocha</v>
          </cell>
          <cell r="C26" t="str">
            <v>1997</v>
          </cell>
          <cell r="D26">
            <v>371</v>
          </cell>
          <cell r="E26">
            <v>370</v>
          </cell>
          <cell r="F26">
            <v>359</v>
          </cell>
          <cell r="G26">
            <v>349</v>
          </cell>
          <cell r="H26">
            <v>323</v>
          </cell>
          <cell r="I26">
            <v>331</v>
          </cell>
          <cell r="J26">
            <v>337</v>
          </cell>
          <cell r="K26">
            <v>326</v>
          </cell>
          <cell r="L26">
            <v>327</v>
          </cell>
          <cell r="M26">
            <v>326</v>
          </cell>
          <cell r="N26">
            <v>316</v>
          </cell>
          <cell r="O26">
            <v>318</v>
          </cell>
        </row>
        <row r="27">
          <cell r="A27" t="str">
            <v>26</v>
          </cell>
          <cell r="B27" t="str">
            <v>Cuencas Mineras</v>
          </cell>
          <cell r="C27" t="str">
            <v>1997</v>
          </cell>
          <cell r="D27">
            <v>418</v>
          </cell>
          <cell r="E27">
            <v>409</v>
          </cell>
          <cell r="F27">
            <v>417</v>
          </cell>
          <cell r="G27">
            <v>380</v>
          </cell>
          <cell r="H27">
            <v>381</v>
          </cell>
          <cell r="I27">
            <v>356</v>
          </cell>
          <cell r="J27">
            <v>343</v>
          </cell>
          <cell r="K27">
            <v>358</v>
          </cell>
          <cell r="L27">
            <v>379</v>
          </cell>
          <cell r="M27">
            <v>375</v>
          </cell>
          <cell r="N27">
            <v>348</v>
          </cell>
          <cell r="O27">
            <v>329</v>
          </cell>
        </row>
        <row r="28">
          <cell r="A28" t="str">
            <v>27</v>
          </cell>
          <cell r="B28" t="str">
            <v>Andorra</v>
          </cell>
          <cell r="C28" t="str">
            <v>1997</v>
          </cell>
          <cell r="D28">
            <v>492</v>
          </cell>
          <cell r="E28">
            <v>504</v>
          </cell>
          <cell r="F28">
            <v>525</v>
          </cell>
          <cell r="G28">
            <v>496</v>
          </cell>
          <cell r="H28">
            <v>511</v>
          </cell>
          <cell r="I28">
            <v>540</v>
          </cell>
          <cell r="J28">
            <v>523</v>
          </cell>
          <cell r="K28">
            <v>519</v>
          </cell>
          <cell r="L28">
            <v>554</v>
          </cell>
          <cell r="M28">
            <v>520</v>
          </cell>
          <cell r="N28">
            <v>527</v>
          </cell>
          <cell r="O28">
            <v>458</v>
          </cell>
        </row>
        <row r="29">
          <cell r="A29" t="str">
            <v>28</v>
          </cell>
          <cell r="B29" t="str">
            <v>Bajo Aragón</v>
          </cell>
          <cell r="C29" t="str">
            <v>1997</v>
          </cell>
          <cell r="D29">
            <v>1000</v>
          </cell>
          <cell r="E29">
            <v>980</v>
          </cell>
          <cell r="F29">
            <v>981</v>
          </cell>
          <cell r="G29">
            <v>953</v>
          </cell>
          <cell r="H29">
            <v>933</v>
          </cell>
          <cell r="I29">
            <v>935</v>
          </cell>
          <cell r="J29">
            <v>913</v>
          </cell>
          <cell r="K29">
            <v>873</v>
          </cell>
          <cell r="L29">
            <v>810</v>
          </cell>
          <cell r="M29">
            <v>825</v>
          </cell>
          <cell r="N29">
            <v>851</v>
          </cell>
          <cell r="O29">
            <v>855</v>
          </cell>
        </row>
        <row r="30">
          <cell r="A30" t="str">
            <v>29</v>
          </cell>
          <cell r="B30" t="str">
            <v>Teruel</v>
          </cell>
          <cell r="C30" t="str">
            <v>1997</v>
          </cell>
          <cell r="D30">
            <v>1872</v>
          </cell>
          <cell r="E30">
            <v>1902</v>
          </cell>
          <cell r="F30">
            <v>1924</v>
          </cell>
          <cell r="G30">
            <v>1811</v>
          </cell>
          <cell r="H30">
            <v>1793</v>
          </cell>
          <cell r="I30">
            <v>1762</v>
          </cell>
          <cell r="J30">
            <v>1553</v>
          </cell>
          <cell r="K30">
            <v>1486</v>
          </cell>
          <cell r="L30">
            <v>1497</v>
          </cell>
          <cell r="M30">
            <v>1587</v>
          </cell>
          <cell r="N30">
            <v>1589</v>
          </cell>
          <cell r="O30">
            <v>1680</v>
          </cell>
        </row>
        <row r="31">
          <cell r="A31" t="str">
            <v>30</v>
          </cell>
          <cell r="B31" t="str">
            <v>Maestrazgo</v>
          </cell>
          <cell r="C31" t="str">
            <v>1997</v>
          </cell>
          <cell r="D31">
            <v>24</v>
          </cell>
          <cell r="E31">
            <v>31</v>
          </cell>
          <cell r="F31">
            <v>36</v>
          </cell>
          <cell r="G31">
            <v>36</v>
          </cell>
          <cell r="H31">
            <v>36</v>
          </cell>
          <cell r="I31">
            <v>32</v>
          </cell>
          <cell r="J31">
            <v>26</v>
          </cell>
          <cell r="K31">
            <v>33</v>
          </cell>
          <cell r="L31">
            <v>29</v>
          </cell>
          <cell r="M31">
            <v>26</v>
          </cell>
          <cell r="N31">
            <v>25</v>
          </cell>
          <cell r="O31">
            <v>31</v>
          </cell>
        </row>
        <row r="32">
          <cell r="A32" t="str">
            <v>31</v>
          </cell>
          <cell r="B32" t="str">
            <v>Albarracín</v>
          </cell>
          <cell r="C32" t="str">
            <v>1997</v>
          </cell>
          <cell r="D32">
            <v>98</v>
          </cell>
          <cell r="E32">
            <v>98</v>
          </cell>
          <cell r="F32">
            <v>96</v>
          </cell>
          <cell r="G32">
            <v>101</v>
          </cell>
          <cell r="H32">
            <v>106</v>
          </cell>
          <cell r="I32">
            <v>99</v>
          </cell>
          <cell r="J32">
            <v>79</v>
          </cell>
          <cell r="K32">
            <v>60</v>
          </cell>
          <cell r="L32">
            <v>73</v>
          </cell>
          <cell r="M32">
            <v>89</v>
          </cell>
          <cell r="N32">
            <v>94</v>
          </cell>
          <cell r="O32">
            <v>99</v>
          </cell>
        </row>
        <row r="33">
          <cell r="A33" t="str">
            <v>32</v>
          </cell>
          <cell r="B33" t="str">
            <v>Gúdar-Javalambre</v>
          </cell>
          <cell r="C33" t="str">
            <v>1997</v>
          </cell>
          <cell r="D33">
            <v>201</v>
          </cell>
          <cell r="E33">
            <v>200</v>
          </cell>
          <cell r="F33">
            <v>207</v>
          </cell>
          <cell r="G33">
            <v>218</v>
          </cell>
          <cell r="H33">
            <v>220</v>
          </cell>
          <cell r="I33">
            <v>198</v>
          </cell>
          <cell r="J33">
            <v>183</v>
          </cell>
          <cell r="K33">
            <v>165</v>
          </cell>
          <cell r="L33">
            <v>177</v>
          </cell>
          <cell r="M33">
            <v>198</v>
          </cell>
          <cell r="N33">
            <v>167</v>
          </cell>
          <cell r="O33">
            <v>165</v>
          </cell>
        </row>
        <row r="34">
          <cell r="A34" t="str">
            <v>33</v>
          </cell>
          <cell r="B34" t="str">
            <v>Matarraña</v>
          </cell>
          <cell r="C34" t="str">
            <v>1997</v>
          </cell>
          <cell r="D34">
            <v>138</v>
          </cell>
          <cell r="E34">
            <v>148</v>
          </cell>
          <cell r="F34">
            <v>144</v>
          </cell>
          <cell r="G34">
            <v>137</v>
          </cell>
          <cell r="H34">
            <v>123</v>
          </cell>
          <cell r="I34">
            <v>116</v>
          </cell>
          <cell r="J34">
            <v>124</v>
          </cell>
          <cell r="K34">
            <v>120</v>
          </cell>
          <cell r="L34">
            <v>116</v>
          </cell>
          <cell r="M34">
            <v>109</v>
          </cell>
          <cell r="N34">
            <v>107</v>
          </cell>
          <cell r="O34">
            <v>106</v>
          </cell>
        </row>
      </sheetData>
      <sheetData sheetId="1" refreshError="1">
        <row r="1">
          <cell r="A1" t="str">
            <v>Comarca</v>
          </cell>
          <cell r="B1" t="str">
            <v>Sexo</v>
          </cell>
          <cell r="C1" t="str">
            <v>&lt; 20</v>
          </cell>
          <cell r="D1" t="str">
            <v>20-24</v>
          </cell>
          <cell r="E1" t="str">
            <v>25-29</v>
          </cell>
          <cell r="F1" t="str">
            <v>30-34</v>
          </cell>
          <cell r="G1" t="str">
            <v>35-39</v>
          </cell>
          <cell r="H1" t="str">
            <v>40-44</v>
          </cell>
          <cell r="I1" t="str">
            <v>45-49</v>
          </cell>
          <cell r="J1" t="str">
            <v>50-54</v>
          </cell>
          <cell r="K1" t="str">
            <v>55-59</v>
          </cell>
          <cell r="L1" t="str">
            <v>&gt; 59</v>
          </cell>
        </row>
        <row r="2">
          <cell r="A2" t="str">
            <v>01</v>
          </cell>
          <cell r="B2" t="str">
            <v>Mujeres</v>
          </cell>
          <cell r="C2">
            <v>20</v>
          </cell>
          <cell r="D2">
            <v>41</v>
          </cell>
          <cell r="E2">
            <v>56</v>
          </cell>
          <cell r="F2">
            <v>73</v>
          </cell>
          <cell r="G2">
            <v>61</v>
          </cell>
          <cell r="H2">
            <v>24</v>
          </cell>
          <cell r="I2">
            <v>11</v>
          </cell>
          <cell r="J2">
            <v>19</v>
          </cell>
          <cell r="K2">
            <v>7</v>
          </cell>
          <cell r="L2">
            <v>4</v>
          </cell>
        </row>
        <row r="3">
          <cell r="A3" t="str">
            <v>01</v>
          </cell>
          <cell r="B3" t="str">
            <v>Varones</v>
          </cell>
          <cell r="C3">
            <v>-9</v>
          </cell>
          <cell r="D3">
            <v>-30</v>
          </cell>
          <cell r="E3">
            <v>-29</v>
          </cell>
          <cell r="F3">
            <v>-18</v>
          </cell>
          <cell r="G3">
            <v>-16</v>
          </cell>
          <cell r="H3">
            <v>-10</v>
          </cell>
          <cell r="I3">
            <v>-15</v>
          </cell>
          <cell r="J3">
            <v>-16</v>
          </cell>
          <cell r="K3">
            <v>-18</v>
          </cell>
          <cell r="L3">
            <v>-3</v>
          </cell>
        </row>
        <row r="4">
          <cell r="A4" t="str">
            <v>02</v>
          </cell>
          <cell r="B4" t="str">
            <v>Mujeres</v>
          </cell>
          <cell r="C4">
            <v>15</v>
          </cell>
          <cell r="D4">
            <v>21</v>
          </cell>
          <cell r="E4">
            <v>46</v>
          </cell>
          <cell r="F4">
            <v>46</v>
          </cell>
          <cell r="G4">
            <v>48</v>
          </cell>
          <cell r="H4">
            <v>29</v>
          </cell>
          <cell r="I4">
            <v>21</v>
          </cell>
          <cell r="J4">
            <v>11</v>
          </cell>
          <cell r="K4">
            <v>5</v>
          </cell>
          <cell r="L4">
            <v>2</v>
          </cell>
        </row>
        <row r="5">
          <cell r="A5" t="str">
            <v>02</v>
          </cell>
          <cell r="B5" t="str">
            <v>Varones</v>
          </cell>
          <cell r="C5">
            <v>-6</v>
          </cell>
          <cell r="D5">
            <v>-13</v>
          </cell>
          <cell r="E5">
            <v>-20</v>
          </cell>
          <cell r="F5">
            <v>-22</v>
          </cell>
          <cell r="G5">
            <v>-23</v>
          </cell>
          <cell r="H5">
            <v>-13</v>
          </cell>
          <cell r="I5">
            <v>-9</v>
          </cell>
          <cell r="J5">
            <v>-8</v>
          </cell>
          <cell r="K5">
            <v>-20</v>
          </cell>
          <cell r="L5">
            <v>-12</v>
          </cell>
        </row>
        <row r="6">
          <cell r="A6" t="str">
            <v>03</v>
          </cell>
          <cell r="B6" t="str">
            <v>Mujeres</v>
          </cell>
          <cell r="C6">
            <v>0</v>
          </cell>
          <cell r="D6">
            <v>8</v>
          </cell>
          <cell r="E6">
            <v>23</v>
          </cell>
          <cell r="F6">
            <v>20</v>
          </cell>
          <cell r="G6">
            <v>23</v>
          </cell>
          <cell r="H6">
            <v>10</v>
          </cell>
          <cell r="I6">
            <v>10</v>
          </cell>
          <cell r="J6">
            <v>4</v>
          </cell>
          <cell r="K6">
            <v>7</v>
          </cell>
          <cell r="L6">
            <v>6</v>
          </cell>
        </row>
        <row r="7">
          <cell r="A7" t="str">
            <v>03</v>
          </cell>
          <cell r="B7" t="str">
            <v>Varones</v>
          </cell>
          <cell r="C7">
            <v>-2</v>
          </cell>
          <cell r="D7">
            <v>-10</v>
          </cell>
          <cell r="E7">
            <v>-11</v>
          </cell>
          <cell r="F7">
            <v>-15</v>
          </cell>
          <cell r="G7">
            <v>-15</v>
          </cell>
          <cell r="H7">
            <v>-4</v>
          </cell>
          <cell r="I7">
            <v>-5</v>
          </cell>
          <cell r="J7">
            <v>-9</v>
          </cell>
          <cell r="K7">
            <v>-13</v>
          </cell>
          <cell r="L7">
            <v>-7</v>
          </cell>
        </row>
        <row r="8">
          <cell r="A8" t="str">
            <v>04</v>
          </cell>
          <cell r="B8" t="str">
            <v>Mujeres</v>
          </cell>
          <cell r="C8">
            <v>1</v>
          </cell>
          <cell r="D8">
            <v>7</v>
          </cell>
          <cell r="E8">
            <v>22</v>
          </cell>
          <cell r="F8">
            <v>20</v>
          </cell>
          <cell r="G8">
            <v>16</v>
          </cell>
          <cell r="H8">
            <v>11</v>
          </cell>
          <cell r="I8">
            <v>4</v>
          </cell>
          <cell r="J8">
            <v>3</v>
          </cell>
          <cell r="K8">
            <v>4</v>
          </cell>
          <cell r="L8">
            <v>2</v>
          </cell>
        </row>
        <row r="9">
          <cell r="A9" t="str">
            <v>04</v>
          </cell>
          <cell r="B9" t="str">
            <v>Varones</v>
          </cell>
          <cell r="C9">
            <v>-1</v>
          </cell>
          <cell r="D9">
            <v>-10</v>
          </cell>
          <cell r="E9">
            <v>-18</v>
          </cell>
          <cell r="F9">
            <v>-12</v>
          </cell>
          <cell r="G9">
            <v>-7</v>
          </cell>
          <cell r="H9">
            <v>-11</v>
          </cell>
          <cell r="I9">
            <v>-16</v>
          </cell>
          <cell r="J9">
            <v>-11</v>
          </cell>
          <cell r="K9">
            <v>-13</v>
          </cell>
          <cell r="L9">
            <v>-10</v>
          </cell>
        </row>
        <row r="10">
          <cell r="A10" t="str">
            <v>05</v>
          </cell>
          <cell r="B10" t="str">
            <v>Mujeres</v>
          </cell>
          <cell r="C10">
            <v>25</v>
          </cell>
          <cell r="D10">
            <v>55</v>
          </cell>
          <cell r="E10">
            <v>87</v>
          </cell>
          <cell r="F10">
            <v>109</v>
          </cell>
          <cell r="G10">
            <v>92</v>
          </cell>
          <cell r="H10">
            <v>52</v>
          </cell>
          <cell r="I10">
            <v>32</v>
          </cell>
          <cell r="J10">
            <v>29</v>
          </cell>
          <cell r="K10">
            <v>12</v>
          </cell>
          <cell r="L10">
            <v>5</v>
          </cell>
        </row>
        <row r="11">
          <cell r="A11" t="str">
            <v>05</v>
          </cell>
          <cell r="B11" t="str">
            <v>Varones</v>
          </cell>
          <cell r="C11">
            <v>-27</v>
          </cell>
          <cell r="D11">
            <v>-43</v>
          </cell>
          <cell r="E11">
            <v>-51</v>
          </cell>
          <cell r="F11">
            <v>-38</v>
          </cell>
          <cell r="G11">
            <v>-45</v>
          </cell>
          <cell r="H11">
            <v>-33</v>
          </cell>
          <cell r="I11">
            <v>-28</v>
          </cell>
          <cell r="J11">
            <v>-36</v>
          </cell>
          <cell r="K11">
            <v>-52</v>
          </cell>
          <cell r="L11">
            <v>-18</v>
          </cell>
        </row>
        <row r="12">
          <cell r="A12" t="str">
            <v>06</v>
          </cell>
          <cell r="B12" t="str">
            <v>Mujeres</v>
          </cell>
          <cell r="C12">
            <v>43</v>
          </cell>
          <cell r="D12">
            <v>141</v>
          </cell>
          <cell r="E12">
            <v>260</v>
          </cell>
          <cell r="F12">
            <v>239</v>
          </cell>
          <cell r="G12">
            <v>184</v>
          </cell>
          <cell r="H12">
            <v>157</v>
          </cell>
          <cell r="I12">
            <v>103</v>
          </cell>
          <cell r="J12">
            <v>81</v>
          </cell>
          <cell r="K12">
            <v>38</v>
          </cell>
          <cell r="L12">
            <v>18</v>
          </cell>
        </row>
        <row r="13">
          <cell r="A13" t="str">
            <v>06</v>
          </cell>
          <cell r="B13" t="str">
            <v>Varones</v>
          </cell>
          <cell r="C13">
            <v>-27</v>
          </cell>
          <cell r="D13">
            <v>-71</v>
          </cell>
          <cell r="E13">
            <v>-117</v>
          </cell>
          <cell r="F13">
            <v>-76</v>
          </cell>
          <cell r="G13">
            <v>-58</v>
          </cell>
          <cell r="H13">
            <v>-53</v>
          </cell>
          <cell r="I13">
            <v>-37</v>
          </cell>
          <cell r="J13">
            <v>-39</v>
          </cell>
          <cell r="K13">
            <v>-56</v>
          </cell>
          <cell r="L13">
            <v>-34</v>
          </cell>
        </row>
        <row r="14">
          <cell r="A14" t="str">
            <v>07</v>
          </cell>
          <cell r="B14" t="str">
            <v>Mujeres</v>
          </cell>
          <cell r="C14">
            <v>9</v>
          </cell>
          <cell r="D14">
            <v>58</v>
          </cell>
          <cell r="E14">
            <v>87</v>
          </cell>
          <cell r="F14">
            <v>86</v>
          </cell>
          <cell r="G14">
            <v>80</v>
          </cell>
          <cell r="H14">
            <v>54</v>
          </cell>
          <cell r="I14">
            <v>43</v>
          </cell>
          <cell r="J14">
            <v>21</v>
          </cell>
          <cell r="K14">
            <v>16</v>
          </cell>
          <cell r="L14">
            <v>12</v>
          </cell>
        </row>
        <row r="15">
          <cell r="A15" t="str">
            <v>07</v>
          </cell>
          <cell r="B15" t="str">
            <v>Varones</v>
          </cell>
          <cell r="C15">
            <v>-12</v>
          </cell>
          <cell r="D15">
            <v>-15</v>
          </cell>
          <cell r="E15">
            <v>-38</v>
          </cell>
          <cell r="F15">
            <v>-25</v>
          </cell>
          <cell r="G15">
            <v>-24</v>
          </cell>
          <cell r="H15">
            <v>-21</v>
          </cell>
          <cell r="I15">
            <v>-15</v>
          </cell>
          <cell r="J15">
            <v>-18</v>
          </cell>
          <cell r="K15">
            <v>-34</v>
          </cell>
          <cell r="L15">
            <v>-26</v>
          </cell>
        </row>
        <row r="16">
          <cell r="A16" t="str">
            <v>08</v>
          </cell>
          <cell r="B16" t="str">
            <v>Mujeres</v>
          </cell>
          <cell r="C16">
            <v>15</v>
          </cell>
          <cell r="D16">
            <v>59</v>
          </cell>
          <cell r="E16">
            <v>78</v>
          </cell>
          <cell r="F16">
            <v>66</v>
          </cell>
          <cell r="G16">
            <v>67</v>
          </cell>
          <cell r="H16">
            <v>39</v>
          </cell>
          <cell r="I16">
            <v>24</v>
          </cell>
          <cell r="J16">
            <v>19</v>
          </cell>
          <cell r="K16">
            <v>6</v>
          </cell>
          <cell r="L16">
            <v>10</v>
          </cell>
        </row>
        <row r="17">
          <cell r="A17" t="str">
            <v>08</v>
          </cell>
          <cell r="B17" t="str">
            <v>Varones</v>
          </cell>
          <cell r="C17">
            <v>-6</v>
          </cell>
          <cell r="D17">
            <v>-27</v>
          </cell>
          <cell r="E17">
            <v>-25</v>
          </cell>
          <cell r="F17">
            <v>-22</v>
          </cell>
          <cell r="G17">
            <v>-15</v>
          </cell>
          <cell r="H17">
            <v>-17</v>
          </cell>
          <cell r="I17">
            <v>-17</v>
          </cell>
          <cell r="J17">
            <v>-12</v>
          </cell>
          <cell r="K17">
            <v>-18</v>
          </cell>
          <cell r="L17">
            <v>-27</v>
          </cell>
        </row>
        <row r="18">
          <cell r="A18" t="str">
            <v>09</v>
          </cell>
          <cell r="B18" t="str">
            <v>Mujeres</v>
          </cell>
          <cell r="C18">
            <v>2</v>
          </cell>
          <cell r="D18">
            <v>24</v>
          </cell>
          <cell r="E18">
            <v>35</v>
          </cell>
          <cell r="F18">
            <v>49</v>
          </cell>
          <cell r="G18">
            <v>23</v>
          </cell>
          <cell r="H18">
            <v>27</v>
          </cell>
          <cell r="I18">
            <v>20</v>
          </cell>
          <cell r="J18">
            <v>4</v>
          </cell>
          <cell r="K18">
            <v>7</v>
          </cell>
          <cell r="L18">
            <v>4</v>
          </cell>
        </row>
        <row r="19">
          <cell r="A19" t="str">
            <v>09</v>
          </cell>
          <cell r="B19" t="str">
            <v>Varones</v>
          </cell>
          <cell r="C19">
            <v>-2</v>
          </cell>
          <cell r="D19">
            <v>-15</v>
          </cell>
          <cell r="E19">
            <v>-7</v>
          </cell>
          <cell r="F19">
            <v>-14</v>
          </cell>
          <cell r="G19">
            <v>-8</v>
          </cell>
          <cell r="H19">
            <v>-6</v>
          </cell>
          <cell r="I19">
            <v>-7</v>
          </cell>
          <cell r="J19">
            <v>-9</v>
          </cell>
          <cell r="K19">
            <v>-15</v>
          </cell>
          <cell r="L19">
            <v>-18</v>
          </cell>
        </row>
        <row r="20">
          <cell r="A20" t="str">
            <v>10</v>
          </cell>
          <cell r="B20" t="str">
            <v>Mujeres</v>
          </cell>
          <cell r="C20">
            <v>11</v>
          </cell>
          <cell r="D20">
            <v>36</v>
          </cell>
          <cell r="E20">
            <v>52</v>
          </cell>
          <cell r="F20">
            <v>31</v>
          </cell>
          <cell r="G20">
            <v>31</v>
          </cell>
          <cell r="H20">
            <v>23</v>
          </cell>
          <cell r="I20">
            <v>18</v>
          </cell>
          <cell r="J20">
            <v>12</v>
          </cell>
          <cell r="K20">
            <v>5</v>
          </cell>
          <cell r="L20">
            <v>5</v>
          </cell>
        </row>
        <row r="21">
          <cell r="A21" t="str">
            <v>10</v>
          </cell>
          <cell r="B21" t="str">
            <v>Varones</v>
          </cell>
          <cell r="C21">
            <v>-2</v>
          </cell>
          <cell r="D21">
            <v>-22</v>
          </cell>
          <cell r="E21">
            <v>-25</v>
          </cell>
          <cell r="F21">
            <v>-15</v>
          </cell>
          <cell r="G21">
            <v>-14</v>
          </cell>
          <cell r="H21">
            <v>-19</v>
          </cell>
          <cell r="I21">
            <v>-11</v>
          </cell>
          <cell r="J21">
            <v>-17</v>
          </cell>
          <cell r="K21">
            <v>-15</v>
          </cell>
          <cell r="L21">
            <v>-10</v>
          </cell>
        </row>
        <row r="22">
          <cell r="A22" t="str">
            <v>11</v>
          </cell>
          <cell r="B22" t="str">
            <v>Mujeres</v>
          </cell>
          <cell r="C22">
            <v>16</v>
          </cell>
          <cell r="D22">
            <v>64</v>
          </cell>
          <cell r="E22">
            <v>58</v>
          </cell>
          <cell r="F22">
            <v>55</v>
          </cell>
          <cell r="G22">
            <v>46</v>
          </cell>
          <cell r="H22">
            <v>23</v>
          </cell>
          <cell r="I22">
            <v>20</v>
          </cell>
          <cell r="J22">
            <v>18</v>
          </cell>
          <cell r="K22">
            <v>5</v>
          </cell>
          <cell r="L22">
            <v>7</v>
          </cell>
        </row>
        <row r="23">
          <cell r="A23" t="str">
            <v>11</v>
          </cell>
          <cell r="B23" t="str">
            <v>Varones</v>
          </cell>
          <cell r="C23">
            <v>-15</v>
          </cell>
          <cell r="D23">
            <v>-27</v>
          </cell>
          <cell r="E23">
            <v>-23</v>
          </cell>
          <cell r="F23">
            <v>-17</v>
          </cell>
          <cell r="G23">
            <v>-21</v>
          </cell>
          <cell r="H23">
            <v>-12</v>
          </cell>
          <cell r="I23">
            <v>-25</v>
          </cell>
          <cell r="J23">
            <v>-23</v>
          </cell>
          <cell r="K23">
            <v>-27</v>
          </cell>
          <cell r="L23">
            <v>-15</v>
          </cell>
        </row>
        <row r="24">
          <cell r="A24" t="str">
            <v>12</v>
          </cell>
          <cell r="B24" t="str">
            <v>Mujeres</v>
          </cell>
          <cell r="C24">
            <v>13</v>
          </cell>
          <cell r="D24">
            <v>45</v>
          </cell>
          <cell r="E24">
            <v>66</v>
          </cell>
          <cell r="F24">
            <v>88</v>
          </cell>
          <cell r="G24">
            <v>91</v>
          </cell>
          <cell r="H24">
            <v>78</v>
          </cell>
          <cell r="I24">
            <v>48</v>
          </cell>
          <cell r="J24">
            <v>52</v>
          </cell>
          <cell r="K24">
            <v>29</v>
          </cell>
          <cell r="L24">
            <v>10</v>
          </cell>
        </row>
        <row r="25">
          <cell r="A25" t="str">
            <v>12</v>
          </cell>
          <cell r="B25" t="str">
            <v>Varones</v>
          </cell>
          <cell r="C25">
            <v>-21</v>
          </cell>
          <cell r="D25">
            <v>-15</v>
          </cell>
          <cell r="E25">
            <v>-28</v>
          </cell>
          <cell r="F25">
            <v>-9</v>
          </cell>
          <cell r="G25">
            <v>-23</v>
          </cell>
          <cell r="H25">
            <v>-25</v>
          </cell>
          <cell r="I25">
            <v>-28</v>
          </cell>
          <cell r="J25">
            <v>-60</v>
          </cell>
          <cell r="K25">
            <v>-54</v>
          </cell>
          <cell r="L25">
            <v>-18</v>
          </cell>
        </row>
        <row r="26">
          <cell r="A26" t="str">
            <v>13</v>
          </cell>
          <cell r="B26" t="str">
            <v>Mujeres</v>
          </cell>
          <cell r="C26">
            <v>8</v>
          </cell>
          <cell r="D26">
            <v>28</v>
          </cell>
          <cell r="E26">
            <v>34</v>
          </cell>
          <cell r="F26">
            <v>51</v>
          </cell>
          <cell r="G26">
            <v>47</v>
          </cell>
          <cell r="H26">
            <v>23</v>
          </cell>
          <cell r="I26">
            <v>19</v>
          </cell>
          <cell r="J26">
            <v>13</v>
          </cell>
          <cell r="K26">
            <v>6</v>
          </cell>
          <cell r="L26">
            <v>4</v>
          </cell>
        </row>
        <row r="27">
          <cell r="A27" t="str">
            <v>13</v>
          </cell>
          <cell r="B27" t="str">
            <v>Varones</v>
          </cell>
          <cell r="C27">
            <v>-11</v>
          </cell>
          <cell r="D27">
            <v>-23</v>
          </cell>
          <cell r="E27">
            <v>-20</v>
          </cell>
          <cell r="F27">
            <v>-12</v>
          </cell>
          <cell r="G27">
            <v>-24</v>
          </cell>
          <cell r="H27">
            <v>-17</v>
          </cell>
          <cell r="I27">
            <v>-10</v>
          </cell>
          <cell r="J27">
            <v>-14</v>
          </cell>
          <cell r="K27">
            <v>-14</v>
          </cell>
          <cell r="L27">
            <v>-10</v>
          </cell>
        </row>
        <row r="28">
          <cell r="A28" t="str">
            <v>14</v>
          </cell>
          <cell r="B28" t="str">
            <v>Mujeres</v>
          </cell>
          <cell r="C28">
            <v>4</v>
          </cell>
          <cell r="D28">
            <v>13</v>
          </cell>
          <cell r="E28">
            <v>33</v>
          </cell>
          <cell r="F28">
            <v>38</v>
          </cell>
          <cell r="G28">
            <v>24</v>
          </cell>
          <cell r="H28">
            <v>9</v>
          </cell>
          <cell r="I28">
            <v>3</v>
          </cell>
          <cell r="J28">
            <v>4</v>
          </cell>
          <cell r="K28">
            <v>4</v>
          </cell>
          <cell r="L28">
            <v>3</v>
          </cell>
        </row>
        <row r="29">
          <cell r="A29" t="str">
            <v>14</v>
          </cell>
          <cell r="B29" t="str">
            <v>Varones</v>
          </cell>
          <cell r="C29">
            <v>-1</v>
          </cell>
          <cell r="D29">
            <v>-11</v>
          </cell>
          <cell r="E29">
            <v>-8</v>
          </cell>
          <cell r="F29">
            <v>-9</v>
          </cell>
          <cell r="G29">
            <v>-8</v>
          </cell>
          <cell r="H29">
            <v>-7</v>
          </cell>
          <cell r="I29">
            <v>-6</v>
          </cell>
          <cell r="J29">
            <v>-9</v>
          </cell>
          <cell r="K29">
            <v>-21</v>
          </cell>
          <cell r="L29">
            <v>-14</v>
          </cell>
        </row>
        <row r="30">
          <cell r="A30" t="str">
            <v>15</v>
          </cell>
          <cell r="B30" t="str">
            <v>Mujeres</v>
          </cell>
          <cell r="C30">
            <v>30</v>
          </cell>
          <cell r="D30">
            <v>82</v>
          </cell>
          <cell r="E30">
            <v>73</v>
          </cell>
          <cell r="F30">
            <v>62</v>
          </cell>
          <cell r="G30">
            <v>53</v>
          </cell>
          <cell r="H30">
            <v>50</v>
          </cell>
          <cell r="I30">
            <v>25</v>
          </cell>
          <cell r="J30">
            <v>30</v>
          </cell>
          <cell r="K30">
            <v>21</v>
          </cell>
          <cell r="L30">
            <v>7</v>
          </cell>
        </row>
        <row r="31">
          <cell r="A31" t="str">
            <v>15</v>
          </cell>
          <cell r="B31" t="str">
            <v>Varones</v>
          </cell>
          <cell r="C31">
            <v>-12</v>
          </cell>
          <cell r="D31">
            <v>-27</v>
          </cell>
          <cell r="E31">
            <v>-37</v>
          </cell>
          <cell r="F31">
            <v>-31</v>
          </cell>
          <cell r="G31">
            <v>-17</v>
          </cell>
          <cell r="H31">
            <v>-20</v>
          </cell>
          <cell r="I31">
            <v>-18</v>
          </cell>
          <cell r="J31">
            <v>-26</v>
          </cell>
          <cell r="K31">
            <v>-28</v>
          </cell>
          <cell r="L31">
            <v>-39</v>
          </cell>
        </row>
        <row r="32">
          <cell r="A32" t="str">
            <v>16</v>
          </cell>
          <cell r="B32" t="str">
            <v>Mujeres</v>
          </cell>
          <cell r="C32">
            <v>12</v>
          </cell>
          <cell r="D32">
            <v>62</v>
          </cell>
          <cell r="E32">
            <v>80</v>
          </cell>
          <cell r="F32">
            <v>52</v>
          </cell>
          <cell r="G32">
            <v>43</v>
          </cell>
          <cell r="H32">
            <v>31</v>
          </cell>
          <cell r="I32">
            <v>17</v>
          </cell>
          <cell r="J32">
            <v>13</v>
          </cell>
          <cell r="K32">
            <v>9</v>
          </cell>
          <cell r="L32">
            <v>3</v>
          </cell>
        </row>
        <row r="33">
          <cell r="A33" t="str">
            <v>16</v>
          </cell>
          <cell r="B33" t="str">
            <v>Varones</v>
          </cell>
          <cell r="C33">
            <v>-17</v>
          </cell>
          <cell r="D33">
            <v>-35</v>
          </cell>
          <cell r="E33">
            <v>-32</v>
          </cell>
          <cell r="F33">
            <v>-33</v>
          </cell>
          <cell r="G33">
            <v>-17</v>
          </cell>
          <cell r="H33">
            <v>-19</v>
          </cell>
          <cell r="I33">
            <v>-16</v>
          </cell>
          <cell r="J33">
            <v>-25</v>
          </cell>
          <cell r="K33">
            <v>-33</v>
          </cell>
          <cell r="L33">
            <v>-14</v>
          </cell>
        </row>
        <row r="34">
          <cell r="A34" t="str">
            <v>17</v>
          </cell>
          <cell r="B34" t="str">
            <v>Mujeres</v>
          </cell>
          <cell r="C34">
            <v>769</v>
          </cell>
          <cell r="D34">
            <v>2791</v>
          </cell>
          <cell r="E34">
            <v>3494</v>
          </cell>
          <cell r="F34">
            <v>2950</v>
          </cell>
          <cell r="G34">
            <v>2269</v>
          </cell>
          <cell r="H34">
            <v>1838</v>
          </cell>
          <cell r="I34">
            <v>1343</v>
          </cell>
          <cell r="J34">
            <v>1033</v>
          </cell>
          <cell r="K34">
            <v>629</v>
          </cell>
          <cell r="L34">
            <v>281</v>
          </cell>
        </row>
        <row r="35">
          <cell r="A35" t="str">
            <v>17</v>
          </cell>
          <cell r="B35" t="str">
            <v>Varones</v>
          </cell>
          <cell r="C35">
            <v>-506</v>
          </cell>
          <cell r="D35">
            <v>-1251</v>
          </cell>
          <cell r="E35">
            <v>-1765</v>
          </cell>
          <cell r="F35">
            <v>-1128</v>
          </cell>
          <cell r="G35">
            <v>-898</v>
          </cell>
          <cell r="H35">
            <v>-769</v>
          </cell>
          <cell r="I35">
            <v>-682</v>
          </cell>
          <cell r="J35">
            <v>-821</v>
          </cell>
          <cell r="K35">
            <v>-1101</v>
          </cell>
          <cell r="L35">
            <v>-771</v>
          </cell>
        </row>
        <row r="36">
          <cell r="A36" t="str">
            <v>18</v>
          </cell>
          <cell r="B36" t="str">
            <v>Mujeres</v>
          </cell>
          <cell r="C36">
            <v>3</v>
          </cell>
          <cell r="D36">
            <v>18</v>
          </cell>
          <cell r="E36">
            <v>17</v>
          </cell>
          <cell r="F36">
            <v>15</v>
          </cell>
          <cell r="G36">
            <v>17</v>
          </cell>
          <cell r="H36">
            <v>9</v>
          </cell>
          <cell r="I36">
            <v>8</v>
          </cell>
          <cell r="J36">
            <v>1</v>
          </cell>
          <cell r="K36">
            <v>4</v>
          </cell>
          <cell r="L36">
            <v>2</v>
          </cell>
        </row>
        <row r="37">
          <cell r="A37" t="str">
            <v>18</v>
          </cell>
          <cell r="B37" t="str">
            <v>Varones</v>
          </cell>
          <cell r="C37">
            <v>-8</v>
          </cell>
          <cell r="D37">
            <v>-6</v>
          </cell>
          <cell r="E37">
            <v>-6</v>
          </cell>
          <cell r="F37">
            <v>-5</v>
          </cell>
          <cell r="G37">
            <v>-8</v>
          </cell>
          <cell r="H37">
            <v>-5</v>
          </cell>
          <cell r="I37">
            <v>-7</v>
          </cell>
          <cell r="J37">
            <v>-5</v>
          </cell>
          <cell r="K37">
            <v>-11</v>
          </cell>
          <cell r="L37">
            <v>-7</v>
          </cell>
        </row>
        <row r="38">
          <cell r="A38" t="str">
            <v>19</v>
          </cell>
          <cell r="B38" t="str">
            <v>Mujeres</v>
          </cell>
          <cell r="C38">
            <v>14</v>
          </cell>
          <cell r="D38">
            <v>34</v>
          </cell>
          <cell r="E38">
            <v>42</v>
          </cell>
          <cell r="F38">
            <v>33</v>
          </cell>
          <cell r="G38">
            <v>31</v>
          </cell>
          <cell r="H38">
            <v>28</v>
          </cell>
          <cell r="I38">
            <v>19</v>
          </cell>
          <cell r="J38">
            <v>22</v>
          </cell>
          <cell r="K38">
            <v>16</v>
          </cell>
          <cell r="L38">
            <v>12</v>
          </cell>
        </row>
        <row r="39">
          <cell r="A39" t="str">
            <v>19</v>
          </cell>
          <cell r="B39" t="str">
            <v>Varones</v>
          </cell>
          <cell r="C39">
            <v>-14</v>
          </cell>
          <cell r="D39">
            <v>-32</v>
          </cell>
          <cell r="E39">
            <v>-27</v>
          </cell>
          <cell r="F39">
            <v>-28</v>
          </cell>
          <cell r="G39">
            <v>-28</v>
          </cell>
          <cell r="H39">
            <v>-21</v>
          </cell>
          <cell r="I39">
            <v>-15</v>
          </cell>
          <cell r="J39">
            <v>-35</v>
          </cell>
          <cell r="K39">
            <v>-28</v>
          </cell>
          <cell r="L39">
            <v>-11</v>
          </cell>
        </row>
        <row r="40">
          <cell r="A40" t="str">
            <v>20</v>
          </cell>
          <cell r="B40" t="str">
            <v>Mujeres</v>
          </cell>
          <cell r="C40">
            <v>45</v>
          </cell>
          <cell r="D40">
            <v>108</v>
          </cell>
          <cell r="E40">
            <v>140</v>
          </cell>
          <cell r="F40">
            <v>143</v>
          </cell>
          <cell r="G40">
            <v>125</v>
          </cell>
          <cell r="H40">
            <v>87</v>
          </cell>
          <cell r="I40">
            <v>52</v>
          </cell>
          <cell r="J40">
            <v>52</v>
          </cell>
          <cell r="K40">
            <v>42</v>
          </cell>
          <cell r="L40">
            <v>11</v>
          </cell>
        </row>
        <row r="41">
          <cell r="A41" t="str">
            <v>20</v>
          </cell>
          <cell r="B41" t="str">
            <v>Varones</v>
          </cell>
          <cell r="C41">
            <v>-26</v>
          </cell>
          <cell r="D41">
            <v>-53</v>
          </cell>
          <cell r="E41">
            <v>-70</v>
          </cell>
          <cell r="F41">
            <v>-40</v>
          </cell>
          <cell r="G41">
            <v>-56</v>
          </cell>
          <cell r="H41">
            <v>-33</v>
          </cell>
          <cell r="I41">
            <v>-31</v>
          </cell>
          <cell r="J41">
            <v>-47</v>
          </cell>
          <cell r="K41">
            <v>-80</v>
          </cell>
          <cell r="L41">
            <v>-24</v>
          </cell>
        </row>
        <row r="42">
          <cell r="A42" t="str">
            <v>21</v>
          </cell>
          <cell r="B42" t="str">
            <v>Mujeres</v>
          </cell>
          <cell r="C42">
            <v>2</v>
          </cell>
          <cell r="D42">
            <v>31</v>
          </cell>
          <cell r="E42">
            <v>32</v>
          </cell>
          <cell r="F42">
            <v>29</v>
          </cell>
          <cell r="G42">
            <v>19</v>
          </cell>
          <cell r="H42">
            <v>15</v>
          </cell>
          <cell r="I42">
            <v>13</v>
          </cell>
          <cell r="J42">
            <v>7</v>
          </cell>
          <cell r="K42">
            <v>5</v>
          </cell>
          <cell r="L42">
            <v>1</v>
          </cell>
        </row>
        <row r="43">
          <cell r="A43" t="str">
            <v>21</v>
          </cell>
          <cell r="B43" t="str">
            <v>Varones</v>
          </cell>
          <cell r="C43">
            <v>-9</v>
          </cell>
          <cell r="D43">
            <v>-9</v>
          </cell>
          <cell r="E43">
            <v>-16</v>
          </cell>
          <cell r="F43">
            <v>-9</v>
          </cell>
          <cell r="G43">
            <v>-16</v>
          </cell>
          <cell r="H43">
            <v>-7</v>
          </cell>
          <cell r="I43">
            <v>-8</v>
          </cell>
          <cell r="J43">
            <v>-13</v>
          </cell>
          <cell r="K43">
            <v>-11</v>
          </cell>
          <cell r="L43">
            <v>-4</v>
          </cell>
        </row>
        <row r="44">
          <cell r="A44" t="str">
            <v>22</v>
          </cell>
          <cell r="B44" t="str">
            <v>Mujeres</v>
          </cell>
          <cell r="C44">
            <v>2</v>
          </cell>
          <cell r="D44">
            <v>4</v>
          </cell>
          <cell r="E44">
            <v>9</v>
          </cell>
          <cell r="F44">
            <v>17</v>
          </cell>
          <cell r="G44">
            <v>11</v>
          </cell>
          <cell r="H44">
            <v>3</v>
          </cell>
          <cell r="I44">
            <v>7</v>
          </cell>
          <cell r="J44">
            <v>6</v>
          </cell>
          <cell r="K44">
            <v>5</v>
          </cell>
          <cell r="L44">
            <v>3</v>
          </cell>
        </row>
        <row r="45">
          <cell r="A45" t="str">
            <v>22</v>
          </cell>
          <cell r="B45" t="str">
            <v>Varones</v>
          </cell>
          <cell r="C45">
            <v>0</v>
          </cell>
          <cell r="D45">
            <v>-3</v>
          </cell>
          <cell r="E45">
            <v>-4</v>
          </cell>
          <cell r="F45">
            <v>-9</v>
          </cell>
          <cell r="G45">
            <v>-4</v>
          </cell>
          <cell r="H45">
            <v>-4</v>
          </cell>
          <cell r="I45">
            <v>0</v>
          </cell>
          <cell r="J45">
            <v>-8</v>
          </cell>
          <cell r="K45">
            <v>-8</v>
          </cell>
          <cell r="L45">
            <v>-6</v>
          </cell>
        </row>
        <row r="46">
          <cell r="A46" t="str">
            <v>23</v>
          </cell>
          <cell r="B46" t="str">
            <v>Mujeres</v>
          </cell>
          <cell r="C46">
            <v>6</v>
          </cell>
          <cell r="D46">
            <v>9</v>
          </cell>
          <cell r="E46">
            <v>23</v>
          </cell>
          <cell r="F46">
            <v>19</v>
          </cell>
          <cell r="G46">
            <v>14</v>
          </cell>
          <cell r="H46">
            <v>7</v>
          </cell>
          <cell r="I46">
            <v>6</v>
          </cell>
          <cell r="J46">
            <v>2</v>
          </cell>
          <cell r="K46">
            <v>1</v>
          </cell>
          <cell r="L46">
            <v>4</v>
          </cell>
        </row>
        <row r="47">
          <cell r="A47" t="str">
            <v>23</v>
          </cell>
          <cell r="B47" t="str">
            <v>Varones</v>
          </cell>
          <cell r="C47">
            <v>-1</v>
          </cell>
          <cell r="D47">
            <v>-9</v>
          </cell>
          <cell r="E47">
            <v>-8</v>
          </cell>
          <cell r="F47">
            <v>-4</v>
          </cell>
          <cell r="G47">
            <v>-6</v>
          </cell>
          <cell r="H47">
            <v>-21</v>
          </cell>
          <cell r="I47">
            <v>-30</v>
          </cell>
          <cell r="J47">
            <v>-17</v>
          </cell>
          <cell r="K47">
            <v>-10</v>
          </cell>
          <cell r="L47">
            <v>-4</v>
          </cell>
        </row>
        <row r="48">
          <cell r="A48" t="str">
            <v>24</v>
          </cell>
          <cell r="B48" t="str">
            <v>Mujeres</v>
          </cell>
          <cell r="C48">
            <v>0</v>
          </cell>
          <cell r="D48">
            <v>5</v>
          </cell>
          <cell r="E48">
            <v>13</v>
          </cell>
          <cell r="F48">
            <v>10</v>
          </cell>
          <cell r="G48">
            <v>11</v>
          </cell>
          <cell r="H48">
            <v>9</v>
          </cell>
          <cell r="I48">
            <v>4</v>
          </cell>
          <cell r="J48">
            <v>4</v>
          </cell>
          <cell r="K48">
            <v>1</v>
          </cell>
          <cell r="L48">
            <v>1</v>
          </cell>
        </row>
        <row r="49">
          <cell r="A49" t="str">
            <v>24</v>
          </cell>
          <cell r="B49" t="str">
            <v>Varones</v>
          </cell>
          <cell r="C49">
            <v>0</v>
          </cell>
          <cell r="D49">
            <v>-3</v>
          </cell>
          <cell r="E49">
            <v>-3</v>
          </cell>
          <cell r="F49">
            <v>-7</v>
          </cell>
          <cell r="G49">
            <v>-4</v>
          </cell>
          <cell r="H49">
            <v>-3</v>
          </cell>
          <cell r="I49">
            <v>-4</v>
          </cell>
          <cell r="J49">
            <v>-6</v>
          </cell>
          <cell r="K49">
            <v>-2</v>
          </cell>
          <cell r="L49">
            <v>-2</v>
          </cell>
        </row>
        <row r="50">
          <cell r="A50" t="str">
            <v>25</v>
          </cell>
          <cell r="B50" t="str">
            <v>Mujeres</v>
          </cell>
          <cell r="C50">
            <v>9</v>
          </cell>
          <cell r="D50">
            <v>27</v>
          </cell>
          <cell r="E50">
            <v>52</v>
          </cell>
          <cell r="F50">
            <v>40</v>
          </cell>
          <cell r="G50">
            <v>34</v>
          </cell>
          <cell r="H50">
            <v>29</v>
          </cell>
          <cell r="I50">
            <v>11</v>
          </cell>
          <cell r="J50">
            <v>6</v>
          </cell>
          <cell r="K50">
            <v>6</v>
          </cell>
          <cell r="L50">
            <v>6</v>
          </cell>
        </row>
        <row r="51">
          <cell r="A51" t="str">
            <v>25</v>
          </cell>
          <cell r="B51" t="str">
            <v>Varones</v>
          </cell>
          <cell r="C51">
            <v>-4</v>
          </cell>
          <cell r="D51">
            <v>-15</v>
          </cell>
          <cell r="E51">
            <v>-10</v>
          </cell>
          <cell r="F51">
            <v>-15</v>
          </cell>
          <cell r="G51">
            <v>-12</v>
          </cell>
          <cell r="H51">
            <v>-12</v>
          </cell>
          <cell r="I51">
            <v>-11</v>
          </cell>
          <cell r="J51">
            <v>-5</v>
          </cell>
          <cell r="K51">
            <v>-13</v>
          </cell>
          <cell r="L51">
            <v>-15</v>
          </cell>
        </row>
        <row r="52">
          <cell r="A52" t="str">
            <v>26</v>
          </cell>
          <cell r="B52" t="str">
            <v>Mujeres</v>
          </cell>
          <cell r="C52">
            <v>13</v>
          </cell>
          <cell r="D52">
            <v>24</v>
          </cell>
          <cell r="E52">
            <v>26</v>
          </cell>
          <cell r="F52">
            <v>39</v>
          </cell>
          <cell r="G52">
            <v>40</v>
          </cell>
          <cell r="H52">
            <v>27</v>
          </cell>
          <cell r="I52">
            <v>13</v>
          </cell>
          <cell r="J52">
            <v>1</v>
          </cell>
          <cell r="K52">
            <v>2</v>
          </cell>
          <cell r="L52">
            <v>2</v>
          </cell>
        </row>
        <row r="53">
          <cell r="A53" t="str">
            <v>26</v>
          </cell>
          <cell r="B53" t="str">
            <v>Varones</v>
          </cell>
          <cell r="C53">
            <v>-12</v>
          </cell>
          <cell r="D53">
            <v>-12</v>
          </cell>
          <cell r="E53">
            <v>-9</v>
          </cell>
          <cell r="F53">
            <v>-9</v>
          </cell>
          <cell r="G53">
            <v>-7</v>
          </cell>
          <cell r="H53">
            <v>-33</v>
          </cell>
          <cell r="I53">
            <v>-41</v>
          </cell>
          <cell r="J53">
            <v>-20</v>
          </cell>
          <cell r="K53">
            <v>-14</v>
          </cell>
          <cell r="L53">
            <v>-3</v>
          </cell>
        </row>
        <row r="54">
          <cell r="A54" t="str">
            <v>27</v>
          </cell>
          <cell r="B54" t="str">
            <v>Mujeres</v>
          </cell>
          <cell r="C54">
            <v>10</v>
          </cell>
          <cell r="D54">
            <v>41</v>
          </cell>
          <cell r="E54">
            <v>45</v>
          </cell>
          <cell r="F54">
            <v>54</v>
          </cell>
          <cell r="G54">
            <v>28</v>
          </cell>
          <cell r="H54">
            <v>20</v>
          </cell>
          <cell r="I54">
            <v>6</v>
          </cell>
          <cell r="J54">
            <v>4</v>
          </cell>
          <cell r="K54">
            <v>0</v>
          </cell>
          <cell r="L54">
            <v>5</v>
          </cell>
        </row>
        <row r="55">
          <cell r="A55" t="str">
            <v>27</v>
          </cell>
          <cell r="B55" t="str">
            <v>Varones</v>
          </cell>
          <cell r="C55">
            <v>-4</v>
          </cell>
          <cell r="D55">
            <v>-12</v>
          </cell>
          <cell r="E55">
            <v>-15</v>
          </cell>
          <cell r="F55">
            <v>-25</v>
          </cell>
          <cell r="G55">
            <v>-8</v>
          </cell>
          <cell r="H55">
            <v>-66</v>
          </cell>
          <cell r="I55">
            <v>-128</v>
          </cell>
          <cell r="J55">
            <v>-94</v>
          </cell>
          <cell r="K55">
            <v>-34</v>
          </cell>
          <cell r="L55">
            <v>-4</v>
          </cell>
        </row>
        <row r="56">
          <cell r="A56" t="str">
            <v>28</v>
          </cell>
          <cell r="B56" t="str">
            <v>Mujeres</v>
          </cell>
          <cell r="C56">
            <v>21</v>
          </cell>
          <cell r="D56">
            <v>86</v>
          </cell>
          <cell r="E56">
            <v>100</v>
          </cell>
          <cell r="F56">
            <v>93</v>
          </cell>
          <cell r="G56">
            <v>60</v>
          </cell>
          <cell r="H56">
            <v>43</v>
          </cell>
          <cell r="I56">
            <v>38</v>
          </cell>
          <cell r="J56">
            <v>14</v>
          </cell>
          <cell r="K56">
            <v>15</v>
          </cell>
          <cell r="L56">
            <v>12</v>
          </cell>
        </row>
        <row r="57">
          <cell r="A57" t="str">
            <v>28</v>
          </cell>
          <cell r="B57" t="str">
            <v>Varones</v>
          </cell>
          <cell r="C57">
            <v>-5</v>
          </cell>
          <cell r="D57">
            <v>-34</v>
          </cell>
          <cell r="E57">
            <v>-36</v>
          </cell>
          <cell r="F57">
            <v>-26</v>
          </cell>
          <cell r="G57">
            <v>-23</v>
          </cell>
          <cell r="H57">
            <v>-53</v>
          </cell>
          <cell r="I57">
            <v>-64</v>
          </cell>
          <cell r="J57">
            <v>-56</v>
          </cell>
          <cell r="K57">
            <v>-35</v>
          </cell>
          <cell r="L57">
            <v>-24</v>
          </cell>
        </row>
        <row r="58">
          <cell r="A58" t="str">
            <v>29</v>
          </cell>
          <cell r="B58" t="str">
            <v>Mujeres</v>
          </cell>
          <cell r="C58">
            <v>29</v>
          </cell>
          <cell r="D58">
            <v>155</v>
          </cell>
          <cell r="E58">
            <v>252</v>
          </cell>
          <cell r="F58">
            <v>208</v>
          </cell>
          <cell r="G58">
            <v>161</v>
          </cell>
          <cell r="H58">
            <v>120</v>
          </cell>
          <cell r="I58">
            <v>60</v>
          </cell>
          <cell r="J58">
            <v>39</v>
          </cell>
          <cell r="K58">
            <v>19</v>
          </cell>
          <cell r="L58">
            <v>17</v>
          </cell>
        </row>
        <row r="59">
          <cell r="A59" t="str">
            <v>29</v>
          </cell>
          <cell r="B59" t="str">
            <v>Varones</v>
          </cell>
          <cell r="C59">
            <v>-13</v>
          </cell>
          <cell r="D59">
            <v>-45</v>
          </cell>
          <cell r="E59">
            <v>-86</v>
          </cell>
          <cell r="F59">
            <v>-45</v>
          </cell>
          <cell r="G59">
            <v>-55</v>
          </cell>
          <cell r="H59">
            <v>-39</v>
          </cell>
          <cell r="I59">
            <v>-36</v>
          </cell>
          <cell r="J59">
            <v>-27</v>
          </cell>
          <cell r="K59">
            <v>-48</v>
          </cell>
          <cell r="L59">
            <v>-34</v>
          </cell>
        </row>
        <row r="60">
          <cell r="A60" t="str">
            <v>30</v>
          </cell>
          <cell r="B60" t="str">
            <v>Mujeres</v>
          </cell>
          <cell r="C60">
            <v>0</v>
          </cell>
          <cell r="D60">
            <v>5</v>
          </cell>
          <cell r="E60">
            <v>5</v>
          </cell>
          <cell r="F60">
            <v>5</v>
          </cell>
          <cell r="G60">
            <v>3</v>
          </cell>
          <cell r="H60">
            <v>1</v>
          </cell>
          <cell r="I60">
            <v>2</v>
          </cell>
          <cell r="J60">
            <v>2</v>
          </cell>
          <cell r="K60">
            <v>0</v>
          </cell>
          <cell r="L60">
            <v>0</v>
          </cell>
        </row>
        <row r="61">
          <cell r="A61" t="str">
            <v>30</v>
          </cell>
          <cell r="B61" t="str">
            <v>Varones</v>
          </cell>
          <cell r="C61">
            <v>0</v>
          </cell>
          <cell r="D61">
            <v>-1</v>
          </cell>
          <cell r="E61">
            <v>-2</v>
          </cell>
          <cell r="F61">
            <v>-4</v>
          </cell>
          <cell r="G61">
            <v>-2</v>
          </cell>
          <cell r="H61">
            <v>0</v>
          </cell>
          <cell r="I61">
            <v>0</v>
          </cell>
          <cell r="J61">
            <v>-4</v>
          </cell>
          <cell r="K61">
            <v>-1</v>
          </cell>
          <cell r="L61">
            <v>0</v>
          </cell>
        </row>
        <row r="62">
          <cell r="A62" t="str">
            <v>31</v>
          </cell>
          <cell r="B62" t="str">
            <v>Mujeres</v>
          </cell>
          <cell r="C62">
            <v>5</v>
          </cell>
          <cell r="D62">
            <v>6</v>
          </cell>
          <cell r="E62">
            <v>17</v>
          </cell>
          <cell r="F62">
            <v>13</v>
          </cell>
          <cell r="G62">
            <v>8</v>
          </cell>
          <cell r="H62">
            <v>4</v>
          </cell>
          <cell r="I62">
            <v>2</v>
          </cell>
          <cell r="J62">
            <v>0</v>
          </cell>
          <cell r="K62">
            <v>2</v>
          </cell>
          <cell r="L62">
            <v>1</v>
          </cell>
        </row>
        <row r="63">
          <cell r="A63" t="str">
            <v>31</v>
          </cell>
          <cell r="B63" t="str">
            <v>Varones</v>
          </cell>
          <cell r="C63">
            <v>0</v>
          </cell>
          <cell r="D63">
            <v>-3</v>
          </cell>
          <cell r="E63">
            <v>-2</v>
          </cell>
          <cell r="F63">
            <v>-3</v>
          </cell>
          <cell r="G63">
            <v>-3</v>
          </cell>
          <cell r="H63">
            <v>-1</v>
          </cell>
          <cell r="I63">
            <v>-1</v>
          </cell>
          <cell r="J63">
            <v>0</v>
          </cell>
          <cell r="K63">
            <v>-5</v>
          </cell>
          <cell r="L63">
            <v>-1</v>
          </cell>
        </row>
        <row r="64">
          <cell r="A64" t="str">
            <v>32</v>
          </cell>
          <cell r="B64" t="str">
            <v>Mujeres</v>
          </cell>
          <cell r="C64">
            <v>4</v>
          </cell>
          <cell r="D64">
            <v>13</v>
          </cell>
          <cell r="E64">
            <v>22</v>
          </cell>
          <cell r="F64">
            <v>21</v>
          </cell>
          <cell r="G64">
            <v>14</v>
          </cell>
          <cell r="H64">
            <v>13</v>
          </cell>
          <cell r="I64">
            <v>7</v>
          </cell>
          <cell r="J64">
            <v>4</v>
          </cell>
          <cell r="K64">
            <v>3</v>
          </cell>
          <cell r="L64">
            <v>2</v>
          </cell>
        </row>
        <row r="65">
          <cell r="A65" t="str">
            <v>32</v>
          </cell>
          <cell r="B65" t="str">
            <v>Varones</v>
          </cell>
          <cell r="C65">
            <v>-3</v>
          </cell>
          <cell r="D65">
            <v>-10</v>
          </cell>
          <cell r="E65">
            <v>-8</v>
          </cell>
          <cell r="F65">
            <v>-7</v>
          </cell>
          <cell r="G65">
            <v>-6</v>
          </cell>
          <cell r="H65">
            <v>-4</v>
          </cell>
          <cell r="I65">
            <v>-1</v>
          </cell>
          <cell r="J65">
            <v>-5</v>
          </cell>
          <cell r="K65">
            <v>-3</v>
          </cell>
          <cell r="L65">
            <v>-6</v>
          </cell>
        </row>
        <row r="66">
          <cell r="A66" t="str">
            <v>33</v>
          </cell>
          <cell r="B66" t="str">
            <v>Mujeres</v>
          </cell>
          <cell r="C66">
            <v>1</v>
          </cell>
          <cell r="D66">
            <v>10</v>
          </cell>
          <cell r="E66">
            <v>16</v>
          </cell>
          <cell r="F66">
            <v>16</v>
          </cell>
          <cell r="G66">
            <v>6</v>
          </cell>
          <cell r="H66">
            <v>3</v>
          </cell>
          <cell r="I66">
            <v>5</v>
          </cell>
          <cell r="J66">
            <v>2</v>
          </cell>
          <cell r="K66">
            <v>2</v>
          </cell>
          <cell r="L66">
            <v>3</v>
          </cell>
        </row>
        <row r="67">
          <cell r="A67" t="str">
            <v>33</v>
          </cell>
          <cell r="B67" t="str">
            <v>Varones</v>
          </cell>
          <cell r="C67">
            <v>0</v>
          </cell>
          <cell r="D67">
            <v>-1</v>
          </cell>
          <cell r="E67">
            <v>-7</v>
          </cell>
          <cell r="F67">
            <v>-6</v>
          </cell>
          <cell r="G67">
            <v>-7</v>
          </cell>
          <cell r="H67">
            <v>-5</v>
          </cell>
          <cell r="I67">
            <v>-2</v>
          </cell>
          <cell r="J67">
            <v>-4</v>
          </cell>
          <cell r="K67">
            <v>-9</v>
          </cell>
          <cell r="L67">
            <v>-2</v>
          </cell>
        </row>
      </sheetData>
      <sheetData sheetId="2" refreshError="1">
        <row r="1">
          <cell r="A1" t="str">
            <v>Comarca</v>
          </cell>
          <cell r="B1" t="str">
            <v>Nombre comarca</v>
          </cell>
          <cell r="C1" t="str">
            <v>Agricultura</v>
          </cell>
          <cell r="D1" t="str">
            <v>Construcción</v>
          </cell>
          <cell r="E1" t="str">
            <v>Industria</v>
          </cell>
          <cell r="F1" t="str">
            <v>Servicios</v>
          </cell>
          <cell r="G1" t="str">
            <v>Sin empleo anterior</v>
          </cell>
        </row>
        <row r="2">
          <cell r="A2" t="str">
            <v>01</v>
          </cell>
          <cell r="B2" t="str">
            <v>Jacetania</v>
          </cell>
          <cell r="C2">
            <v>11</v>
          </cell>
          <cell r="D2">
            <v>40</v>
          </cell>
          <cell r="E2">
            <v>31</v>
          </cell>
          <cell r="F2">
            <v>264</v>
          </cell>
          <cell r="G2">
            <v>40</v>
          </cell>
        </row>
        <row r="3">
          <cell r="A3" t="str">
            <v>02</v>
          </cell>
          <cell r="B3" t="str">
            <v>Alto Gállego</v>
          </cell>
          <cell r="C3">
            <v>1</v>
          </cell>
          <cell r="D3">
            <v>47</v>
          </cell>
          <cell r="E3">
            <v>113</v>
          </cell>
          <cell r="F3">
            <v>183</v>
          </cell>
          <cell r="G3">
            <v>17</v>
          </cell>
        </row>
        <row r="4">
          <cell r="A4" t="str">
            <v>03</v>
          </cell>
          <cell r="B4" t="str">
            <v>Sobrarbe</v>
          </cell>
          <cell r="C4">
            <v>8</v>
          </cell>
          <cell r="D4">
            <v>53</v>
          </cell>
          <cell r="E4">
            <v>13</v>
          </cell>
          <cell r="F4">
            <v>118</v>
          </cell>
          <cell r="G4">
            <v>10</v>
          </cell>
        </row>
        <row r="5">
          <cell r="A5" t="str">
            <v>04</v>
          </cell>
          <cell r="B5" t="str">
            <v>Ribagorza</v>
          </cell>
          <cell r="C5">
            <v>8</v>
          </cell>
          <cell r="D5">
            <v>55</v>
          </cell>
          <cell r="E5">
            <v>23</v>
          </cell>
          <cell r="F5">
            <v>79</v>
          </cell>
          <cell r="G5">
            <v>8</v>
          </cell>
        </row>
        <row r="6">
          <cell r="A6" t="str">
            <v>05</v>
          </cell>
          <cell r="B6" t="str">
            <v>Cinco Villas</v>
          </cell>
          <cell r="C6">
            <v>39</v>
          </cell>
          <cell r="D6">
            <v>83</v>
          </cell>
          <cell r="E6">
            <v>233</v>
          </cell>
          <cell r="F6">
            <v>276</v>
          </cell>
          <cell r="G6">
            <v>71</v>
          </cell>
        </row>
        <row r="7">
          <cell r="A7" t="str">
            <v>06</v>
          </cell>
          <cell r="B7" t="str">
            <v>Hoya de Huesca</v>
          </cell>
          <cell r="C7">
            <v>60</v>
          </cell>
          <cell r="D7">
            <v>130</v>
          </cell>
          <cell r="E7">
            <v>228</v>
          </cell>
          <cell r="F7">
            <v>1139</v>
          </cell>
          <cell r="G7">
            <v>138</v>
          </cell>
        </row>
        <row r="8">
          <cell r="A8" t="str">
            <v>07</v>
          </cell>
          <cell r="B8" t="str">
            <v>Somontano de Barbastro</v>
          </cell>
          <cell r="C8">
            <v>29</v>
          </cell>
          <cell r="D8">
            <v>39</v>
          </cell>
          <cell r="E8">
            <v>121</v>
          </cell>
          <cell r="F8">
            <v>299</v>
          </cell>
          <cell r="G8">
            <v>46</v>
          </cell>
        </row>
        <row r="9">
          <cell r="A9" t="str">
            <v>08</v>
          </cell>
          <cell r="B9" t="str">
            <v>Cinca Medio</v>
          </cell>
          <cell r="C9">
            <v>32</v>
          </cell>
          <cell r="D9">
            <v>49</v>
          </cell>
          <cell r="E9">
            <v>150</v>
          </cell>
          <cell r="F9">
            <v>266</v>
          </cell>
          <cell r="G9">
            <v>40</v>
          </cell>
        </row>
        <row r="10">
          <cell r="A10" t="str">
            <v>09</v>
          </cell>
          <cell r="B10" t="str">
            <v>La Litera</v>
          </cell>
          <cell r="C10">
            <v>24</v>
          </cell>
          <cell r="D10">
            <v>23</v>
          </cell>
          <cell r="E10">
            <v>85</v>
          </cell>
          <cell r="F10">
            <v>137</v>
          </cell>
          <cell r="G10">
            <v>44</v>
          </cell>
        </row>
        <row r="11">
          <cell r="A11" t="str">
            <v>10</v>
          </cell>
          <cell r="B11" t="str">
            <v>Monegros</v>
          </cell>
          <cell r="C11">
            <v>36</v>
          </cell>
          <cell r="D11">
            <v>50</v>
          </cell>
          <cell r="E11">
            <v>61</v>
          </cell>
          <cell r="F11">
            <v>181</v>
          </cell>
          <cell r="G11">
            <v>41</v>
          </cell>
        </row>
        <row r="12">
          <cell r="A12" t="str">
            <v>11</v>
          </cell>
          <cell r="B12" t="str">
            <v>Bajo Cinca</v>
          </cell>
          <cell r="C12">
            <v>26</v>
          </cell>
          <cell r="D12">
            <v>42</v>
          </cell>
          <cell r="E12">
            <v>122</v>
          </cell>
          <cell r="F12">
            <v>232</v>
          </cell>
          <cell r="G12">
            <v>32</v>
          </cell>
        </row>
        <row r="13">
          <cell r="A13" t="str">
            <v>12</v>
          </cell>
          <cell r="B13" t="str">
            <v>Somontano del Moncayo</v>
          </cell>
          <cell r="C13">
            <v>9</v>
          </cell>
          <cell r="D13">
            <v>29</v>
          </cell>
          <cell r="E13">
            <v>303</v>
          </cell>
          <cell r="F13">
            <v>194</v>
          </cell>
          <cell r="G13">
            <v>36</v>
          </cell>
        </row>
        <row r="14">
          <cell r="A14" t="str">
            <v>13</v>
          </cell>
          <cell r="B14" t="str">
            <v>Campo de Borja</v>
          </cell>
          <cell r="C14">
            <v>8</v>
          </cell>
          <cell r="D14">
            <v>38</v>
          </cell>
          <cell r="E14">
            <v>124</v>
          </cell>
          <cell r="F14">
            <v>125</v>
          </cell>
          <cell r="G14">
            <v>23</v>
          </cell>
        </row>
        <row r="15">
          <cell r="A15" t="str">
            <v>14</v>
          </cell>
          <cell r="B15" t="str">
            <v>Aranda</v>
          </cell>
          <cell r="C15">
            <v>7</v>
          </cell>
          <cell r="D15">
            <v>12</v>
          </cell>
          <cell r="E15">
            <v>149</v>
          </cell>
          <cell r="F15">
            <v>16</v>
          </cell>
          <cell r="G15">
            <v>4</v>
          </cell>
        </row>
        <row r="16">
          <cell r="A16" t="str">
            <v>15</v>
          </cell>
          <cell r="B16" t="str">
            <v>Ribera Alta del Ebro</v>
          </cell>
          <cell r="C16">
            <v>21</v>
          </cell>
          <cell r="D16">
            <v>41</v>
          </cell>
          <cell r="E16">
            <v>169</v>
          </cell>
          <cell r="F16">
            <v>202</v>
          </cell>
          <cell r="G16">
            <v>68</v>
          </cell>
        </row>
        <row r="17">
          <cell r="A17" t="str">
            <v>16</v>
          </cell>
          <cell r="B17" t="str">
            <v>Jalón Medio</v>
          </cell>
          <cell r="C17">
            <v>49</v>
          </cell>
          <cell r="D17">
            <v>58</v>
          </cell>
          <cell r="E17">
            <v>145</v>
          </cell>
          <cell r="F17">
            <v>197</v>
          </cell>
          <cell r="G17">
            <v>59</v>
          </cell>
        </row>
        <row r="18">
          <cell r="A18" t="str">
            <v>17</v>
          </cell>
          <cell r="B18" t="str">
            <v>Zaragoza</v>
          </cell>
          <cell r="C18">
            <v>240</v>
          </cell>
          <cell r="D18">
            <v>1356</v>
          </cell>
          <cell r="E18">
            <v>5016</v>
          </cell>
          <cell r="F18">
            <v>14180</v>
          </cell>
          <cell r="G18">
            <v>3006</v>
          </cell>
        </row>
        <row r="19">
          <cell r="A19" t="str">
            <v>18</v>
          </cell>
          <cell r="B19" t="str">
            <v>Ribera Baja del Ebro</v>
          </cell>
          <cell r="C19">
            <v>11</v>
          </cell>
          <cell r="D19">
            <v>10</v>
          </cell>
          <cell r="E19">
            <v>46</v>
          </cell>
          <cell r="F19">
            <v>57</v>
          </cell>
          <cell r="G19">
            <v>11</v>
          </cell>
        </row>
        <row r="20">
          <cell r="A20" t="str">
            <v>19</v>
          </cell>
          <cell r="B20" t="str">
            <v>Caspe</v>
          </cell>
          <cell r="C20">
            <v>42</v>
          </cell>
          <cell r="D20">
            <v>64</v>
          </cell>
          <cell r="E20">
            <v>136</v>
          </cell>
          <cell r="F20">
            <v>176</v>
          </cell>
          <cell r="G20">
            <v>27</v>
          </cell>
        </row>
        <row r="21">
          <cell r="A21" t="str">
            <v>20</v>
          </cell>
          <cell r="B21" t="str">
            <v>Calatayud</v>
          </cell>
          <cell r="C21">
            <v>32</v>
          </cell>
          <cell r="D21">
            <v>74</v>
          </cell>
          <cell r="E21">
            <v>257</v>
          </cell>
          <cell r="F21">
            <v>451</v>
          </cell>
          <cell r="G21">
            <v>117</v>
          </cell>
        </row>
        <row r="22">
          <cell r="A22" t="str">
            <v>21</v>
          </cell>
          <cell r="B22" t="str">
            <v>Campo de Cariñena</v>
          </cell>
          <cell r="C22">
            <v>3</v>
          </cell>
          <cell r="D22">
            <v>13</v>
          </cell>
          <cell r="E22">
            <v>84</v>
          </cell>
          <cell r="F22">
            <v>66</v>
          </cell>
          <cell r="G22">
            <v>16</v>
          </cell>
        </row>
        <row r="23">
          <cell r="A23" t="str">
            <v>22</v>
          </cell>
          <cell r="B23" t="str">
            <v>Campo de Belchite</v>
          </cell>
          <cell r="C23">
            <v>0</v>
          </cell>
          <cell r="D23">
            <v>17</v>
          </cell>
          <cell r="E23">
            <v>45</v>
          </cell>
          <cell r="F23">
            <v>27</v>
          </cell>
          <cell r="G23">
            <v>6</v>
          </cell>
        </row>
        <row r="24">
          <cell r="A24" t="str">
            <v>23</v>
          </cell>
          <cell r="B24" t="str">
            <v>Bajo Martín</v>
          </cell>
          <cell r="C24">
            <v>9</v>
          </cell>
          <cell r="D24">
            <v>7</v>
          </cell>
          <cell r="E24">
            <v>110</v>
          </cell>
          <cell r="F24">
            <v>50</v>
          </cell>
          <cell r="G24">
            <v>17</v>
          </cell>
        </row>
        <row r="25">
          <cell r="A25" t="str">
            <v>24</v>
          </cell>
          <cell r="B25" t="str">
            <v>Campo de Daroca</v>
          </cell>
          <cell r="C25">
            <v>11</v>
          </cell>
          <cell r="D25">
            <v>19</v>
          </cell>
          <cell r="E25">
            <v>16</v>
          </cell>
          <cell r="F25">
            <v>30</v>
          </cell>
          <cell r="G25">
            <v>7</v>
          </cell>
        </row>
        <row r="26">
          <cell r="A26" t="str">
            <v>25</v>
          </cell>
          <cell r="B26" t="str">
            <v>Calamocha</v>
          </cell>
          <cell r="C26">
            <v>8</v>
          </cell>
          <cell r="D26">
            <v>28</v>
          </cell>
          <cell r="E26">
            <v>70</v>
          </cell>
          <cell r="F26">
            <v>130</v>
          </cell>
          <cell r="G26">
            <v>50</v>
          </cell>
        </row>
        <row r="27">
          <cell r="A27" t="str">
            <v>26</v>
          </cell>
          <cell r="B27" t="str">
            <v>Cuencas Mineras</v>
          </cell>
          <cell r="C27">
            <v>3</v>
          </cell>
          <cell r="D27">
            <v>22</v>
          </cell>
          <cell r="E27">
            <v>146</v>
          </cell>
          <cell r="F27">
            <v>93</v>
          </cell>
          <cell r="G27">
            <v>43</v>
          </cell>
        </row>
        <row r="28">
          <cell r="A28" t="str">
            <v>27</v>
          </cell>
          <cell r="B28" t="str">
            <v>Andorra</v>
          </cell>
          <cell r="C28">
            <v>37</v>
          </cell>
          <cell r="D28">
            <v>45</v>
          </cell>
          <cell r="E28">
            <v>330</v>
          </cell>
          <cell r="F28">
            <v>146</v>
          </cell>
          <cell r="G28">
            <v>40</v>
          </cell>
        </row>
        <row r="29">
          <cell r="A29" t="str">
            <v>28</v>
          </cell>
          <cell r="B29" t="str">
            <v>Bajo Aragón</v>
          </cell>
          <cell r="C29">
            <v>26</v>
          </cell>
          <cell r="D29">
            <v>92</v>
          </cell>
          <cell r="E29">
            <v>236</v>
          </cell>
          <cell r="F29">
            <v>358</v>
          </cell>
          <cell r="G29">
            <v>83</v>
          </cell>
        </row>
        <row r="30">
          <cell r="A30" t="str">
            <v>29</v>
          </cell>
          <cell r="B30" t="str">
            <v>Teruel</v>
          </cell>
          <cell r="C30">
            <v>34</v>
          </cell>
          <cell r="D30">
            <v>115</v>
          </cell>
          <cell r="E30">
            <v>158</v>
          </cell>
          <cell r="F30">
            <v>935</v>
          </cell>
          <cell r="G30">
            <v>166</v>
          </cell>
        </row>
        <row r="31">
          <cell r="A31" t="str">
            <v>30</v>
          </cell>
          <cell r="B31" t="str">
            <v>Maestrazgo</v>
          </cell>
          <cell r="C31">
            <v>3</v>
          </cell>
          <cell r="D31">
            <v>7</v>
          </cell>
          <cell r="E31">
            <v>16</v>
          </cell>
          <cell r="F31">
            <v>13</v>
          </cell>
          <cell r="G31">
            <v>3</v>
          </cell>
        </row>
        <row r="32">
          <cell r="A32" t="str">
            <v>31</v>
          </cell>
          <cell r="B32" t="str">
            <v>Albarracín</v>
          </cell>
          <cell r="C32">
            <v>4</v>
          </cell>
          <cell r="D32">
            <v>9</v>
          </cell>
          <cell r="E32">
            <v>4</v>
          </cell>
          <cell r="F32">
            <v>40</v>
          </cell>
          <cell r="G32">
            <v>2</v>
          </cell>
        </row>
        <row r="33">
          <cell r="A33" t="str">
            <v>32</v>
          </cell>
          <cell r="B33" t="str">
            <v>Gúdar-Javalambre</v>
          </cell>
          <cell r="C33">
            <v>13</v>
          </cell>
          <cell r="D33">
            <v>20</v>
          </cell>
          <cell r="E33">
            <v>51</v>
          </cell>
          <cell r="F33">
            <v>52</v>
          </cell>
          <cell r="G33">
            <v>6</v>
          </cell>
        </row>
        <row r="34">
          <cell r="A34" t="str">
            <v>33</v>
          </cell>
          <cell r="B34" t="str">
            <v>Matarraña</v>
          </cell>
          <cell r="C34">
            <v>20</v>
          </cell>
          <cell r="D34">
            <v>13</v>
          </cell>
          <cell r="E34">
            <v>21</v>
          </cell>
          <cell r="F34">
            <v>33</v>
          </cell>
          <cell r="G34">
            <v>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on mensual"/>
    </sheetNames>
    <sheetDataSet>
      <sheetData sheetId="0" refreshError="1">
        <row r="1">
          <cell r="A1" t="str">
            <v>Comarca</v>
          </cell>
          <cell r="B1" t="str">
            <v>Nombre comarca</v>
          </cell>
          <cell r="C1" t="str">
            <v>Año</v>
          </cell>
          <cell r="D1" t="str">
            <v>01</v>
          </cell>
          <cell r="E1" t="str">
            <v>02</v>
          </cell>
          <cell r="F1" t="str">
            <v>03</v>
          </cell>
          <cell r="G1" t="str">
            <v>04</v>
          </cell>
          <cell r="H1" t="str">
            <v>05</v>
          </cell>
          <cell r="I1" t="str">
            <v>06</v>
          </cell>
          <cell r="J1" t="str">
            <v>07</v>
          </cell>
          <cell r="K1" t="str">
            <v>08</v>
          </cell>
          <cell r="L1" t="str">
            <v>09</v>
          </cell>
          <cell r="M1" t="str">
            <v>10</v>
          </cell>
          <cell r="N1" t="str">
            <v>11</v>
          </cell>
          <cell r="O1" t="str">
            <v>12</v>
          </cell>
        </row>
        <row r="2">
          <cell r="A2" t="str">
            <v>01</v>
          </cell>
          <cell r="B2" t="str">
            <v>Jacetania</v>
          </cell>
          <cell r="C2" t="str">
            <v>1997</v>
          </cell>
          <cell r="D2">
            <v>584</v>
          </cell>
          <cell r="E2">
            <v>574</v>
          </cell>
          <cell r="F2">
            <v>540</v>
          </cell>
          <cell r="G2">
            <v>649</v>
          </cell>
          <cell r="H2">
            <v>664</v>
          </cell>
          <cell r="I2">
            <v>610</v>
          </cell>
          <cell r="J2">
            <v>503</v>
          </cell>
          <cell r="K2">
            <v>479</v>
          </cell>
          <cell r="L2">
            <v>589</v>
          </cell>
          <cell r="M2">
            <v>637</v>
          </cell>
          <cell r="N2">
            <v>653</v>
          </cell>
          <cell r="O2">
            <v>524</v>
          </cell>
        </row>
        <row r="3">
          <cell r="A3" t="str">
            <v>02</v>
          </cell>
          <cell r="B3" t="str">
            <v>Alto Gállego</v>
          </cell>
          <cell r="C3" t="str">
            <v>1997</v>
          </cell>
          <cell r="D3">
            <v>460</v>
          </cell>
          <cell r="E3">
            <v>423</v>
          </cell>
          <cell r="F3">
            <v>387</v>
          </cell>
          <cell r="G3">
            <v>470</v>
          </cell>
          <cell r="H3">
            <v>468</v>
          </cell>
          <cell r="I3">
            <v>447</v>
          </cell>
          <cell r="J3">
            <v>361</v>
          </cell>
          <cell r="K3">
            <v>346</v>
          </cell>
          <cell r="L3">
            <v>436</v>
          </cell>
          <cell r="M3">
            <v>524</v>
          </cell>
          <cell r="N3">
            <v>510</v>
          </cell>
          <cell r="O3">
            <v>488</v>
          </cell>
        </row>
        <row r="4">
          <cell r="A4" t="str">
            <v>03</v>
          </cell>
          <cell r="B4" t="str">
            <v>Sobrarbe</v>
          </cell>
          <cell r="C4" t="str">
            <v>1997</v>
          </cell>
          <cell r="D4">
            <v>241</v>
          </cell>
          <cell r="E4">
            <v>230</v>
          </cell>
          <cell r="F4">
            <v>197</v>
          </cell>
          <cell r="G4">
            <v>173</v>
          </cell>
          <cell r="H4">
            <v>160</v>
          </cell>
          <cell r="I4">
            <v>158</v>
          </cell>
          <cell r="J4">
            <v>91</v>
          </cell>
          <cell r="K4">
            <v>93</v>
          </cell>
          <cell r="L4">
            <v>109</v>
          </cell>
          <cell r="M4">
            <v>178</v>
          </cell>
          <cell r="N4">
            <v>197</v>
          </cell>
          <cell r="O4">
            <v>205</v>
          </cell>
        </row>
        <row r="5">
          <cell r="A5" t="str">
            <v>04</v>
          </cell>
          <cell r="B5" t="str">
            <v>Ribagorza</v>
          </cell>
          <cell r="C5" t="str">
            <v>1997</v>
          </cell>
          <cell r="D5">
            <v>241</v>
          </cell>
          <cell r="E5">
            <v>228</v>
          </cell>
          <cell r="F5">
            <v>203</v>
          </cell>
          <cell r="G5">
            <v>263</v>
          </cell>
          <cell r="H5">
            <v>275</v>
          </cell>
          <cell r="I5">
            <v>240</v>
          </cell>
          <cell r="J5">
            <v>188</v>
          </cell>
          <cell r="K5">
            <v>167</v>
          </cell>
          <cell r="L5">
            <v>226</v>
          </cell>
          <cell r="M5">
            <v>242</v>
          </cell>
          <cell r="N5">
            <v>257</v>
          </cell>
          <cell r="O5">
            <v>233</v>
          </cell>
        </row>
        <row r="6">
          <cell r="A6" t="str">
            <v>05</v>
          </cell>
          <cell r="B6" t="str">
            <v>Cinco Villas</v>
          </cell>
          <cell r="C6" t="str">
            <v>1997</v>
          </cell>
          <cell r="D6">
            <v>1134</v>
          </cell>
          <cell r="E6">
            <v>1116</v>
          </cell>
          <cell r="F6">
            <v>1064</v>
          </cell>
          <cell r="G6">
            <v>954</v>
          </cell>
          <cell r="H6">
            <v>904</v>
          </cell>
          <cell r="I6">
            <v>988</v>
          </cell>
          <cell r="J6">
            <v>1048</v>
          </cell>
          <cell r="K6">
            <v>965</v>
          </cell>
          <cell r="L6">
            <v>953</v>
          </cell>
          <cell r="M6">
            <v>999</v>
          </cell>
          <cell r="N6">
            <v>1029</v>
          </cell>
          <cell r="O6">
            <v>1087</v>
          </cell>
        </row>
        <row r="7">
          <cell r="A7" t="str">
            <v>06</v>
          </cell>
          <cell r="B7" t="str">
            <v>Hoya de Huesca</v>
          </cell>
          <cell r="C7" t="str">
            <v>1997</v>
          </cell>
          <cell r="D7">
            <v>2632</v>
          </cell>
          <cell r="E7">
            <v>2693</v>
          </cell>
          <cell r="F7">
            <v>2615</v>
          </cell>
          <cell r="G7">
            <v>2430</v>
          </cell>
          <cell r="H7">
            <v>2291</v>
          </cell>
          <cell r="I7">
            <v>2232</v>
          </cell>
          <cell r="J7">
            <v>2043</v>
          </cell>
          <cell r="K7">
            <v>2010</v>
          </cell>
          <cell r="L7">
            <v>2124</v>
          </cell>
          <cell r="M7">
            <v>2106</v>
          </cell>
          <cell r="N7">
            <v>2148</v>
          </cell>
          <cell r="O7">
            <v>2241</v>
          </cell>
        </row>
        <row r="8">
          <cell r="A8" t="str">
            <v>07</v>
          </cell>
          <cell r="B8" t="str">
            <v>Somontano de Barbastro</v>
          </cell>
          <cell r="C8" t="str">
            <v>1997</v>
          </cell>
          <cell r="D8">
            <v>848</v>
          </cell>
          <cell r="E8">
            <v>827</v>
          </cell>
          <cell r="F8">
            <v>798</v>
          </cell>
          <cell r="G8">
            <v>791</v>
          </cell>
          <cell r="H8">
            <v>743</v>
          </cell>
          <cell r="I8">
            <v>700</v>
          </cell>
          <cell r="J8">
            <v>647</v>
          </cell>
          <cell r="K8">
            <v>650</v>
          </cell>
          <cell r="L8">
            <v>677</v>
          </cell>
          <cell r="M8">
            <v>667</v>
          </cell>
          <cell r="N8">
            <v>657</v>
          </cell>
          <cell r="O8">
            <v>669</v>
          </cell>
        </row>
        <row r="9">
          <cell r="A9" t="str">
            <v>08</v>
          </cell>
          <cell r="B9" t="str">
            <v>Cinca Medio</v>
          </cell>
          <cell r="C9" t="str">
            <v>1997</v>
          </cell>
          <cell r="D9">
            <v>734</v>
          </cell>
          <cell r="E9">
            <v>745</v>
          </cell>
          <cell r="F9">
            <v>692</v>
          </cell>
          <cell r="G9">
            <v>674</v>
          </cell>
          <cell r="H9">
            <v>679</v>
          </cell>
          <cell r="I9">
            <v>679</v>
          </cell>
          <cell r="J9">
            <v>628</v>
          </cell>
          <cell r="K9">
            <v>647</v>
          </cell>
          <cell r="L9">
            <v>659</v>
          </cell>
          <cell r="M9">
            <v>673</v>
          </cell>
          <cell r="N9">
            <v>668</v>
          </cell>
          <cell r="O9">
            <v>645</v>
          </cell>
        </row>
        <row r="10">
          <cell r="A10" t="str">
            <v>09</v>
          </cell>
          <cell r="B10" t="str">
            <v>La Litera</v>
          </cell>
          <cell r="C10" t="str">
            <v>1997</v>
          </cell>
          <cell r="D10">
            <v>401</v>
          </cell>
          <cell r="E10">
            <v>406</v>
          </cell>
          <cell r="F10">
            <v>384</v>
          </cell>
          <cell r="G10">
            <v>374</v>
          </cell>
          <cell r="H10">
            <v>389</v>
          </cell>
          <cell r="I10">
            <v>393</v>
          </cell>
          <cell r="J10">
            <v>358</v>
          </cell>
          <cell r="K10">
            <v>334</v>
          </cell>
          <cell r="L10">
            <v>368</v>
          </cell>
          <cell r="M10">
            <v>352</v>
          </cell>
          <cell r="N10">
            <v>323</v>
          </cell>
          <cell r="O10">
            <v>322</v>
          </cell>
        </row>
        <row r="11">
          <cell r="A11" t="str">
            <v>10</v>
          </cell>
          <cell r="B11" t="str">
            <v>Monegros</v>
          </cell>
          <cell r="C11" t="str">
            <v>1997</v>
          </cell>
          <cell r="D11">
            <v>544</v>
          </cell>
          <cell r="E11">
            <v>545</v>
          </cell>
          <cell r="F11">
            <v>517</v>
          </cell>
          <cell r="G11">
            <v>475</v>
          </cell>
          <cell r="H11">
            <v>441</v>
          </cell>
          <cell r="I11">
            <v>436</v>
          </cell>
          <cell r="J11">
            <v>433</v>
          </cell>
          <cell r="K11">
            <v>427</v>
          </cell>
          <cell r="L11">
            <v>449</v>
          </cell>
          <cell r="M11">
            <v>438</v>
          </cell>
          <cell r="N11">
            <v>437</v>
          </cell>
          <cell r="O11">
            <v>438</v>
          </cell>
        </row>
        <row r="12">
          <cell r="A12" t="str">
            <v>11</v>
          </cell>
          <cell r="B12" t="str">
            <v>Bajo Cinca</v>
          </cell>
          <cell r="C12" t="str">
            <v>1997</v>
          </cell>
          <cell r="D12">
            <v>768</v>
          </cell>
          <cell r="E12">
            <v>762</v>
          </cell>
          <cell r="F12">
            <v>656</v>
          </cell>
          <cell r="G12">
            <v>627</v>
          </cell>
          <cell r="H12">
            <v>580</v>
          </cell>
          <cell r="I12">
            <v>496</v>
          </cell>
          <cell r="J12">
            <v>479</v>
          </cell>
          <cell r="K12">
            <v>480</v>
          </cell>
          <cell r="L12">
            <v>571</v>
          </cell>
          <cell r="M12">
            <v>605</v>
          </cell>
          <cell r="N12">
            <v>606</v>
          </cell>
          <cell r="O12">
            <v>623</v>
          </cell>
        </row>
        <row r="13">
          <cell r="A13" t="str">
            <v>12</v>
          </cell>
          <cell r="B13" t="str">
            <v>Somontano del Moncayo</v>
          </cell>
          <cell r="C13" t="str">
            <v>1997</v>
          </cell>
          <cell r="D13">
            <v>956</v>
          </cell>
          <cell r="E13">
            <v>934</v>
          </cell>
          <cell r="F13">
            <v>927</v>
          </cell>
          <cell r="G13">
            <v>859</v>
          </cell>
          <cell r="H13">
            <v>793</v>
          </cell>
          <cell r="I13">
            <v>822</v>
          </cell>
          <cell r="J13">
            <v>747</v>
          </cell>
          <cell r="K13">
            <v>780</v>
          </cell>
          <cell r="L13">
            <v>785</v>
          </cell>
          <cell r="M13">
            <v>747</v>
          </cell>
          <cell r="N13">
            <v>745</v>
          </cell>
          <cell r="O13">
            <v>761</v>
          </cell>
        </row>
        <row r="14">
          <cell r="A14" t="str">
            <v>13</v>
          </cell>
          <cell r="B14" t="str">
            <v>Campo de Borja</v>
          </cell>
          <cell r="C14" t="str">
            <v>1997</v>
          </cell>
          <cell r="D14">
            <v>554</v>
          </cell>
          <cell r="E14">
            <v>538</v>
          </cell>
          <cell r="F14">
            <v>537</v>
          </cell>
          <cell r="G14">
            <v>480</v>
          </cell>
          <cell r="H14">
            <v>475</v>
          </cell>
          <cell r="I14">
            <v>452</v>
          </cell>
          <cell r="J14">
            <v>447</v>
          </cell>
          <cell r="K14">
            <v>409</v>
          </cell>
          <cell r="L14">
            <v>430</v>
          </cell>
          <cell r="M14">
            <v>440</v>
          </cell>
          <cell r="N14">
            <v>445</v>
          </cell>
          <cell r="O14">
            <v>440</v>
          </cell>
        </row>
        <row r="15">
          <cell r="A15" t="str">
            <v>14</v>
          </cell>
          <cell r="B15" t="str">
            <v>Aranda</v>
          </cell>
          <cell r="C15" t="str">
            <v>1997</v>
          </cell>
          <cell r="D15">
            <v>224</v>
          </cell>
          <cell r="E15">
            <v>222</v>
          </cell>
          <cell r="F15">
            <v>226</v>
          </cell>
          <cell r="G15">
            <v>220</v>
          </cell>
          <cell r="H15">
            <v>189</v>
          </cell>
          <cell r="I15">
            <v>177</v>
          </cell>
          <cell r="J15">
            <v>166</v>
          </cell>
          <cell r="K15">
            <v>169</v>
          </cell>
          <cell r="L15">
            <v>180</v>
          </cell>
          <cell r="M15">
            <v>214</v>
          </cell>
          <cell r="N15">
            <v>208</v>
          </cell>
          <cell r="O15">
            <v>237</v>
          </cell>
        </row>
        <row r="16">
          <cell r="A16" t="str">
            <v>15</v>
          </cell>
          <cell r="B16" t="str">
            <v>Ribera Alta del Ebro</v>
          </cell>
          <cell r="C16" t="str">
            <v>1997</v>
          </cell>
          <cell r="D16">
            <v>932</v>
          </cell>
          <cell r="E16">
            <v>898</v>
          </cell>
          <cell r="F16">
            <v>886</v>
          </cell>
          <cell r="G16">
            <v>840</v>
          </cell>
          <cell r="H16">
            <v>824</v>
          </cell>
          <cell r="I16">
            <v>837</v>
          </cell>
          <cell r="J16">
            <v>798</v>
          </cell>
          <cell r="K16">
            <v>772</v>
          </cell>
          <cell r="L16">
            <v>777</v>
          </cell>
          <cell r="M16">
            <v>792</v>
          </cell>
          <cell r="N16">
            <v>832</v>
          </cell>
          <cell r="O16">
            <v>864</v>
          </cell>
        </row>
        <row r="17">
          <cell r="A17" t="str">
            <v>16</v>
          </cell>
          <cell r="B17" t="str">
            <v>Jalón Medio</v>
          </cell>
          <cell r="C17" t="str">
            <v>1997</v>
          </cell>
          <cell r="D17">
            <v>739</v>
          </cell>
          <cell r="E17">
            <v>754</v>
          </cell>
          <cell r="F17">
            <v>756</v>
          </cell>
          <cell r="G17">
            <v>723</v>
          </cell>
          <cell r="H17">
            <v>681</v>
          </cell>
          <cell r="I17">
            <v>660</v>
          </cell>
          <cell r="J17">
            <v>688</v>
          </cell>
          <cell r="K17">
            <v>637</v>
          </cell>
          <cell r="L17">
            <v>646</v>
          </cell>
          <cell r="M17">
            <v>607</v>
          </cell>
          <cell r="N17">
            <v>643</v>
          </cell>
          <cell r="O17">
            <v>648</v>
          </cell>
        </row>
        <row r="18">
          <cell r="A18" t="str">
            <v>17</v>
          </cell>
          <cell r="B18" t="str">
            <v>Zaragoza</v>
          </cell>
          <cell r="C18" t="str">
            <v>1997</v>
          </cell>
          <cell r="D18">
            <v>36499</v>
          </cell>
          <cell r="E18">
            <v>36329</v>
          </cell>
          <cell r="F18">
            <v>35420</v>
          </cell>
          <cell r="G18">
            <v>32573</v>
          </cell>
          <cell r="H18">
            <v>31123</v>
          </cell>
          <cell r="I18">
            <v>31161</v>
          </cell>
          <cell r="J18">
            <v>30090</v>
          </cell>
          <cell r="K18">
            <v>29980</v>
          </cell>
          <cell r="L18">
            <v>30924</v>
          </cell>
          <cell r="M18">
            <v>31323</v>
          </cell>
          <cell r="N18">
            <v>31707</v>
          </cell>
          <cell r="O18">
            <v>31492</v>
          </cell>
        </row>
        <row r="19">
          <cell r="A19" t="str">
            <v>18</v>
          </cell>
          <cell r="B19" t="str">
            <v>Ribera Baja del Ebro</v>
          </cell>
          <cell r="C19" t="str">
            <v>1997</v>
          </cell>
          <cell r="D19">
            <v>268</v>
          </cell>
          <cell r="E19">
            <v>251</v>
          </cell>
          <cell r="F19">
            <v>225</v>
          </cell>
          <cell r="G19">
            <v>190</v>
          </cell>
          <cell r="H19">
            <v>171</v>
          </cell>
          <cell r="I19">
            <v>158</v>
          </cell>
          <cell r="J19">
            <v>150</v>
          </cell>
          <cell r="K19">
            <v>173</v>
          </cell>
          <cell r="L19">
            <v>184</v>
          </cell>
          <cell r="M19">
            <v>176</v>
          </cell>
          <cell r="N19">
            <v>191</v>
          </cell>
          <cell r="O19">
            <v>200</v>
          </cell>
        </row>
        <row r="20">
          <cell r="A20" t="str">
            <v>19</v>
          </cell>
          <cell r="B20" t="str">
            <v>Caspe</v>
          </cell>
          <cell r="C20" t="str">
            <v>1997</v>
          </cell>
          <cell r="D20">
            <v>724</v>
          </cell>
          <cell r="E20">
            <v>688</v>
          </cell>
          <cell r="F20">
            <v>677</v>
          </cell>
          <cell r="G20">
            <v>595</v>
          </cell>
          <cell r="H20">
            <v>536</v>
          </cell>
          <cell r="I20">
            <v>525</v>
          </cell>
          <cell r="J20">
            <v>512</v>
          </cell>
          <cell r="K20">
            <v>579</v>
          </cell>
          <cell r="L20">
            <v>526</v>
          </cell>
          <cell r="M20">
            <v>568</v>
          </cell>
          <cell r="N20">
            <v>576</v>
          </cell>
          <cell r="O20">
            <v>617</v>
          </cell>
        </row>
        <row r="21">
          <cell r="A21" t="str">
            <v>20</v>
          </cell>
          <cell r="B21" t="str">
            <v>Calatayud</v>
          </cell>
          <cell r="C21" t="str">
            <v>1997</v>
          </cell>
          <cell r="D21">
            <v>1684</v>
          </cell>
          <cell r="E21">
            <v>1674</v>
          </cell>
          <cell r="F21">
            <v>1610</v>
          </cell>
          <cell r="G21">
            <v>1506</v>
          </cell>
          <cell r="H21">
            <v>1449</v>
          </cell>
          <cell r="I21">
            <v>1362</v>
          </cell>
          <cell r="J21">
            <v>1320</v>
          </cell>
          <cell r="K21">
            <v>1294</v>
          </cell>
          <cell r="L21">
            <v>1268</v>
          </cell>
          <cell r="M21">
            <v>1306</v>
          </cell>
          <cell r="N21">
            <v>1398</v>
          </cell>
          <cell r="O21">
            <v>1446</v>
          </cell>
        </row>
        <row r="22">
          <cell r="A22" t="str">
            <v>21</v>
          </cell>
          <cell r="B22" t="str">
            <v>Campo de Cariñena</v>
          </cell>
          <cell r="C22" t="str">
            <v>1997</v>
          </cell>
          <cell r="D22">
            <v>353</v>
          </cell>
          <cell r="E22">
            <v>341</v>
          </cell>
          <cell r="F22">
            <v>325</v>
          </cell>
          <cell r="G22">
            <v>298</v>
          </cell>
          <cell r="H22">
            <v>276</v>
          </cell>
          <cell r="I22">
            <v>257</v>
          </cell>
          <cell r="J22">
            <v>238</v>
          </cell>
          <cell r="K22">
            <v>233</v>
          </cell>
          <cell r="L22">
            <v>229</v>
          </cell>
          <cell r="M22">
            <v>235</v>
          </cell>
          <cell r="N22">
            <v>253</v>
          </cell>
          <cell r="O22">
            <v>272</v>
          </cell>
        </row>
        <row r="23">
          <cell r="A23" t="str">
            <v>22</v>
          </cell>
          <cell r="B23" t="str">
            <v>Campo de Belchite</v>
          </cell>
          <cell r="C23" t="str">
            <v>1997</v>
          </cell>
          <cell r="D23">
            <v>120</v>
          </cell>
          <cell r="E23">
            <v>115</v>
          </cell>
          <cell r="F23">
            <v>110</v>
          </cell>
          <cell r="G23">
            <v>106</v>
          </cell>
          <cell r="H23">
            <v>112</v>
          </cell>
          <cell r="I23">
            <v>112</v>
          </cell>
          <cell r="J23">
            <v>104</v>
          </cell>
          <cell r="K23">
            <v>104</v>
          </cell>
          <cell r="L23">
            <v>110</v>
          </cell>
          <cell r="M23">
            <v>104</v>
          </cell>
          <cell r="N23">
            <v>105</v>
          </cell>
          <cell r="O23">
            <v>111</v>
          </cell>
        </row>
        <row r="24">
          <cell r="A24" t="str">
            <v>23</v>
          </cell>
          <cell r="B24" t="str">
            <v>Bajo Martín</v>
          </cell>
          <cell r="C24" t="str">
            <v>1997</v>
          </cell>
          <cell r="D24">
            <v>225</v>
          </cell>
          <cell r="E24">
            <v>233</v>
          </cell>
          <cell r="F24">
            <v>246</v>
          </cell>
          <cell r="G24">
            <v>207</v>
          </cell>
          <cell r="H24">
            <v>192</v>
          </cell>
          <cell r="I24">
            <v>196</v>
          </cell>
          <cell r="J24">
            <v>177</v>
          </cell>
          <cell r="K24">
            <v>190</v>
          </cell>
          <cell r="L24">
            <v>192</v>
          </cell>
          <cell r="M24">
            <v>204</v>
          </cell>
          <cell r="N24">
            <v>223</v>
          </cell>
          <cell r="O24">
            <v>184</v>
          </cell>
        </row>
        <row r="25">
          <cell r="A25" t="str">
            <v>24</v>
          </cell>
          <cell r="B25" t="str">
            <v>Campo de Daroca</v>
          </cell>
          <cell r="C25" t="str">
            <v>1997</v>
          </cell>
          <cell r="D25">
            <v>152</v>
          </cell>
          <cell r="E25">
            <v>152</v>
          </cell>
          <cell r="F25">
            <v>147</v>
          </cell>
          <cell r="G25">
            <v>141</v>
          </cell>
          <cell r="H25">
            <v>121</v>
          </cell>
          <cell r="I25">
            <v>134</v>
          </cell>
          <cell r="J25">
            <v>108</v>
          </cell>
          <cell r="K25">
            <v>101</v>
          </cell>
          <cell r="L25">
            <v>96</v>
          </cell>
          <cell r="M25">
            <v>101</v>
          </cell>
          <cell r="N25">
            <v>106</v>
          </cell>
          <cell r="O25">
            <v>103</v>
          </cell>
        </row>
        <row r="26">
          <cell r="A26" t="str">
            <v>25</v>
          </cell>
          <cell r="B26" t="str">
            <v>Calamocha</v>
          </cell>
          <cell r="C26" t="str">
            <v>1997</v>
          </cell>
          <cell r="D26">
            <v>371</v>
          </cell>
          <cell r="E26">
            <v>370</v>
          </cell>
          <cell r="F26">
            <v>359</v>
          </cell>
          <cell r="G26">
            <v>349</v>
          </cell>
          <cell r="H26">
            <v>323</v>
          </cell>
          <cell r="I26">
            <v>331</v>
          </cell>
          <cell r="J26">
            <v>337</v>
          </cell>
          <cell r="K26">
            <v>326</v>
          </cell>
          <cell r="L26">
            <v>327</v>
          </cell>
          <cell r="M26">
            <v>326</v>
          </cell>
          <cell r="N26">
            <v>316</v>
          </cell>
          <cell r="O26">
            <v>318</v>
          </cell>
        </row>
        <row r="27">
          <cell r="A27" t="str">
            <v>26</v>
          </cell>
          <cell r="B27" t="str">
            <v>Cuencas Mineras</v>
          </cell>
          <cell r="C27" t="str">
            <v>1997</v>
          </cell>
          <cell r="D27">
            <v>418</v>
          </cell>
          <cell r="E27">
            <v>409</v>
          </cell>
          <cell r="F27">
            <v>417</v>
          </cell>
          <cell r="G27">
            <v>380</v>
          </cell>
          <cell r="H27">
            <v>381</v>
          </cell>
          <cell r="I27">
            <v>356</v>
          </cell>
          <cell r="J27">
            <v>343</v>
          </cell>
          <cell r="K27">
            <v>358</v>
          </cell>
          <cell r="L27">
            <v>379</v>
          </cell>
          <cell r="M27">
            <v>375</v>
          </cell>
          <cell r="N27">
            <v>348</v>
          </cell>
          <cell r="O27">
            <v>329</v>
          </cell>
        </row>
        <row r="28">
          <cell r="A28" t="str">
            <v>27</v>
          </cell>
          <cell r="B28" t="str">
            <v>Andorra</v>
          </cell>
          <cell r="C28" t="str">
            <v>1997</v>
          </cell>
          <cell r="D28">
            <v>492</v>
          </cell>
          <cell r="E28">
            <v>504</v>
          </cell>
          <cell r="F28">
            <v>525</v>
          </cell>
          <cell r="G28">
            <v>496</v>
          </cell>
          <cell r="H28">
            <v>511</v>
          </cell>
          <cell r="I28">
            <v>540</v>
          </cell>
          <cell r="J28">
            <v>523</v>
          </cell>
          <cell r="K28">
            <v>519</v>
          </cell>
          <cell r="L28">
            <v>554</v>
          </cell>
          <cell r="M28">
            <v>520</v>
          </cell>
          <cell r="N28">
            <v>527</v>
          </cell>
          <cell r="O28">
            <v>458</v>
          </cell>
        </row>
        <row r="29">
          <cell r="A29" t="str">
            <v>28</v>
          </cell>
          <cell r="B29" t="str">
            <v>Bajo Aragón</v>
          </cell>
          <cell r="C29" t="str">
            <v>1997</v>
          </cell>
          <cell r="D29">
            <v>1000</v>
          </cell>
          <cell r="E29">
            <v>980</v>
          </cell>
          <cell r="F29">
            <v>981</v>
          </cell>
          <cell r="G29">
            <v>953</v>
          </cell>
          <cell r="H29">
            <v>933</v>
          </cell>
          <cell r="I29">
            <v>935</v>
          </cell>
          <cell r="J29">
            <v>913</v>
          </cell>
          <cell r="K29">
            <v>873</v>
          </cell>
          <cell r="L29">
            <v>810</v>
          </cell>
          <cell r="M29">
            <v>825</v>
          </cell>
          <cell r="N29">
            <v>851</v>
          </cell>
          <cell r="O29">
            <v>855</v>
          </cell>
        </row>
        <row r="30">
          <cell r="A30" t="str">
            <v>29</v>
          </cell>
          <cell r="B30" t="str">
            <v>Teruel</v>
          </cell>
          <cell r="C30" t="str">
            <v>1997</v>
          </cell>
          <cell r="D30">
            <v>1872</v>
          </cell>
          <cell r="E30">
            <v>1902</v>
          </cell>
          <cell r="F30">
            <v>1924</v>
          </cell>
          <cell r="G30">
            <v>1811</v>
          </cell>
          <cell r="H30">
            <v>1793</v>
          </cell>
          <cell r="I30">
            <v>1762</v>
          </cell>
          <cell r="J30">
            <v>1553</v>
          </cell>
          <cell r="K30">
            <v>1486</v>
          </cell>
          <cell r="L30">
            <v>1497</v>
          </cell>
          <cell r="M30">
            <v>1587</v>
          </cell>
          <cell r="N30">
            <v>1589</v>
          </cell>
          <cell r="O30">
            <v>1680</v>
          </cell>
        </row>
        <row r="31">
          <cell r="A31" t="str">
            <v>30</v>
          </cell>
          <cell r="B31" t="str">
            <v>Maestrazgo</v>
          </cell>
          <cell r="C31" t="str">
            <v>1997</v>
          </cell>
          <cell r="D31">
            <v>24</v>
          </cell>
          <cell r="E31">
            <v>31</v>
          </cell>
          <cell r="F31">
            <v>36</v>
          </cell>
          <cell r="G31">
            <v>36</v>
          </cell>
          <cell r="H31">
            <v>36</v>
          </cell>
          <cell r="I31">
            <v>32</v>
          </cell>
          <cell r="J31">
            <v>26</v>
          </cell>
          <cell r="K31">
            <v>33</v>
          </cell>
          <cell r="L31">
            <v>29</v>
          </cell>
          <cell r="M31">
            <v>26</v>
          </cell>
          <cell r="N31">
            <v>25</v>
          </cell>
          <cell r="O31">
            <v>31</v>
          </cell>
        </row>
        <row r="32">
          <cell r="A32" t="str">
            <v>31</v>
          </cell>
          <cell r="B32" t="str">
            <v>Albarracín</v>
          </cell>
          <cell r="C32" t="str">
            <v>1997</v>
          </cell>
          <cell r="D32">
            <v>98</v>
          </cell>
          <cell r="E32">
            <v>98</v>
          </cell>
          <cell r="F32">
            <v>96</v>
          </cell>
          <cell r="G32">
            <v>101</v>
          </cell>
          <cell r="H32">
            <v>106</v>
          </cell>
          <cell r="I32">
            <v>99</v>
          </cell>
          <cell r="J32">
            <v>79</v>
          </cell>
          <cell r="K32">
            <v>60</v>
          </cell>
          <cell r="L32">
            <v>73</v>
          </cell>
          <cell r="M32">
            <v>89</v>
          </cell>
          <cell r="N32">
            <v>94</v>
          </cell>
          <cell r="O32">
            <v>99</v>
          </cell>
        </row>
        <row r="33">
          <cell r="A33" t="str">
            <v>32</v>
          </cell>
          <cell r="B33" t="str">
            <v>Gúdar-Javalambre</v>
          </cell>
          <cell r="C33" t="str">
            <v>1997</v>
          </cell>
          <cell r="D33">
            <v>201</v>
          </cell>
          <cell r="E33">
            <v>200</v>
          </cell>
          <cell r="F33">
            <v>207</v>
          </cell>
          <cell r="G33">
            <v>218</v>
          </cell>
          <cell r="H33">
            <v>220</v>
          </cell>
          <cell r="I33">
            <v>198</v>
          </cell>
          <cell r="J33">
            <v>183</v>
          </cell>
          <cell r="K33">
            <v>165</v>
          </cell>
          <cell r="L33">
            <v>177</v>
          </cell>
          <cell r="M33">
            <v>198</v>
          </cell>
          <cell r="N33">
            <v>167</v>
          </cell>
          <cell r="O33">
            <v>165</v>
          </cell>
        </row>
        <row r="34">
          <cell r="A34" t="str">
            <v>33</v>
          </cell>
          <cell r="B34" t="str">
            <v>Matarraña</v>
          </cell>
          <cell r="C34" t="str">
            <v>1997</v>
          </cell>
          <cell r="D34">
            <v>138</v>
          </cell>
          <cell r="E34">
            <v>148</v>
          </cell>
          <cell r="F34">
            <v>144</v>
          </cell>
          <cell r="G34">
            <v>137</v>
          </cell>
          <cell r="H34">
            <v>123</v>
          </cell>
          <cell r="I34">
            <v>116</v>
          </cell>
          <cell r="J34">
            <v>124</v>
          </cell>
          <cell r="K34">
            <v>120</v>
          </cell>
          <cell r="L34">
            <v>116</v>
          </cell>
          <cell r="M34">
            <v>109</v>
          </cell>
          <cell r="N34">
            <v>107</v>
          </cell>
          <cell r="O34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iaes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V31"/>
  <sheetViews>
    <sheetView showGridLines="0" tabSelected="1" workbookViewId="0">
      <selection activeCell="A2" sqref="A2"/>
    </sheetView>
  </sheetViews>
  <sheetFormatPr baseColWidth="10" defaultRowHeight="15" customHeight="1" x14ac:dyDescent="0.25"/>
  <cols>
    <col min="1" max="1" width="5.36328125" customWidth="1"/>
    <col min="2" max="2" width="81.6328125" customWidth="1"/>
    <col min="3" max="3" width="3.6328125" customWidth="1"/>
    <col min="4" max="4" width="18.36328125" customWidth="1"/>
    <col min="5" max="5" width="14" customWidth="1"/>
    <col min="6" max="6" width="48" customWidth="1"/>
  </cols>
  <sheetData>
    <row r="1" spans="1:256" ht="33" customHeight="1" x14ac:dyDescent="0.25"/>
    <row r="3" spans="1:256" ht="15" customHeight="1" x14ac:dyDescent="0.35">
      <c r="A3" s="134" t="s">
        <v>211</v>
      </c>
      <c r="B3" s="132"/>
    </row>
    <row r="4" spans="1:256" ht="21.75" customHeight="1" x14ac:dyDescent="0.25">
      <c r="A4" t="s">
        <v>237</v>
      </c>
    </row>
    <row r="5" spans="1:256" ht="16.5" customHeight="1" x14ac:dyDescent="0.25"/>
    <row r="6" spans="1:256" ht="67.5" customHeight="1" x14ac:dyDescent="0.4">
      <c r="A6" s="221" t="s">
        <v>267</v>
      </c>
      <c r="B6" s="222"/>
    </row>
    <row r="7" spans="1:256" ht="57.75" customHeight="1" x14ac:dyDescent="0.35">
      <c r="A7" s="219" t="s">
        <v>268</v>
      </c>
      <c r="B7" s="220"/>
      <c r="C7" s="98"/>
    </row>
    <row r="8" spans="1:256" s="32" customFormat="1" ht="33.75" customHeight="1" x14ac:dyDescent="0.25">
      <c r="A8" s="223" t="s">
        <v>236</v>
      </c>
      <c r="B8" s="224"/>
      <c r="C8" s="215"/>
      <c r="D8" s="216"/>
      <c r="E8" s="215"/>
      <c r="F8" s="216"/>
      <c r="G8" s="215"/>
      <c r="H8" s="216"/>
      <c r="I8" s="215"/>
      <c r="J8" s="216"/>
      <c r="K8" s="215"/>
      <c r="L8" s="216"/>
      <c r="M8" s="215"/>
      <c r="N8" s="216"/>
      <c r="O8" s="215"/>
      <c r="P8" s="216"/>
      <c r="Q8" s="215"/>
      <c r="R8" s="216"/>
      <c r="S8" s="215"/>
      <c r="T8" s="216"/>
      <c r="U8" s="215"/>
      <c r="V8" s="216"/>
      <c r="W8" s="215"/>
      <c r="X8" s="216"/>
      <c r="Y8" s="215"/>
      <c r="Z8" s="216"/>
      <c r="AA8" s="215"/>
      <c r="AB8" s="216"/>
      <c r="AC8" s="215"/>
      <c r="AD8" s="216"/>
      <c r="AE8" s="215"/>
      <c r="AF8" s="216"/>
      <c r="AG8" s="215"/>
      <c r="AH8" s="216"/>
      <c r="AI8" s="215"/>
      <c r="AJ8" s="216"/>
      <c r="AK8" s="215"/>
      <c r="AL8" s="216"/>
      <c r="AM8" s="215"/>
      <c r="AN8" s="216"/>
      <c r="AO8" s="215"/>
      <c r="AP8" s="216"/>
      <c r="AQ8" s="215"/>
      <c r="AR8" s="216"/>
      <c r="AS8" s="215"/>
      <c r="AT8" s="216"/>
      <c r="AU8" s="215"/>
      <c r="AV8" s="216"/>
      <c r="AW8" s="215"/>
      <c r="AX8" s="216"/>
      <c r="AY8" s="215"/>
      <c r="AZ8" s="216"/>
      <c r="BA8" s="215"/>
      <c r="BB8" s="216"/>
      <c r="BC8" s="215"/>
      <c r="BD8" s="216"/>
      <c r="BE8" s="215"/>
      <c r="BF8" s="216"/>
      <c r="BG8" s="215"/>
      <c r="BH8" s="216"/>
      <c r="BI8" s="215"/>
      <c r="BJ8" s="216"/>
      <c r="BK8" s="215"/>
      <c r="BL8" s="216"/>
      <c r="BM8" s="215"/>
      <c r="BN8" s="216"/>
      <c r="BO8" s="215"/>
      <c r="BP8" s="216"/>
      <c r="BQ8" s="215"/>
      <c r="BR8" s="216"/>
      <c r="BS8" s="215"/>
      <c r="BT8" s="216"/>
      <c r="BU8" s="215"/>
      <c r="BV8" s="216"/>
      <c r="BW8" s="215"/>
      <c r="BX8" s="216"/>
      <c r="BY8" s="215"/>
      <c r="BZ8" s="216"/>
      <c r="CA8" s="215"/>
      <c r="CB8" s="216"/>
      <c r="CC8" s="215"/>
      <c r="CD8" s="216"/>
      <c r="CE8" s="215"/>
      <c r="CF8" s="216"/>
      <c r="CG8" s="215"/>
      <c r="CH8" s="216"/>
      <c r="CI8" s="215"/>
      <c r="CJ8" s="216"/>
      <c r="CK8" s="215"/>
      <c r="CL8" s="216"/>
      <c r="CM8" s="215"/>
      <c r="CN8" s="216"/>
      <c r="CO8" s="215"/>
      <c r="CP8" s="216"/>
      <c r="CQ8" s="215"/>
      <c r="CR8" s="216"/>
      <c r="CS8" s="215"/>
      <c r="CT8" s="216"/>
      <c r="CU8" s="215"/>
      <c r="CV8" s="216"/>
      <c r="CW8" s="215"/>
      <c r="CX8" s="216"/>
      <c r="CY8" s="215"/>
      <c r="CZ8" s="216"/>
      <c r="DA8" s="215"/>
      <c r="DB8" s="216"/>
      <c r="DC8" s="215"/>
      <c r="DD8" s="216"/>
      <c r="DE8" s="215"/>
      <c r="DF8" s="216"/>
      <c r="DG8" s="215"/>
      <c r="DH8" s="216"/>
      <c r="DI8" s="215"/>
      <c r="DJ8" s="216"/>
      <c r="DK8" s="215"/>
      <c r="DL8" s="216"/>
      <c r="DM8" s="215"/>
      <c r="DN8" s="216"/>
      <c r="DO8" s="215"/>
      <c r="DP8" s="216"/>
      <c r="DQ8" s="215"/>
      <c r="DR8" s="216"/>
      <c r="DS8" s="215"/>
      <c r="DT8" s="216"/>
      <c r="DU8" s="215"/>
      <c r="DV8" s="216"/>
      <c r="DW8" s="215"/>
      <c r="DX8" s="216"/>
      <c r="DY8" s="215"/>
      <c r="DZ8" s="216"/>
      <c r="EA8" s="215"/>
      <c r="EB8" s="216"/>
      <c r="EC8" s="215"/>
      <c r="ED8" s="216"/>
      <c r="EE8" s="215"/>
      <c r="EF8" s="216"/>
      <c r="EG8" s="215"/>
      <c r="EH8" s="216"/>
      <c r="EI8" s="215"/>
      <c r="EJ8" s="216"/>
      <c r="EK8" s="215"/>
      <c r="EL8" s="216"/>
      <c r="EM8" s="215"/>
      <c r="EN8" s="216"/>
      <c r="EO8" s="215"/>
      <c r="EP8" s="216"/>
      <c r="EQ8" s="215"/>
      <c r="ER8" s="216"/>
      <c r="ES8" s="215"/>
      <c r="ET8" s="216"/>
      <c r="EU8" s="215"/>
      <c r="EV8" s="216"/>
      <c r="EW8" s="215"/>
      <c r="EX8" s="216"/>
      <c r="EY8" s="215"/>
      <c r="EZ8" s="216"/>
      <c r="FA8" s="215"/>
      <c r="FB8" s="216"/>
      <c r="FC8" s="215"/>
      <c r="FD8" s="216"/>
      <c r="FE8" s="215"/>
      <c r="FF8" s="216"/>
      <c r="FG8" s="215"/>
      <c r="FH8" s="216"/>
      <c r="FI8" s="215"/>
      <c r="FJ8" s="216"/>
      <c r="FK8" s="215"/>
      <c r="FL8" s="216"/>
      <c r="FM8" s="215"/>
      <c r="FN8" s="216"/>
      <c r="FO8" s="215"/>
      <c r="FP8" s="216"/>
      <c r="FQ8" s="215"/>
      <c r="FR8" s="216"/>
      <c r="FS8" s="215"/>
      <c r="FT8" s="216"/>
      <c r="FU8" s="215"/>
      <c r="FV8" s="216"/>
      <c r="FW8" s="215"/>
      <c r="FX8" s="216"/>
      <c r="FY8" s="215"/>
      <c r="FZ8" s="216"/>
      <c r="GA8" s="215"/>
      <c r="GB8" s="216"/>
      <c r="GC8" s="215"/>
      <c r="GD8" s="216"/>
      <c r="GE8" s="215"/>
      <c r="GF8" s="216"/>
      <c r="GG8" s="215"/>
      <c r="GH8" s="216"/>
      <c r="GI8" s="215"/>
      <c r="GJ8" s="216"/>
      <c r="GK8" s="215"/>
      <c r="GL8" s="216"/>
      <c r="GM8" s="215"/>
      <c r="GN8" s="216"/>
      <c r="GO8" s="215"/>
      <c r="GP8" s="216"/>
      <c r="GQ8" s="215"/>
      <c r="GR8" s="216"/>
      <c r="GS8" s="215"/>
      <c r="GT8" s="216"/>
      <c r="GU8" s="215"/>
      <c r="GV8" s="216"/>
      <c r="GW8" s="215"/>
      <c r="GX8" s="216"/>
      <c r="GY8" s="215"/>
      <c r="GZ8" s="216"/>
      <c r="HA8" s="215"/>
      <c r="HB8" s="216"/>
      <c r="HC8" s="215"/>
      <c r="HD8" s="216"/>
      <c r="HE8" s="215"/>
      <c r="HF8" s="216"/>
      <c r="HG8" s="215"/>
      <c r="HH8" s="216"/>
      <c r="HI8" s="215"/>
      <c r="HJ8" s="216"/>
      <c r="HK8" s="215"/>
      <c r="HL8" s="216"/>
      <c r="HM8" s="215"/>
      <c r="HN8" s="216"/>
      <c r="HO8" s="215"/>
      <c r="HP8" s="216"/>
      <c r="HQ8" s="215"/>
      <c r="HR8" s="216"/>
      <c r="HS8" s="215"/>
      <c r="HT8" s="216"/>
      <c r="HU8" s="215"/>
      <c r="HV8" s="216"/>
      <c r="HW8" s="215"/>
      <c r="HX8" s="216"/>
      <c r="HY8" s="215"/>
      <c r="HZ8" s="216"/>
      <c r="IA8" s="215"/>
      <c r="IB8" s="216"/>
      <c r="IC8" s="215"/>
      <c r="ID8" s="216"/>
      <c r="IE8" s="215"/>
      <c r="IF8" s="216"/>
      <c r="IG8" s="215"/>
      <c r="IH8" s="216"/>
      <c r="II8" s="215"/>
      <c r="IJ8" s="216"/>
      <c r="IK8" s="215"/>
      <c r="IL8" s="216"/>
      <c r="IM8" s="215"/>
      <c r="IN8" s="216"/>
      <c r="IO8" s="215"/>
      <c r="IP8" s="216"/>
      <c r="IQ8" s="215"/>
      <c r="IR8" s="216"/>
      <c r="IS8" s="215"/>
      <c r="IT8" s="216"/>
      <c r="IU8" s="215"/>
      <c r="IV8" s="216"/>
    </row>
    <row r="9" spans="1:256" s="32" customFormat="1" ht="35.15" customHeight="1" x14ac:dyDescent="0.25">
      <c r="A9" s="217" t="s">
        <v>213</v>
      </c>
      <c r="B9" s="218"/>
    </row>
    <row r="10" spans="1:256" ht="35.15" customHeight="1" x14ac:dyDescent="0.25">
      <c r="A10" s="203" t="s">
        <v>269</v>
      </c>
      <c r="B10" s="99"/>
    </row>
    <row r="11" spans="1:256" ht="24.9" customHeight="1" x14ac:dyDescent="0.35">
      <c r="A11" s="132"/>
      <c r="B11" s="133"/>
      <c r="C11" s="98"/>
    </row>
    <row r="12" spans="1:256" s="138" customFormat="1" ht="24.9" customHeight="1" x14ac:dyDescent="0.35">
      <c r="A12" s="135" t="s">
        <v>212</v>
      </c>
      <c r="B12" s="136"/>
      <c r="C12" s="137"/>
    </row>
    <row r="13" spans="1:256" s="138" customFormat="1" ht="27.75" customHeight="1" x14ac:dyDescent="0.25">
      <c r="A13" s="139" t="s">
        <v>240</v>
      </c>
      <c r="B13" s="136" t="s">
        <v>224</v>
      </c>
    </row>
    <row r="14" spans="1:256" s="138" customFormat="1" ht="27.75" customHeight="1" x14ac:dyDescent="0.25">
      <c r="A14" s="139" t="s">
        <v>241</v>
      </c>
      <c r="B14" s="136" t="s">
        <v>227</v>
      </c>
    </row>
    <row r="15" spans="1:256" s="138" customFormat="1" ht="27.75" customHeight="1" x14ac:dyDescent="0.25">
      <c r="A15" s="139" t="s">
        <v>242</v>
      </c>
      <c r="B15" s="136" t="s">
        <v>270</v>
      </c>
    </row>
    <row r="16" spans="1:256" s="138" customFormat="1" ht="27.75" customHeight="1" x14ac:dyDescent="0.25">
      <c r="A16" s="139" t="s">
        <v>243</v>
      </c>
      <c r="B16" s="136" t="s">
        <v>239</v>
      </c>
    </row>
    <row r="17" spans="1:3" s="138" customFormat="1" ht="31.5" customHeight="1" x14ac:dyDescent="0.35">
      <c r="A17" s="140"/>
      <c r="B17" s="136" t="s">
        <v>225</v>
      </c>
      <c r="C17" s="141"/>
    </row>
    <row r="18" spans="1:3" s="138" customFormat="1" ht="20.149999999999999" customHeight="1" x14ac:dyDescent="0.35">
      <c r="A18" s="142" t="s">
        <v>244</v>
      </c>
      <c r="B18" s="143" t="s">
        <v>234</v>
      </c>
      <c r="C18" s="141"/>
    </row>
    <row r="19" spans="1:3" s="138" customFormat="1" ht="20.149999999999999" customHeight="1" x14ac:dyDescent="0.35">
      <c r="A19" s="139" t="s">
        <v>246</v>
      </c>
      <c r="B19" s="143" t="s">
        <v>233</v>
      </c>
      <c r="C19" s="141"/>
    </row>
    <row r="20" spans="1:3" s="138" customFormat="1" ht="20.149999999999999" customHeight="1" x14ac:dyDescent="0.35">
      <c r="A20" s="139" t="s">
        <v>245</v>
      </c>
      <c r="B20" s="143" t="s">
        <v>232</v>
      </c>
      <c r="C20" s="141"/>
    </row>
    <row r="21" spans="1:3" s="138" customFormat="1" ht="24" customHeight="1" x14ac:dyDescent="0.25">
      <c r="A21" s="144">
        <v>10</v>
      </c>
      <c r="B21" s="143" t="s">
        <v>231</v>
      </c>
    </row>
    <row r="22" spans="1:3" s="138" customFormat="1" ht="30" customHeight="1" x14ac:dyDescent="0.35">
      <c r="A22" s="145"/>
      <c r="B22" s="136" t="s">
        <v>226</v>
      </c>
      <c r="C22" s="141"/>
    </row>
    <row r="23" spans="1:3" s="138" customFormat="1" ht="20.149999999999999" customHeight="1" x14ac:dyDescent="0.25">
      <c r="A23" s="144">
        <v>11</v>
      </c>
      <c r="B23" s="143" t="s">
        <v>230</v>
      </c>
    </row>
    <row r="24" spans="1:3" s="138" customFormat="1" ht="20.149999999999999" customHeight="1" x14ac:dyDescent="0.25">
      <c r="A24" s="144">
        <v>12</v>
      </c>
      <c r="B24" s="143" t="s">
        <v>229</v>
      </c>
    </row>
    <row r="31" spans="1:3" ht="15" customHeight="1" x14ac:dyDescent="0.25">
      <c r="B31" t="s">
        <v>235</v>
      </c>
    </row>
  </sheetData>
  <mergeCells count="131">
    <mergeCell ref="A7:B7"/>
    <mergeCell ref="A6:B6"/>
    <mergeCell ref="A8:B8"/>
    <mergeCell ref="M8:N8"/>
    <mergeCell ref="O8:P8"/>
    <mergeCell ref="Q8:R8"/>
    <mergeCell ref="S8:T8"/>
    <mergeCell ref="E8:F8"/>
    <mergeCell ref="G8:H8"/>
    <mergeCell ref="I8:J8"/>
    <mergeCell ref="K8:L8"/>
    <mergeCell ref="C8:D8"/>
    <mergeCell ref="A9:B9"/>
    <mergeCell ref="AK8:AL8"/>
    <mergeCell ref="AM8:AN8"/>
    <mergeCell ref="AO8:AP8"/>
    <mergeCell ref="AQ8:AR8"/>
    <mergeCell ref="AC8:AD8"/>
    <mergeCell ref="AE8:AF8"/>
    <mergeCell ref="AG8:AH8"/>
    <mergeCell ref="AI8:AJ8"/>
    <mergeCell ref="U8:V8"/>
    <mergeCell ref="W8:X8"/>
    <mergeCell ref="Y8:Z8"/>
    <mergeCell ref="AA8:AB8"/>
    <mergeCell ref="BI8:BJ8"/>
    <mergeCell ref="BK8:BL8"/>
    <mergeCell ref="BM8:BN8"/>
    <mergeCell ref="BO8:BP8"/>
    <mergeCell ref="BA8:BB8"/>
    <mergeCell ref="BC8:BD8"/>
    <mergeCell ref="BE8:BF8"/>
    <mergeCell ref="BG8:BH8"/>
    <mergeCell ref="AS8:AT8"/>
    <mergeCell ref="AU8:AV8"/>
    <mergeCell ref="AW8:AX8"/>
    <mergeCell ref="AY8:AZ8"/>
    <mergeCell ref="CG8:CH8"/>
    <mergeCell ref="CI8:CJ8"/>
    <mergeCell ref="CK8:CL8"/>
    <mergeCell ref="CM8:CN8"/>
    <mergeCell ref="BY8:BZ8"/>
    <mergeCell ref="CA8:CB8"/>
    <mergeCell ref="CC8:CD8"/>
    <mergeCell ref="CE8:CF8"/>
    <mergeCell ref="BQ8:BR8"/>
    <mergeCell ref="BS8:BT8"/>
    <mergeCell ref="BU8:BV8"/>
    <mergeCell ref="BW8:BX8"/>
    <mergeCell ref="DE8:DF8"/>
    <mergeCell ref="DG8:DH8"/>
    <mergeCell ref="DI8:DJ8"/>
    <mergeCell ref="DK8:DL8"/>
    <mergeCell ref="CW8:CX8"/>
    <mergeCell ref="CY8:CZ8"/>
    <mergeCell ref="DA8:DB8"/>
    <mergeCell ref="DC8:DD8"/>
    <mergeCell ref="CO8:CP8"/>
    <mergeCell ref="CQ8:CR8"/>
    <mergeCell ref="CS8:CT8"/>
    <mergeCell ref="CU8:CV8"/>
    <mergeCell ref="EC8:ED8"/>
    <mergeCell ref="EE8:EF8"/>
    <mergeCell ref="EG8:EH8"/>
    <mergeCell ref="EI8:EJ8"/>
    <mergeCell ref="DU8:DV8"/>
    <mergeCell ref="DW8:DX8"/>
    <mergeCell ref="DY8:DZ8"/>
    <mergeCell ref="EA8:EB8"/>
    <mergeCell ref="DM8:DN8"/>
    <mergeCell ref="DO8:DP8"/>
    <mergeCell ref="DQ8:DR8"/>
    <mergeCell ref="DS8:DT8"/>
    <mergeCell ref="FA8:FB8"/>
    <mergeCell ref="FC8:FD8"/>
    <mergeCell ref="FE8:FF8"/>
    <mergeCell ref="FG8:FH8"/>
    <mergeCell ref="ES8:ET8"/>
    <mergeCell ref="EU8:EV8"/>
    <mergeCell ref="EW8:EX8"/>
    <mergeCell ref="EY8:EZ8"/>
    <mergeCell ref="EK8:EL8"/>
    <mergeCell ref="EM8:EN8"/>
    <mergeCell ref="EO8:EP8"/>
    <mergeCell ref="EQ8:ER8"/>
    <mergeCell ref="FY8:FZ8"/>
    <mergeCell ref="GA8:GB8"/>
    <mergeCell ref="GC8:GD8"/>
    <mergeCell ref="GE8:GF8"/>
    <mergeCell ref="FQ8:FR8"/>
    <mergeCell ref="FS8:FT8"/>
    <mergeCell ref="FU8:FV8"/>
    <mergeCell ref="FW8:FX8"/>
    <mergeCell ref="FI8:FJ8"/>
    <mergeCell ref="FK8:FL8"/>
    <mergeCell ref="FM8:FN8"/>
    <mergeCell ref="FO8:FP8"/>
    <mergeCell ref="GW8:GX8"/>
    <mergeCell ref="GY8:GZ8"/>
    <mergeCell ref="HA8:HB8"/>
    <mergeCell ref="HC8:HD8"/>
    <mergeCell ref="GO8:GP8"/>
    <mergeCell ref="GQ8:GR8"/>
    <mergeCell ref="GS8:GT8"/>
    <mergeCell ref="GU8:GV8"/>
    <mergeCell ref="GG8:GH8"/>
    <mergeCell ref="GI8:GJ8"/>
    <mergeCell ref="GK8:GL8"/>
    <mergeCell ref="GM8:GN8"/>
    <mergeCell ref="HU8:HV8"/>
    <mergeCell ref="HW8:HX8"/>
    <mergeCell ref="HY8:HZ8"/>
    <mergeCell ref="IA8:IB8"/>
    <mergeCell ref="HM8:HN8"/>
    <mergeCell ref="HO8:HP8"/>
    <mergeCell ref="HQ8:HR8"/>
    <mergeCell ref="HS8:HT8"/>
    <mergeCell ref="HE8:HF8"/>
    <mergeCell ref="HG8:HH8"/>
    <mergeCell ref="HI8:HJ8"/>
    <mergeCell ref="HK8:HL8"/>
    <mergeCell ref="IS8:IT8"/>
    <mergeCell ref="IU8:IV8"/>
    <mergeCell ref="IK8:IL8"/>
    <mergeCell ref="IM8:IN8"/>
    <mergeCell ref="IO8:IP8"/>
    <mergeCell ref="IQ8:IR8"/>
    <mergeCell ref="IC8:ID8"/>
    <mergeCell ref="IE8:IF8"/>
    <mergeCell ref="IG8:IH8"/>
    <mergeCell ref="II8:IJ8"/>
  </mergeCells>
  <phoneticPr fontId="11" type="noConversion"/>
  <hyperlinks>
    <hyperlink ref="A3" r:id="rId1"/>
    <hyperlink ref="A13" location="'01'!A1" display="'01'!A1"/>
    <hyperlink ref="A18" location="'07'!A1" display="07"/>
    <hyperlink ref="A19" location="'08'!A1" display="08"/>
    <hyperlink ref="A21" location="'10'!A1" display="'10'!A1"/>
    <hyperlink ref="A23" location="'11'!A1" display="'11'!A1"/>
    <hyperlink ref="A20" location="'09'!A1" display="09"/>
    <hyperlink ref="A24" location="'12'!A1" display="'12'!A1"/>
    <hyperlink ref="A14" location="'02'!A1" display="'02'!A1"/>
    <hyperlink ref="A15" location="'03'!A1" display="'03'!A1"/>
    <hyperlink ref="A16" location="'04'!A1" display="04"/>
  </hyperlinks>
  <pageMargins left="0.78740157480314965" right="0.78740157480314965" top="0.78740157480314965" bottom="0.78740157480314965" header="0.39370078740157483" footer="0.39370078740157483"/>
  <pageSetup paperSize="9" orientation="portrait" r:id="rId2"/>
  <headerFooter alignWithMargins="0">
    <oddFooter>&amp;LGOBIERNO DE ARAGÓN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K139"/>
  <sheetViews>
    <sheetView showGridLines="0" workbookViewId="0"/>
  </sheetViews>
  <sheetFormatPr baseColWidth="10" defaultRowHeight="12.5" x14ac:dyDescent="0.25"/>
  <cols>
    <col min="1" max="1" width="26.08984375" customWidth="1"/>
  </cols>
  <sheetData>
    <row r="1" spans="1:11" s="148" customFormat="1" ht="24.9" customHeight="1" x14ac:dyDescent="0.25">
      <c r="A1" s="161" t="s">
        <v>228</v>
      </c>
      <c r="H1" s="146"/>
      <c r="I1" s="147"/>
      <c r="J1" s="147"/>
    </row>
    <row r="2" spans="1:11" s="1" customFormat="1" ht="17.149999999999999" customHeight="1" x14ac:dyDescent="0.65">
      <c r="A2" s="227" t="s">
        <v>271</v>
      </c>
      <c r="B2" s="227"/>
      <c r="C2" s="227"/>
      <c r="D2" s="227"/>
      <c r="E2" s="227"/>
      <c r="F2" s="227"/>
      <c r="G2" s="162"/>
      <c r="H2" s="105"/>
      <c r="I2" s="106"/>
      <c r="J2" s="3"/>
      <c r="K2" s="3"/>
    </row>
    <row r="3" spans="1:11" s="1" customFormat="1" ht="21.9" customHeight="1" x14ac:dyDescent="0.65">
      <c r="A3" s="116"/>
      <c r="B3" s="116"/>
      <c r="C3" s="116"/>
      <c r="D3" s="116"/>
      <c r="E3" s="116"/>
      <c r="F3" s="116"/>
      <c r="G3" s="116"/>
      <c r="I3" s="2"/>
      <c r="J3" s="3"/>
      <c r="K3" s="3"/>
    </row>
    <row r="4" spans="1:11" s="105" customFormat="1" ht="24.9" customHeight="1" x14ac:dyDescent="0.65">
      <c r="A4" s="104"/>
      <c r="B4" s="104"/>
      <c r="C4" s="104"/>
      <c r="D4" s="104"/>
      <c r="E4" s="104"/>
      <c r="F4" s="104"/>
      <c r="G4" s="104"/>
      <c r="I4" s="106"/>
      <c r="J4" s="107"/>
      <c r="K4" s="107"/>
    </row>
    <row r="5" spans="1:11" ht="57" customHeight="1" x14ac:dyDescent="0.5">
      <c r="A5" s="235" t="s">
        <v>286</v>
      </c>
      <c r="B5" s="218"/>
      <c r="C5" s="218"/>
      <c r="D5" s="218"/>
      <c r="E5" s="218"/>
      <c r="F5" s="218"/>
    </row>
    <row r="6" spans="1:11" s="7" customFormat="1" ht="19.5" customHeight="1" x14ac:dyDescent="0.35">
      <c r="A6" s="108" t="s">
        <v>214</v>
      </c>
      <c r="B6" s="109"/>
      <c r="C6" s="109"/>
      <c r="D6" s="109"/>
      <c r="E6" s="109"/>
      <c r="F6" s="103"/>
      <c r="H6" s="8"/>
      <c r="I6" s="9"/>
      <c r="J6" s="9"/>
    </row>
    <row r="7" spans="1:11" s="36" customFormat="1" ht="32.25" customHeight="1" x14ac:dyDescent="0.25">
      <c r="A7" s="36" t="s">
        <v>217</v>
      </c>
      <c r="B7" s="37" t="s">
        <v>25</v>
      </c>
      <c r="C7" s="37" t="s">
        <v>26</v>
      </c>
      <c r="D7" s="37" t="s">
        <v>27</v>
      </c>
      <c r="E7" s="37" t="s">
        <v>28</v>
      </c>
    </row>
    <row r="8" spans="1:11" s="36" customFormat="1" ht="14.15" customHeight="1" x14ac:dyDescent="0.25">
      <c r="A8" s="43" t="s">
        <v>266</v>
      </c>
      <c r="B8" s="44">
        <f>B9+B56+B85+B113+B134+B138</f>
        <v>163973</v>
      </c>
      <c r="C8" s="44">
        <f t="shared" ref="C8:E8" si="0">C9+C56+C85+C113+C134+C138</f>
        <v>29468</v>
      </c>
      <c r="D8" s="44">
        <f t="shared" si="0"/>
        <v>15546</v>
      </c>
      <c r="E8" s="44">
        <f t="shared" si="0"/>
        <v>118959</v>
      </c>
      <c r="F8" s="45"/>
    </row>
    <row r="9" spans="1:11" s="36" customFormat="1" ht="14.15" customHeight="1" x14ac:dyDescent="0.25">
      <c r="A9" s="113" t="s">
        <v>255</v>
      </c>
      <c r="B9" s="114">
        <v>68340</v>
      </c>
      <c r="C9" s="114">
        <v>13633</v>
      </c>
      <c r="D9" s="114">
        <v>6835</v>
      </c>
      <c r="E9" s="114">
        <v>47872</v>
      </c>
      <c r="F9" s="45"/>
    </row>
    <row r="10" spans="1:11" s="36" customFormat="1" ht="14.15" customHeight="1" x14ac:dyDescent="0.25">
      <c r="A10" s="56" t="s">
        <v>256</v>
      </c>
      <c r="B10" s="115">
        <v>63067</v>
      </c>
      <c r="C10" s="115">
        <v>12434</v>
      </c>
      <c r="D10" s="115">
        <v>6314</v>
      </c>
      <c r="E10" s="115">
        <v>44319</v>
      </c>
      <c r="F10" s="45"/>
    </row>
    <row r="11" spans="1:11" s="36" customFormat="1" ht="14.15" customHeight="1" x14ac:dyDescent="0.25">
      <c r="A11" s="45" t="s">
        <v>86</v>
      </c>
      <c r="B11" s="46">
        <v>623</v>
      </c>
      <c r="C11" s="46">
        <v>155</v>
      </c>
      <c r="D11" s="46">
        <v>70</v>
      </c>
      <c r="E11" s="46">
        <v>398</v>
      </c>
      <c r="F11" s="45"/>
    </row>
    <row r="12" spans="1:11" s="36" customFormat="1" ht="14.15" customHeight="1" x14ac:dyDescent="0.25">
      <c r="A12" s="45" t="s">
        <v>87</v>
      </c>
      <c r="B12" s="46">
        <v>51</v>
      </c>
      <c r="C12" s="46">
        <v>7</v>
      </c>
      <c r="D12" s="46">
        <v>6</v>
      </c>
      <c r="E12" s="46">
        <v>38</v>
      </c>
      <c r="F12" s="45"/>
    </row>
    <row r="13" spans="1:11" s="36" customFormat="1" ht="14.15" customHeight="1" x14ac:dyDescent="0.25">
      <c r="A13" s="45" t="s">
        <v>88</v>
      </c>
      <c r="B13" s="46">
        <v>216</v>
      </c>
      <c r="C13" s="46">
        <v>90</v>
      </c>
      <c r="D13" s="46">
        <v>38</v>
      </c>
      <c r="E13" s="46">
        <v>88</v>
      </c>
      <c r="F13" s="45"/>
    </row>
    <row r="14" spans="1:11" s="36" customFormat="1" ht="14.15" customHeight="1" x14ac:dyDescent="0.25">
      <c r="A14" s="45" t="s">
        <v>89</v>
      </c>
      <c r="B14" s="46">
        <v>5275</v>
      </c>
      <c r="C14" s="46">
        <v>1838</v>
      </c>
      <c r="D14" s="46">
        <v>207</v>
      </c>
      <c r="E14" s="46">
        <v>3230</v>
      </c>
      <c r="F14" s="45"/>
    </row>
    <row r="15" spans="1:11" s="36" customFormat="1" ht="14.15" customHeight="1" x14ac:dyDescent="0.25">
      <c r="A15" s="45" t="s">
        <v>90</v>
      </c>
      <c r="B15" s="46">
        <v>4</v>
      </c>
      <c r="C15" s="46">
        <v>0</v>
      </c>
      <c r="D15" s="46">
        <v>0</v>
      </c>
      <c r="E15" s="46">
        <v>4</v>
      </c>
      <c r="F15" s="45"/>
    </row>
    <row r="16" spans="1:11" s="36" customFormat="1" ht="14.15" customHeight="1" x14ac:dyDescent="0.25">
      <c r="A16" s="45" t="s">
        <v>116</v>
      </c>
      <c r="B16" s="46">
        <v>22</v>
      </c>
      <c r="C16" s="46">
        <v>4</v>
      </c>
      <c r="D16" s="46">
        <v>0</v>
      </c>
      <c r="E16" s="46">
        <v>18</v>
      </c>
      <c r="F16" s="45"/>
    </row>
    <row r="17" spans="1:6" s="36" customFormat="1" ht="14.15" customHeight="1" x14ac:dyDescent="0.25">
      <c r="A17" s="45" t="s">
        <v>91</v>
      </c>
      <c r="B17" s="46">
        <v>44</v>
      </c>
      <c r="C17" s="46">
        <v>14</v>
      </c>
      <c r="D17" s="46">
        <v>1</v>
      </c>
      <c r="E17" s="46">
        <v>29</v>
      </c>
      <c r="F17" s="45"/>
    </row>
    <row r="18" spans="1:6" s="36" customFormat="1" ht="14.15" customHeight="1" x14ac:dyDescent="0.25">
      <c r="A18" s="45" t="s">
        <v>92</v>
      </c>
      <c r="B18" s="46">
        <v>20</v>
      </c>
      <c r="C18" s="46">
        <v>3</v>
      </c>
      <c r="D18" s="46">
        <v>1</v>
      </c>
      <c r="E18" s="46">
        <v>16</v>
      </c>
      <c r="F18" s="45"/>
    </row>
    <row r="19" spans="1:6" s="36" customFormat="1" ht="14.15" customHeight="1" x14ac:dyDescent="0.25">
      <c r="A19" s="45" t="s">
        <v>93</v>
      </c>
      <c r="B19" s="46">
        <v>11</v>
      </c>
      <c r="C19" s="46">
        <v>1</v>
      </c>
      <c r="D19" s="46">
        <v>3</v>
      </c>
      <c r="E19" s="46">
        <v>7</v>
      </c>
      <c r="F19" s="45"/>
    </row>
    <row r="20" spans="1:6" s="36" customFormat="1" ht="14.15" customHeight="1" x14ac:dyDescent="0.25">
      <c r="A20" s="45" t="s">
        <v>94</v>
      </c>
      <c r="B20" s="46">
        <v>24</v>
      </c>
      <c r="C20" s="46">
        <v>5</v>
      </c>
      <c r="D20" s="46">
        <v>1</v>
      </c>
      <c r="E20" s="46">
        <v>18</v>
      </c>
      <c r="F20" s="45"/>
    </row>
    <row r="21" spans="1:6" s="36" customFormat="1" ht="14.15" customHeight="1" x14ac:dyDescent="0.25">
      <c r="A21" s="45" t="s">
        <v>95</v>
      </c>
      <c r="B21" s="46">
        <v>1543</v>
      </c>
      <c r="C21" s="46">
        <v>465</v>
      </c>
      <c r="D21" s="46">
        <v>109</v>
      </c>
      <c r="E21" s="46">
        <v>969</v>
      </c>
      <c r="F21" s="45"/>
    </row>
    <row r="22" spans="1:6" s="36" customFormat="1" ht="14.15" customHeight="1" x14ac:dyDescent="0.25">
      <c r="A22" s="45" t="s">
        <v>96</v>
      </c>
      <c r="B22" s="46">
        <v>74</v>
      </c>
      <c r="C22" s="46">
        <v>11</v>
      </c>
      <c r="D22" s="46">
        <v>6</v>
      </c>
      <c r="E22" s="46">
        <v>57</v>
      </c>
      <c r="F22" s="45"/>
    </row>
    <row r="23" spans="1:6" s="36" customFormat="1" ht="14.15" customHeight="1" x14ac:dyDescent="0.25">
      <c r="A23" s="45" t="s">
        <v>97</v>
      </c>
      <c r="B23" s="46">
        <v>132</v>
      </c>
      <c r="C23" s="46">
        <v>38</v>
      </c>
      <c r="D23" s="46">
        <v>16</v>
      </c>
      <c r="E23" s="46">
        <v>78</v>
      </c>
      <c r="F23" s="45"/>
    </row>
    <row r="24" spans="1:6" s="36" customFormat="1" ht="14.15" customHeight="1" x14ac:dyDescent="0.25">
      <c r="A24" s="45" t="s">
        <v>98</v>
      </c>
      <c r="B24" s="46">
        <v>115</v>
      </c>
      <c r="C24" s="46">
        <v>26</v>
      </c>
      <c r="D24" s="46">
        <v>14</v>
      </c>
      <c r="E24" s="46">
        <v>75</v>
      </c>
      <c r="F24" s="45"/>
    </row>
    <row r="25" spans="1:6" s="36" customFormat="1" ht="14.15" customHeight="1" x14ac:dyDescent="0.25">
      <c r="A25" s="45" t="s">
        <v>99</v>
      </c>
      <c r="B25" s="46">
        <v>2358</v>
      </c>
      <c r="C25" s="46">
        <v>377</v>
      </c>
      <c r="D25" s="46">
        <v>158</v>
      </c>
      <c r="E25" s="46">
        <v>1823</v>
      </c>
      <c r="F25" s="45"/>
    </row>
    <row r="26" spans="1:6" s="36" customFormat="1" ht="14.15" customHeight="1" x14ac:dyDescent="0.25">
      <c r="A26" s="45" t="s">
        <v>100</v>
      </c>
      <c r="B26" s="46">
        <v>54</v>
      </c>
      <c r="C26" s="46">
        <v>19</v>
      </c>
      <c r="D26" s="46">
        <v>7</v>
      </c>
      <c r="E26" s="46">
        <v>28</v>
      </c>
      <c r="F26" s="45"/>
    </row>
    <row r="27" spans="1:6" s="36" customFormat="1" ht="14.15" customHeight="1" x14ac:dyDescent="0.25">
      <c r="A27" s="45" t="s">
        <v>101</v>
      </c>
      <c r="B27" s="46">
        <v>323</v>
      </c>
      <c r="C27" s="46">
        <v>201</v>
      </c>
      <c r="D27" s="46">
        <v>10</v>
      </c>
      <c r="E27" s="46">
        <v>112</v>
      </c>
      <c r="F27" s="45"/>
    </row>
    <row r="28" spans="1:6" s="36" customFormat="1" ht="14.15" customHeight="1" x14ac:dyDescent="0.25">
      <c r="A28" s="45" t="s">
        <v>102</v>
      </c>
      <c r="B28" s="46">
        <v>4</v>
      </c>
      <c r="C28" s="46">
        <v>1</v>
      </c>
      <c r="D28" s="46">
        <v>0</v>
      </c>
      <c r="E28" s="46">
        <v>3</v>
      </c>
      <c r="F28" s="45"/>
    </row>
    <row r="29" spans="1:6" s="36" customFormat="1" ht="14.15" customHeight="1" x14ac:dyDescent="0.25">
      <c r="A29" s="45" t="s">
        <v>103</v>
      </c>
      <c r="B29" s="46">
        <v>2</v>
      </c>
      <c r="C29" s="46">
        <v>1</v>
      </c>
      <c r="D29" s="46">
        <v>0</v>
      </c>
      <c r="E29" s="46">
        <v>1</v>
      </c>
      <c r="F29" s="45"/>
    </row>
    <row r="30" spans="1:6" s="36" customFormat="1" ht="14.15" customHeight="1" x14ac:dyDescent="0.25">
      <c r="A30" s="45" t="s">
        <v>104</v>
      </c>
      <c r="B30" s="46">
        <v>483</v>
      </c>
      <c r="C30" s="46">
        <v>146</v>
      </c>
      <c r="D30" s="46">
        <v>66</v>
      </c>
      <c r="E30" s="46">
        <v>271</v>
      </c>
      <c r="F30" s="45"/>
    </row>
    <row r="31" spans="1:6" s="36" customFormat="1" ht="14.15" customHeight="1" x14ac:dyDescent="0.25">
      <c r="A31" s="45" t="s">
        <v>105</v>
      </c>
      <c r="B31" s="46">
        <v>1719</v>
      </c>
      <c r="C31" s="46">
        <v>392</v>
      </c>
      <c r="D31" s="46">
        <v>279</v>
      </c>
      <c r="E31" s="46">
        <v>1048</v>
      </c>
      <c r="F31" s="45"/>
    </row>
    <row r="32" spans="1:6" s="36" customFormat="1" ht="14.15" customHeight="1" x14ac:dyDescent="0.25">
      <c r="A32" s="45" t="s">
        <v>106</v>
      </c>
      <c r="B32" s="46">
        <v>1883</v>
      </c>
      <c r="C32" s="46">
        <v>378</v>
      </c>
      <c r="D32" s="46">
        <v>142</v>
      </c>
      <c r="E32" s="46">
        <v>1363</v>
      </c>
      <c r="F32" s="45"/>
    </row>
    <row r="33" spans="1:6" s="36" customFormat="1" ht="14.15" customHeight="1" x14ac:dyDescent="0.25">
      <c r="A33" s="45" t="s">
        <v>108</v>
      </c>
      <c r="B33" s="46">
        <v>123</v>
      </c>
      <c r="C33" s="46">
        <v>21</v>
      </c>
      <c r="D33" s="46">
        <v>11</v>
      </c>
      <c r="E33" s="46">
        <v>91</v>
      </c>
      <c r="F33" s="45"/>
    </row>
    <row r="34" spans="1:6" s="36" customFormat="1" ht="14.15" customHeight="1" x14ac:dyDescent="0.25">
      <c r="A34" s="45" t="s">
        <v>109</v>
      </c>
      <c r="B34" s="46">
        <v>96</v>
      </c>
      <c r="C34" s="46">
        <v>19</v>
      </c>
      <c r="D34" s="46">
        <v>5</v>
      </c>
      <c r="E34" s="46">
        <v>72</v>
      </c>
      <c r="F34" s="45"/>
    </row>
    <row r="35" spans="1:6" s="36" customFormat="1" ht="14.15" customHeight="1" x14ac:dyDescent="0.25">
      <c r="A35" s="45" t="s">
        <v>218</v>
      </c>
      <c r="B35" s="46">
        <v>47833</v>
      </c>
      <c r="C35" s="46">
        <v>8221</v>
      </c>
      <c r="D35" s="46">
        <v>5158</v>
      </c>
      <c r="E35" s="46">
        <v>34454</v>
      </c>
      <c r="F35" s="45"/>
    </row>
    <row r="36" spans="1:6" s="36" customFormat="1" ht="14.15" customHeight="1" x14ac:dyDescent="0.25">
      <c r="A36" s="45" t="s">
        <v>110</v>
      </c>
      <c r="B36" s="46">
        <v>35</v>
      </c>
      <c r="C36" s="46">
        <v>1</v>
      </c>
      <c r="D36" s="46">
        <v>6</v>
      </c>
      <c r="E36" s="46">
        <v>28</v>
      </c>
      <c r="F36" s="45"/>
    </row>
    <row r="37" spans="1:6" s="36" customFormat="1" ht="14.15" customHeight="1" x14ac:dyDescent="0.25">
      <c r="A37" s="56" t="s">
        <v>257</v>
      </c>
      <c r="B37" s="115">
        <v>5273</v>
      </c>
      <c r="C37" s="115">
        <v>1199</v>
      </c>
      <c r="D37" s="115">
        <v>521</v>
      </c>
      <c r="E37" s="115">
        <v>3553</v>
      </c>
      <c r="F37" s="45"/>
    </row>
    <row r="38" spans="1:6" s="36" customFormat="1" ht="14.15" customHeight="1" x14ac:dyDescent="0.25">
      <c r="A38" s="29" t="s">
        <v>111</v>
      </c>
      <c r="B38" s="21">
        <v>79</v>
      </c>
      <c r="C38" s="21">
        <v>15</v>
      </c>
      <c r="D38" s="21">
        <v>6</v>
      </c>
      <c r="E38" s="21">
        <v>58</v>
      </c>
    </row>
    <row r="39" spans="1:6" s="36" customFormat="1" ht="14.15" customHeight="1" x14ac:dyDescent="0.25">
      <c r="A39" s="45" t="s">
        <v>112</v>
      </c>
      <c r="B39" s="46">
        <v>37</v>
      </c>
      <c r="C39" s="46">
        <v>15</v>
      </c>
      <c r="D39" s="46">
        <v>7</v>
      </c>
      <c r="E39" s="46">
        <v>15</v>
      </c>
    </row>
    <row r="40" spans="1:6" s="36" customFormat="1" ht="14.15" customHeight="1" x14ac:dyDescent="0.25">
      <c r="A40" s="45" t="s">
        <v>113</v>
      </c>
      <c r="B40" s="46">
        <v>87</v>
      </c>
      <c r="C40" s="46">
        <v>28</v>
      </c>
      <c r="D40" s="46">
        <v>3</v>
      </c>
      <c r="E40" s="46">
        <v>56</v>
      </c>
    </row>
    <row r="41" spans="1:6" s="36" customFormat="1" ht="14.15" customHeight="1" x14ac:dyDescent="0.25">
      <c r="A41" s="45" t="s">
        <v>114</v>
      </c>
      <c r="B41" s="46">
        <v>98</v>
      </c>
      <c r="C41" s="46">
        <v>16</v>
      </c>
      <c r="D41" s="46">
        <v>2</v>
      </c>
      <c r="E41" s="46">
        <v>80</v>
      </c>
    </row>
    <row r="42" spans="1:6" s="36" customFormat="1" ht="14.15" customHeight="1" x14ac:dyDescent="0.25">
      <c r="A42" s="45" t="s">
        <v>115</v>
      </c>
      <c r="B42" s="46">
        <v>21</v>
      </c>
      <c r="C42" s="46">
        <v>0</v>
      </c>
      <c r="D42" s="46">
        <v>1</v>
      </c>
      <c r="E42" s="46">
        <v>20</v>
      </c>
    </row>
    <row r="43" spans="1:6" s="36" customFormat="1" ht="14.15" customHeight="1" x14ac:dyDescent="0.25">
      <c r="A43" s="45" t="s">
        <v>117</v>
      </c>
      <c r="B43" s="46">
        <v>186</v>
      </c>
      <c r="C43" s="46">
        <v>74</v>
      </c>
      <c r="D43" s="46">
        <v>28</v>
      </c>
      <c r="E43" s="46">
        <v>84</v>
      </c>
    </row>
    <row r="44" spans="1:6" s="36" customFormat="1" ht="14.15" customHeight="1" x14ac:dyDescent="0.25">
      <c r="A44" s="45" t="s">
        <v>118</v>
      </c>
      <c r="B44" s="46">
        <v>1</v>
      </c>
      <c r="C44" s="46">
        <v>0</v>
      </c>
      <c r="D44" s="46">
        <v>0</v>
      </c>
      <c r="E44" s="46">
        <v>1</v>
      </c>
    </row>
    <row r="45" spans="1:6" s="36" customFormat="1" ht="14.15" customHeight="1" x14ac:dyDescent="0.25">
      <c r="A45" s="45" t="s">
        <v>119</v>
      </c>
      <c r="B45" s="46">
        <v>0</v>
      </c>
      <c r="C45" s="46">
        <v>0</v>
      </c>
      <c r="D45" s="46">
        <v>0</v>
      </c>
      <c r="E45" s="46">
        <v>0</v>
      </c>
    </row>
    <row r="46" spans="1:6" s="36" customFormat="1" ht="14.15" customHeight="1" x14ac:dyDescent="0.25">
      <c r="A46" s="45" t="s">
        <v>219</v>
      </c>
      <c r="B46" s="46">
        <v>5</v>
      </c>
      <c r="C46" s="46">
        <v>1</v>
      </c>
      <c r="D46" s="46">
        <v>0</v>
      </c>
      <c r="E46" s="46">
        <v>4</v>
      </c>
    </row>
    <row r="47" spans="1:6" s="36" customFormat="1" ht="14.15" customHeight="1" x14ac:dyDescent="0.25">
      <c r="A47" s="45" t="s">
        <v>120</v>
      </c>
      <c r="B47" s="46">
        <v>324</v>
      </c>
      <c r="C47" s="46">
        <v>44</v>
      </c>
      <c r="D47" s="46">
        <v>25</v>
      </c>
      <c r="E47" s="46">
        <v>255</v>
      </c>
    </row>
    <row r="48" spans="1:6" s="36" customFormat="1" ht="14.15" customHeight="1" x14ac:dyDescent="0.25">
      <c r="A48" s="45" t="s">
        <v>121</v>
      </c>
      <c r="B48" s="46">
        <v>26</v>
      </c>
      <c r="C48" s="46">
        <v>1</v>
      </c>
      <c r="D48" s="46">
        <v>0</v>
      </c>
      <c r="E48" s="46">
        <v>25</v>
      </c>
    </row>
    <row r="49" spans="1:5" s="36" customFormat="1" ht="14.15" customHeight="1" x14ac:dyDescent="0.25">
      <c r="A49" s="45" t="s">
        <v>107</v>
      </c>
      <c r="B49" s="46">
        <v>1044</v>
      </c>
      <c r="C49" s="46">
        <v>217</v>
      </c>
      <c r="D49" s="46">
        <v>207</v>
      </c>
      <c r="E49" s="46">
        <v>620</v>
      </c>
    </row>
    <row r="50" spans="1:5" s="36" customFormat="1" ht="14.15" customHeight="1" x14ac:dyDescent="0.25">
      <c r="A50" s="45" t="s">
        <v>122</v>
      </c>
      <c r="B50" s="46">
        <v>842</v>
      </c>
      <c r="C50" s="46">
        <v>118</v>
      </c>
      <c r="D50" s="46">
        <v>31</v>
      </c>
      <c r="E50" s="46">
        <v>693</v>
      </c>
    </row>
    <row r="51" spans="1:5" s="36" customFormat="1" ht="14.15" customHeight="1" x14ac:dyDescent="0.25">
      <c r="A51" s="45" t="s">
        <v>123</v>
      </c>
      <c r="B51" s="46">
        <v>65</v>
      </c>
      <c r="C51" s="46">
        <v>14</v>
      </c>
      <c r="D51" s="46">
        <v>3</v>
      </c>
      <c r="E51" s="46">
        <v>48</v>
      </c>
    </row>
    <row r="52" spans="1:5" s="36" customFormat="1" ht="14.15" customHeight="1" x14ac:dyDescent="0.25">
      <c r="A52" s="45" t="s">
        <v>124</v>
      </c>
      <c r="B52" s="46">
        <v>69</v>
      </c>
      <c r="C52" s="46">
        <v>28</v>
      </c>
      <c r="D52" s="46">
        <v>8</v>
      </c>
      <c r="E52" s="46">
        <v>33</v>
      </c>
    </row>
    <row r="53" spans="1:5" s="36" customFormat="1" ht="14.15" customHeight="1" x14ac:dyDescent="0.25">
      <c r="A53" s="45" t="s">
        <v>125</v>
      </c>
      <c r="B53" s="46">
        <v>105</v>
      </c>
      <c r="C53" s="46">
        <v>16</v>
      </c>
      <c r="D53" s="46">
        <v>11</v>
      </c>
      <c r="E53" s="46">
        <v>78</v>
      </c>
    </row>
    <row r="54" spans="1:5" s="36" customFormat="1" ht="14.15" customHeight="1" x14ac:dyDescent="0.25">
      <c r="A54" s="28" t="s">
        <v>126</v>
      </c>
      <c r="B54" s="31">
        <v>2283</v>
      </c>
      <c r="C54" s="31">
        <v>612</v>
      </c>
      <c r="D54" s="31">
        <v>189</v>
      </c>
      <c r="E54" s="31">
        <v>1482</v>
      </c>
    </row>
    <row r="55" spans="1:5" s="36" customFormat="1" ht="14.15" customHeight="1" x14ac:dyDescent="0.25">
      <c r="A55" s="45" t="s">
        <v>127</v>
      </c>
      <c r="B55" s="46">
        <v>1</v>
      </c>
      <c r="C55" s="46">
        <v>0</v>
      </c>
      <c r="D55" s="46">
        <v>0</v>
      </c>
      <c r="E55" s="46">
        <v>1</v>
      </c>
    </row>
    <row r="56" spans="1:5" s="36" customFormat="1" ht="14.15" customHeight="1" x14ac:dyDescent="0.25">
      <c r="A56" s="56" t="s">
        <v>258</v>
      </c>
      <c r="B56" s="115">
        <v>44183</v>
      </c>
      <c r="C56" s="115">
        <v>8966</v>
      </c>
      <c r="D56" s="115">
        <v>5755</v>
      </c>
      <c r="E56" s="115">
        <v>29462</v>
      </c>
    </row>
    <row r="57" spans="1:5" s="36" customFormat="1" ht="14.15" customHeight="1" x14ac:dyDescent="0.25">
      <c r="A57" s="45" t="s">
        <v>129</v>
      </c>
      <c r="B57" s="46">
        <v>36</v>
      </c>
      <c r="C57" s="46">
        <v>4</v>
      </c>
      <c r="D57" s="46">
        <v>4</v>
      </c>
      <c r="E57" s="46">
        <v>28</v>
      </c>
    </row>
    <row r="58" spans="1:5" s="36" customFormat="1" ht="14.15" customHeight="1" x14ac:dyDescent="0.25">
      <c r="A58" s="45" t="s">
        <v>130</v>
      </c>
      <c r="B58" s="46">
        <v>5230</v>
      </c>
      <c r="C58" s="46">
        <v>776</v>
      </c>
      <c r="D58" s="46">
        <v>141</v>
      </c>
      <c r="E58" s="46">
        <v>4313</v>
      </c>
    </row>
    <row r="59" spans="1:5" s="36" customFormat="1" ht="14.15" customHeight="1" x14ac:dyDescent="0.25">
      <c r="A59" s="45" t="s">
        <v>220</v>
      </c>
      <c r="B59" s="46">
        <v>12</v>
      </c>
      <c r="C59" s="46">
        <v>3</v>
      </c>
      <c r="D59" s="46">
        <v>0</v>
      </c>
      <c r="E59" s="46">
        <v>9</v>
      </c>
    </row>
    <row r="60" spans="1:5" s="36" customFormat="1" ht="14.15" customHeight="1" x14ac:dyDescent="0.25">
      <c r="A60" s="45" t="s">
        <v>193</v>
      </c>
      <c r="B60" s="46">
        <v>100</v>
      </c>
      <c r="C60" s="46">
        <v>48</v>
      </c>
      <c r="D60" s="46">
        <v>1</v>
      </c>
      <c r="E60" s="46">
        <v>51</v>
      </c>
    </row>
    <row r="61" spans="1:5" s="36" customFormat="1" ht="14.15" customHeight="1" x14ac:dyDescent="0.25">
      <c r="A61" s="45" t="s">
        <v>131</v>
      </c>
      <c r="B61" s="46">
        <v>305</v>
      </c>
      <c r="C61" s="46">
        <v>13</v>
      </c>
      <c r="D61" s="46">
        <v>22</v>
      </c>
      <c r="E61" s="46">
        <v>270</v>
      </c>
    </row>
    <row r="62" spans="1:5" s="36" customFormat="1" ht="14.15" customHeight="1" x14ac:dyDescent="0.25">
      <c r="A62" s="45" t="s">
        <v>132</v>
      </c>
      <c r="B62" s="46">
        <v>286</v>
      </c>
      <c r="C62" s="46">
        <v>24</v>
      </c>
      <c r="D62" s="46">
        <v>22</v>
      </c>
      <c r="E62" s="46">
        <v>240</v>
      </c>
    </row>
    <row r="63" spans="1:5" s="36" customFormat="1" ht="14.15" customHeight="1" x14ac:dyDescent="0.25">
      <c r="A63" s="45" t="s">
        <v>133</v>
      </c>
      <c r="B63" s="46">
        <v>35</v>
      </c>
      <c r="C63" s="46">
        <v>0</v>
      </c>
      <c r="D63" s="46">
        <v>1</v>
      </c>
      <c r="E63" s="46">
        <v>34</v>
      </c>
    </row>
    <row r="64" spans="1:5" s="36" customFormat="1" ht="14.15" customHeight="1" x14ac:dyDescent="0.25">
      <c r="A64" s="45" t="s">
        <v>250</v>
      </c>
      <c r="B64" s="46">
        <v>281</v>
      </c>
      <c r="C64" s="46">
        <v>112</v>
      </c>
      <c r="D64" s="46">
        <v>26</v>
      </c>
      <c r="E64" s="46">
        <v>143</v>
      </c>
    </row>
    <row r="65" spans="1:5" s="36" customFormat="1" ht="14.15" customHeight="1" x14ac:dyDescent="0.25">
      <c r="A65" s="45" t="s">
        <v>134</v>
      </c>
      <c r="B65" s="46">
        <v>98</v>
      </c>
      <c r="C65" s="46">
        <v>4</v>
      </c>
      <c r="D65" s="46">
        <v>3</v>
      </c>
      <c r="E65" s="46">
        <v>91</v>
      </c>
    </row>
    <row r="66" spans="1:5" s="36" customFormat="1" ht="14.15" customHeight="1" x14ac:dyDescent="0.25">
      <c r="A66" s="45" t="s">
        <v>194</v>
      </c>
      <c r="B66" s="46">
        <v>14</v>
      </c>
      <c r="C66" s="46">
        <v>0</v>
      </c>
      <c r="D66" s="46">
        <v>0</v>
      </c>
      <c r="E66" s="46">
        <v>14</v>
      </c>
    </row>
    <row r="67" spans="1:5" s="36" customFormat="1" ht="14.15" customHeight="1" x14ac:dyDescent="0.25">
      <c r="A67" s="45" t="s">
        <v>135</v>
      </c>
      <c r="B67" s="46">
        <v>2295</v>
      </c>
      <c r="C67" s="46">
        <v>848</v>
      </c>
      <c r="D67" s="46">
        <v>49</v>
      </c>
      <c r="E67" s="46">
        <v>1398</v>
      </c>
    </row>
    <row r="68" spans="1:5" s="36" customFormat="1" ht="14.15" customHeight="1" x14ac:dyDescent="0.25">
      <c r="A68" s="45" t="s">
        <v>136</v>
      </c>
      <c r="B68" s="46">
        <v>2793</v>
      </c>
      <c r="C68" s="46">
        <v>163</v>
      </c>
      <c r="D68" s="46">
        <v>36</v>
      </c>
      <c r="E68" s="46">
        <v>2594</v>
      </c>
    </row>
    <row r="69" spans="1:5" s="36" customFormat="1" ht="14.15" customHeight="1" x14ac:dyDescent="0.25">
      <c r="A69" s="45" t="s">
        <v>137</v>
      </c>
      <c r="B69" s="46">
        <v>882</v>
      </c>
      <c r="C69" s="46">
        <v>225</v>
      </c>
      <c r="D69" s="46">
        <v>20</v>
      </c>
      <c r="E69" s="46">
        <v>637</v>
      </c>
    </row>
    <row r="70" spans="1:5" s="36" customFormat="1" ht="14.15" customHeight="1" x14ac:dyDescent="0.25">
      <c r="A70" s="45" t="s">
        <v>138</v>
      </c>
      <c r="B70" s="46">
        <v>800</v>
      </c>
      <c r="C70" s="46">
        <v>24</v>
      </c>
      <c r="D70" s="46">
        <v>5</v>
      </c>
      <c r="E70" s="46">
        <v>771</v>
      </c>
    </row>
    <row r="71" spans="1:5" s="36" customFormat="1" ht="14.15" customHeight="1" x14ac:dyDescent="0.25">
      <c r="A71" s="45" t="s">
        <v>139</v>
      </c>
      <c r="B71" s="46">
        <v>155</v>
      </c>
      <c r="C71" s="46">
        <v>56</v>
      </c>
      <c r="D71" s="46">
        <v>2</v>
      </c>
      <c r="E71" s="46">
        <v>97</v>
      </c>
    </row>
    <row r="72" spans="1:5" s="36" customFormat="1" ht="14.15" customHeight="1" x14ac:dyDescent="0.25">
      <c r="A72" s="45" t="s">
        <v>195</v>
      </c>
      <c r="B72" s="46">
        <v>46</v>
      </c>
      <c r="C72" s="46">
        <v>20</v>
      </c>
      <c r="D72" s="46">
        <v>2</v>
      </c>
      <c r="E72" s="46">
        <v>24</v>
      </c>
    </row>
    <row r="73" spans="1:5" s="36" customFormat="1" ht="14.15" customHeight="1" x14ac:dyDescent="0.25">
      <c r="A73" s="45" t="s">
        <v>140</v>
      </c>
      <c r="B73" s="46">
        <v>6</v>
      </c>
      <c r="C73" s="46">
        <v>1</v>
      </c>
      <c r="D73" s="46">
        <v>0</v>
      </c>
      <c r="E73" s="46">
        <v>5</v>
      </c>
    </row>
    <row r="74" spans="1:5" s="36" customFormat="1" ht="14.15" customHeight="1" x14ac:dyDescent="0.25">
      <c r="A74" s="45" t="s">
        <v>141</v>
      </c>
      <c r="B74" s="46">
        <v>2600</v>
      </c>
      <c r="C74" s="46">
        <v>1555</v>
      </c>
      <c r="D74" s="46">
        <v>147</v>
      </c>
      <c r="E74" s="46">
        <v>898</v>
      </c>
    </row>
    <row r="75" spans="1:5" s="36" customFormat="1" ht="14.15" customHeight="1" x14ac:dyDescent="0.25">
      <c r="A75" s="45" t="s">
        <v>142</v>
      </c>
      <c r="B75" s="46">
        <v>22373</v>
      </c>
      <c r="C75" s="46">
        <v>3903</v>
      </c>
      <c r="D75" s="46">
        <v>5116</v>
      </c>
      <c r="E75" s="46">
        <v>13354</v>
      </c>
    </row>
    <row r="76" spans="1:5" s="36" customFormat="1" ht="14.15" customHeight="1" x14ac:dyDescent="0.25">
      <c r="A76" s="45" t="s">
        <v>143</v>
      </c>
      <c r="B76" s="46">
        <v>294</v>
      </c>
      <c r="C76" s="46">
        <v>95</v>
      </c>
      <c r="D76" s="46">
        <v>2</v>
      </c>
      <c r="E76" s="46">
        <v>197</v>
      </c>
    </row>
    <row r="77" spans="1:5" s="36" customFormat="1" ht="14.15" customHeight="1" x14ac:dyDescent="0.25">
      <c r="A77" s="45" t="s">
        <v>144</v>
      </c>
      <c r="B77" s="46">
        <v>955</v>
      </c>
      <c r="C77" s="46">
        <v>109</v>
      </c>
      <c r="D77" s="46">
        <v>4</v>
      </c>
      <c r="E77" s="46">
        <v>842</v>
      </c>
    </row>
    <row r="78" spans="1:5" s="36" customFormat="1" ht="14.15" customHeight="1" x14ac:dyDescent="0.25">
      <c r="A78" s="45" t="s">
        <v>221</v>
      </c>
      <c r="B78" s="46">
        <v>40</v>
      </c>
      <c r="C78" s="46">
        <v>0</v>
      </c>
      <c r="D78" s="46">
        <v>3</v>
      </c>
      <c r="E78" s="46">
        <v>37</v>
      </c>
    </row>
    <row r="79" spans="1:5" s="36" customFormat="1" ht="14.15" customHeight="1" x14ac:dyDescent="0.25">
      <c r="A79" s="45" t="s">
        <v>145</v>
      </c>
      <c r="B79" s="46">
        <v>4243</v>
      </c>
      <c r="C79" s="46">
        <v>937</v>
      </c>
      <c r="D79" s="46">
        <v>132</v>
      </c>
      <c r="E79" s="46">
        <v>3174</v>
      </c>
    </row>
    <row r="80" spans="1:5" s="36" customFormat="1" ht="14.15" customHeight="1" x14ac:dyDescent="0.25">
      <c r="A80" s="45" t="s">
        <v>146</v>
      </c>
      <c r="B80" s="46">
        <v>30</v>
      </c>
      <c r="C80" s="46">
        <v>2</v>
      </c>
      <c r="D80" s="46">
        <v>1</v>
      </c>
      <c r="E80" s="46">
        <v>27</v>
      </c>
    </row>
    <row r="81" spans="1:5" s="36" customFormat="1" ht="14.15" customHeight="1" x14ac:dyDescent="0.25">
      <c r="A81" s="45" t="s">
        <v>191</v>
      </c>
      <c r="B81" s="46">
        <v>17</v>
      </c>
      <c r="C81" s="46">
        <v>1</v>
      </c>
      <c r="D81" s="46">
        <v>3</v>
      </c>
      <c r="E81" s="46">
        <v>13</v>
      </c>
    </row>
    <row r="82" spans="1:5" s="36" customFormat="1" ht="14.15" customHeight="1" x14ac:dyDescent="0.25">
      <c r="A82" s="45" t="s">
        <v>196</v>
      </c>
      <c r="B82" s="46">
        <v>38</v>
      </c>
      <c r="C82" s="46">
        <v>8</v>
      </c>
      <c r="D82" s="46">
        <v>0</v>
      </c>
      <c r="E82" s="46">
        <v>30</v>
      </c>
    </row>
    <row r="83" spans="1:5" s="36" customFormat="1" ht="14.15" customHeight="1" x14ac:dyDescent="0.25">
      <c r="A83" s="28" t="s">
        <v>147</v>
      </c>
      <c r="B83" s="31">
        <v>95</v>
      </c>
      <c r="C83" s="31">
        <v>6</v>
      </c>
      <c r="D83" s="31">
        <v>8</v>
      </c>
      <c r="E83" s="31">
        <v>81</v>
      </c>
    </row>
    <row r="84" spans="1:5" s="36" customFormat="1" ht="14.15" customHeight="1" x14ac:dyDescent="0.25">
      <c r="A84" s="45" t="s">
        <v>238</v>
      </c>
      <c r="B84" s="46">
        <v>124</v>
      </c>
      <c r="C84" s="46">
        <v>29</v>
      </c>
      <c r="D84" s="46">
        <v>5</v>
      </c>
      <c r="E84" s="46">
        <v>90</v>
      </c>
    </row>
    <row r="85" spans="1:5" s="36" customFormat="1" ht="14.15" customHeight="1" x14ac:dyDescent="0.25">
      <c r="A85" s="56" t="s">
        <v>259</v>
      </c>
      <c r="B85" s="115">
        <v>40811</v>
      </c>
      <c r="C85" s="115">
        <v>5897</v>
      </c>
      <c r="D85" s="115">
        <v>2365</v>
      </c>
      <c r="E85" s="115">
        <v>32549</v>
      </c>
    </row>
    <row r="86" spans="1:5" s="36" customFormat="1" ht="14.15" customHeight="1" x14ac:dyDescent="0.25">
      <c r="A86" s="56" t="s">
        <v>260</v>
      </c>
      <c r="B86" s="115">
        <v>16959</v>
      </c>
      <c r="C86" s="115">
        <v>2164</v>
      </c>
      <c r="D86" s="115">
        <v>627</v>
      </c>
      <c r="E86" s="115">
        <v>14168</v>
      </c>
    </row>
    <row r="87" spans="1:5" s="36" customFormat="1" ht="14.15" customHeight="1" x14ac:dyDescent="0.25">
      <c r="A87" s="45" t="s">
        <v>149</v>
      </c>
      <c r="B87" s="46">
        <v>133</v>
      </c>
      <c r="C87" s="46">
        <v>21</v>
      </c>
      <c r="D87" s="46">
        <v>7</v>
      </c>
      <c r="E87" s="46">
        <v>105</v>
      </c>
    </row>
    <row r="88" spans="1:5" s="36" customFormat="1" ht="14.15" customHeight="1" x14ac:dyDescent="0.25">
      <c r="A88" s="45" t="s">
        <v>150</v>
      </c>
      <c r="B88" s="46">
        <v>1662</v>
      </c>
      <c r="C88" s="46">
        <v>212</v>
      </c>
      <c r="D88" s="46">
        <v>206</v>
      </c>
      <c r="E88" s="46">
        <v>1244</v>
      </c>
    </row>
    <row r="89" spans="1:5" s="36" customFormat="1" ht="14.15" customHeight="1" x14ac:dyDescent="0.25">
      <c r="A89" s="45" t="s">
        <v>197</v>
      </c>
      <c r="B89" s="46">
        <v>7</v>
      </c>
      <c r="C89" s="46">
        <v>2</v>
      </c>
      <c r="D89" s="46">
        <v>0</v>
      </c>
      <c r="E89" s="46">
        <v>5</v>
      </c>
    </row>
    <row r="90" spans="1:5" s="36" customFormat="1" ht="14.15" customHeight="1" x14ac:dyDescent="0.25">
      <c r="A90" s="45" t="s">
        <v>151</v>
      </c>
      <c r="B90" s="46">
        <v>1043</v>
      </c>
      <c r="C90" s="46">
        <v>180</v>
      </c>
      <c r="D90" s="46">
        <v>15</v>
      </c>
      <c r="E90" s="46">
        <v>848</v>
      </c>
    </row>
    <row r="91" spans="1:5" s="36" customFormat="1" ht="14.15" customHeight="1" x14ac:dyDescent="0.25">
      <c r="A91" s="45" t="s">
        <v>152</v>
      </c>
      <c r="B91" s="46">
        <v>170</v>
      </c>
      <c r="C91" s="46">
        <v>19</v>
      </c>
      <c r="D91" s="46">
        <v>13</v>
      </c>
      <c r="E91" s="46">
        <v>138</v>
      </c>
    </row>
    <row r="92" spans="1:5" s="36" customFormat="1" ht="14.15" customHeight="1" x14ac:dyDescent="0.25">
      <c r="A92" s="45" t="s">
        <v>153</v>
      </c>
      <c r="B92" s="46">
        <v>2539</v>
      </c>
      <c r="C92" s="46">
        <v>518</v>
      </c>
      <c r="D92" s="46">
        <v>92</v>
      </c>
      <c r="E92" s="46">
        <v>1929</v>
      </c>
    </row>
    <row r="93" spans="1:5" s="36" customFormat="1" ht="14.15" customHeight="1" x14ac:dyDescent="0.25">
      <c r="A93" s="45" t="s">
        <v>154</v>
      </c>
      <c r="B93" s="46">
        <v>9315</v>
      </c>
      <c r="C93" s="46">
        <v>821</v>
      </c>
      <c r="D93" s="46">
        <v>127</v>
      </c>
      <c r="E93" s="46">
        <v>8367</v>
      </c>
    </row>
    <row r="94" spans="1:5" s="36" customFormat="1" ht="14.15" customHeight="1" x14ac:dyDescent="0.25">
      <c r="A94" s="45" t="s">
        <v>155</v>
      </c>
      <c r="B94" s="46">
        <v>89</v>
      </c>
      <c r="C94" s="46">
        <v>9</v>
      </c>
      <c r="D94" s="46">
        <v>5</v>
      </c>
      <c r="E94" s="46">
        <v>75</v>
      </c>
    </row>
    <row r="95" spans="1:5" s="36" customFormat="1" ht="14.15" customHeight="1" x14ac:dyDescent="0.25">
      <c r="A95" s="45" t="s">
        <v>156</v>
      </c>
      <c r="B95" s="46">
        <v>1968</v>
      </c>
      <c r="C95" s="46">
        <v>377</v>
      </c>
      <c r="D95" s="46">
        <v>160</v>
      </c>
      <c r="E95" s="46">
        <v>1431</v>
      </c>
    </row>
    <row r="96" spans="1:5" s="36" customFormat="1" ht="14.15" customHeight="1" x14ac:dyDescent="0.25">
      <c r="A96" s="45" t="s">
        <v>247</v>
      </c>
      <c r="B96" s="46">
        <v>33</v>
      </c>
      <c r="C96" s="46">
        <v>5</v>
      </c>
      <c r="D96" s="46">
        <v>2</v>
      </c>
      <c r="E96" s="46">
        <v>26</v>
      </c>
    </row>
    <row r="97" spans="1:5" s="36" customFormat="1" ht="14.15" customHeight="1" x14ac:dyDescent="0.25">
      <c r="A97" s="56" t="s">
        <v>261</v>
      </c>
      <c r="B97" s="115">
        <v>1030</v>
      </c>
      <c r="C97" s="115">
        <v>157</v>
      </c>
      <c r="D97" s="115">
        <v>47</v>
      </c>
      <c r="E97" s="115">
        <v>826</v>
      </c>
    </row>
    <row r="98" spans="1:5" s="36" customFormat="1" ht="14.15" customHeight="1" x14ac:dyDescent="0.25">
      <c r="A98" s="45" t="s">
        <v>157</v>
      </c>
      <c r="B98" s="46">
        <v>31</v>
      </c>
      <c r="C98" s="46">
        <v>9</v>
      </c>
      <c r="D98" s="46">
        <v>1</v>
      </c>
      <c r="E98" s="46">
        <v>21</v>
      </c>
    </row>
    <row r="99" spans="1:5" s="36" customFormat="1" ht="14.15" customHeight="1" x14ac:dyDescent="0.25">
      <c r="A99" s="45" t="s">
        <v>158</v>
      </c>
      <c r="B99" s="46">
        <v>514</v>
      </c>
      <c r="C99" s="46">
        <v>82</v>
      </c>
      <c r="D99" s="46">
        <v>25</v>
      </c>
      <c r="E99" s="46">
        <v>407</v>
      </c>
    </row>
    <row r="100" spans="1:5" s="36" customFormat="1" ht="14.15" customHeight="1" x14ac:dyDescent="0.25">
      <c r="A100" s="45" t="s">
        <v>159</v>
      </c>
      <c r="B100" s="46">
        <v>485</v>
      </c>
      <c r="C100" s="46">
        <v>66</v>
      </c>
      <c r="D100" s="46">
        <v>21</v>
      </c>
      <c r="E100" s="46">
        <v>398</v>
      </c>
    </row>
    <row r="101" spans="1:5" s="36" customFormat="1" ht="14.15" customHeight="1" x14ac:dyDescent="0.25">
      <c r="A101" s="56" t="s">
        <v>262</v>
      </c>
      <c r="B101" s="115">
        <v>22822</v>
      </c>
      <c r="C101" s="115">
        <v>3576</v>
      </c>
      <c r="D101" s="115">
        <v>1691</v>
      </c>
      <c r="E101" s="115">
        <v>17555</v>
      </c>
    </row>
    <row r="102" spans="1:5" s="36" customFormat="1" ht="14.15" customHeight="1" x14ac:dyDescent="0.25">
      <c r="A102" s="45" t="s">
        <v>160</v>
      </c>
      <c r="B102" s="46">
        <v>1392</v>
      </c>
      <c r="C102" s="46">
        <v>305</v>
      </c>
      <c r="D102" s="46">
        <v>155</v>
      </c>
      <c r="E102" s="46">
        <v>932</v>
      </c>
    </row>
    <row r="103" spans="1:5" s="36" customFormat="1" ht="14.15" customHeight="1" x14ac:dyDescent="0.25">
      <c r="A103" s="45" t="s">
        <v>161</v>
      </c>
      <c r="B103" s="46">
        <v>404</v>
      </c>
      <c r="C103" s="46">
        <v>90</v>
      </c>
      <c r="D103" s="46">
        <v>37</v>
      </c>
      <c r="E103" s="46">
        <v>277</v>
      </c>
    </row>
    <row r="104" spans="1:5" s="36" customFormat="1" ht="14.15" customHeight="1" x14ac:dyDescent="0.25">
      <c r="A104" s="45" t="s">
        <v>162</v>
      </c>
      <c r="B104" s="46">
        <v>1815</v>
      </c>
      <c r="C104" s="46">
        <v>258</v>
      </c>
      <c r="D104" s="46">
        <v>191</v>
      </c>
      <c r="E104" s="46">
        <v>1366</v>
      </c>
    </row>
    <row r="105" spans="1:5" s="36" customFormat="1" ht="14.15" customHeight="1" x14ac:dyDescent="0.25">
      <c r="A105" s="45" t="s">
        <v>163</v>
      </c>
      <c r="B105" s="46">
        <v>494</v>
      </c>
      <c r="C105" s="46">
        <v>85</v>
      </c>
      <c r="D105" s="46">
        <v>43</v>
      </c>
      <c r="E105" s="46">
        <v>366</v>
      </c>
    </row>
    <row r="106" spans="1:5" s="36" customFormat="1" ht="14.15" customHeight="1" x14ac:dyDescent="0.25">
      <c r="A106" s="45" t="s">
        <v>164</v>
      </c>
      <c r="B106" s="46">
        <v>8178</v>
      </c>
      <c r="C106" s="46">
        <v>1419</v>
      </c>
      <c r="D106" s="46">
        <v>741</v>
      </c>
      <c r="E106" s="46">
        <v>6018</v>
      </c>
    </row>
    <row r="107" spans="1:5" s="42" customFormat="1" ht="14.15" customHeight="1" x14ac:dyDescent="0.25">
      <c r="A107" s="29" t="s">
        <v>165</v>
      </c>
      <c r="B107" s="21">
        <v>3823</v>
      </c>
      <c r="C107" s="21">
        <v>292</v>
      </c>
      <c r="D107" s="21">
        <v>61</v>
      </c>
      <c r="E107" s="21">
        <v>3470</v>
      </c>
    </row>
    <row r="108" spans="1:5" s="36" customFormat="1" ht="14.15" customHeight="1" x14ac:dyDescent="0.25">
      <c r="A108" s="28" t="s">
        <v>166</v>
      </c>
      <c r="B108" s="31">
        <v>395</v>
      </c>
      <c r="C108" s="31">
        <v>92</v>
      </c>
      <c r="D108" s="31">
        <v>32</v>
      </c>
      <c r="E108" s="46">
        <v>271</v>
      </c>
    </row>
    <row r="109" spans="1:5" s="36" customFormat="1" ht="14.15" customHeight="1" x14ac:dyDescent="0.25">
      <c r="A109" s="45" t="s">
        <v>167</v>
      </c>
      <c r="B109" s="46">
        <v>2109</v>
      </c>
      <c r="C109" s="46">
        <v>268</v>
      </c>
      <c r="D109" s="46">
        <v>155</v>
      </c>
      <c r="E109" s="46">
        <v>1686</v>
      </c>
    </row>
    <row r="110" spans="1:5" s="36" customFormat="1" ht="14.15" customHeight="1" x14ac:dyDescent="0.25">
      <c r="A110" s="45" t="s">
        <v>168</v>
      </c>
      <c r="B110" s="46">
        <v>332</v>
      </c>
      <c r="C110" s="46">
        <v>73</v>
      </c>
      <c r="D110" s="46">
        <v>41</v>
      </c>
      <c r="E110" s="46">
        <v>218</v>
      </c>
    </row>
    <row r="111" spans="1:5" s="36" customFormat="1" ht="14.15" customHeight="1" x14ac:dyDescent="0.25">
      <c r="A111" s="45" t="s">
        <v>169</v>
      </c>
      <c r="B111" s="46">
        <v>3880</v>
      </c>
      <c r="C111" s="46">
        <v>694</v>
      </c>
      <c r="D111" s="46">
        <v>235</v>
      </c>
      <c r="E111" s="46">
        <v>2951</v>
      </c>
    </row>
    <row r="112" spans="1:5" s="36" customFormat="1" ht="14.15" customHeight="1" x14ac:dyDescent="0.25">
      <c r="A112" s="45" t="s">
        <v>248</v>
      </c>
      <c r="B112" s="46">
        <v>0</v>
      </c>
      <c r="C112" s="46">
        <v>0</v>
      </c>
      <c r="D112" s="46">
        <v>0</v>
      </c>
      <c r="E112" s="46">
        <v>0</v>
      </c>
    </row>
    <row r="113" spans="1:5" s="36" customFormat="1" ht="14.15" customHeight="1" x14ac:dyDescent="0.25">
      <c r="A113" s="56" t="s">
        <v>263</v>
      </c>
      <c r="B113" s="115">
        <v>10488</v>
      </c>
      <c r="C113" s="115">
        <v>955</v>
      </c>
      <c r="D113" s="115">
        <v>561</v>
      </c>
      <c r="E113" s="115">
        <v>8972</v>
      </c>
    </row>
    <row r="114" spans="1:5" s="36" customFormat="1" ht="14.15" customHeight="1" x14ac:dyDescent="0.25">
      <c r="A114" s="45" t="s">
        <v>198</v>
      </c>
      <c r="B114" s="46">
        <v>3</v>
      </c>
      <c r="C114" s="46">
        <v>1</v>
      </c>
      <c r="D114" s="46">
        <v>0</v>
      </c>
      <c r="E114" s="46">
        <v>2</v>
      </c>
    </row>
    <row r="115" spans="1:5" s="36" customFormat="1" ht="14.15" customHeight="1" x14ac:dyDescent="0.25">
      <c r="A115" s="45" t="s">
        <v>171</v>
      </c>
      <c r="B115" s="46">
        <v>28</v>
      </c>
      <c r="C115" s="46">
        <v>0</v>
      </c>
      <c r="D115" s="46">
        <v>0</v>
      </c>
      <c r="E115" s="46">
        <v>28</v>
      </c>
    </row>
    <row r="116" spans="1:5" s="36" customFormat="1" ht="14.15" customHeight="1" x14ac:dyDescent="0.25">
      <c r="A116" s="45" t="s">
        <v>172</v>
      </c>
      <c r="B116" s="46">
        <v>6113</v>
      </c>
      <c r="C116" s="46">
        <v>479</v>
      </c>
      <c r="D116" s="46">
        <v>153</v>
      </c>
      <c r="E116" s="46">
        <v>5481</v>
      </c>
    </row>
    <row r="117" spans="1:5" s="36" customFormat="1" ht="14.15" customHeight="1" x14ac:dyDescent="0.25">
      <c r="A117" s="45" t="s">
        <v>222</v>
      </c>
      <c r="B117" s="46">
        <v>46</v>
      </c>
      <c r="C117" s="46">
        <v>5</v>
      </c>
      <c r="D117" s="46">
        <v>1</v>
      </c>
      <c r="E117" s="46">
        <v>40</v>
      </c>
    </row>
    <row r="118" spans="1:5" s="36" customFormat="1" ht="14.15" customHeight="1" x14ac:dyDescent="0.25">
      <c r="A118" s="45" t="s">
        <v>173</v>
      </c>
      <c r="B118" s="46">
        <v>99</v>
      </c>
      <c r="C118" s="46">
        <v>17</v>
      </c>
      <c r="D118" s="46">
        <v>1</v>
      </c>
      <c r="E118" s="46">
        <v>81</v>
      </c>
    </row>
    <row r="119" spans="1:5" s="36" customFormat="1" ht="14.15" customHeight="1" x14ac:dyDescent="0.25">
      <c r="A119" s="45" t="s">
        <v>174</v>
      </c>
      <c r="B119" s="46">
        <v>225</v>
      </c>
      <c r="C119" s="46">
        <v>35</v>
      </c>
      <c r="D119" s="46">
        <v>14</v>
      </c>
      <c r="E119" s="46">
        <v>176</v>
      </c>
    </row>
    <row r="120" spans="1:5" s="36" customFormat="1" ht="14.15" customHeight="1" x14ac:dyDescent="0.25">
      <c r="A120" s="45" t="s">
        <v>199</v>
      </c>
      <c r="B120" s="46">
        <v>22</v>
      </c>
      <c r="C120" s="46">
        <v>4</v>
      </c>
      <c r="D120" s="46">
        <v>0</v>
      </c>
      <c r="E120" s="46">
        <v>18</v>
      </c>
    </row>
    <row r="121" spans="1:5" s="36" customFormat="1" ht="14.15" customHeight="1" x14ac:dyDescent="0.25">
      <c r="A121" s="45" t="s">
        <v>192</v>
      </c>
      <c r="B121" s="46">
        <v>31</v>
      </c>
      <c r="C121" s="46">
        <v>5</v>
      </c>
      <c r="D121" s="46">
        <v>3</v>
      </c>
      <c r="E121" s="46">
        <v>23</v>
      </c>
    </row>
    <row r="122" spans="1:5" s="36" customFormat="1" ht="14.15" customHeight="1" x14ac:dyDescent="0.25">
      <c r="A122" s="45" t="s">
        <v>175</v>
      </c>
      <c r="B122" s="46">
        <v>40</v>
      </c>
      <c r="C122" s="46">
        <v>0</v>
      </c>
      <c r="D122" s="46">
        <v>12</v>
      </c>
      <c r="E122" s="46">
        <v>28</v>
      </c>
    </row>
    <row r="123" spans="1:5" s="36" customFormat="1" ht="14.15" customHeight="1" x14ac:dyDescent="0.25">
      <c r="A123" s="45" t="s">
        <v>176</v>
      </c>
      <c r="B123" s="46">
        <v>14</v>
      </c>
      <c r="C123" s="46">
        <v>3</v>
      </c>
      <c r="D123" s="46">
        <v>5</v>
      </c>
      <c r="E123" s="46">
        <v>6</v>
      </c>
    </row>
    <row r="124" spans="1:5" s="36" customFormat="1" ht="14.15" customHeight="1" x14ac:dyDescent="0.25">
      <c r="A124" s="45" t="s">
        <v>177</v>
      </c>
      <c r="B124" s="46">
        <v>59</v>
      </c>
      <c r="C124" s="46">
        <v>14</v>
      </c>
      <c r="D124" s="46">
        <v>2</v>
      </c>
      <c r="E124" s="46">
        <v>43</v>
      </c>
    </row>
    <row r="125" spans="1:5" s="36" customFormat="1" ht="14.15" customHeight="1" x14ac:dyDescent="0.25">
      <c r="A125" s="45" t="s">
        <v>178</v>
      </c>
      <c r="B125" s="46">
        <v>36</v>
      </c>
      <c r="C125" s="46">
        <v>0</v>
      </c>
      <c r="D125" s="46">
        <v>0</v>
      </c>
      <c r="E125" s="46">
        <v>36</v>
      </c>
    </row>
    <row r="126" spans="1:5" s="36" customFormat="1" ht="14.15" customHeight="1" x14ac:dyDescent="0.25">
      <c r="A126" s="45" t="s">
        <v>200</v>
      </c>
      <c r="B126" s="46">
        <v>23</v>
      </c>
      <c r="C126" s="46">
        <v>4</v>
      </c>
      <c r="D126" s="46">
        <v>13</v>
      </c>
      <c r="E126" s="46">
        <v>6</v>
      </c>
    </row>
    <row r="127" spans="1:5" s="36" customFormat="1" ht="14.15" customHeight="1" x14ac:dyDescent="0.25">
      <c r="A127" s="45" t="s">
        <v>179</v>
      </c>
      <c r="B127" s="46">
        <v>31</v>
      </c>
      <c r="C127" s="46">
        <v>0</v>
      </c>
      <c r="D127" s="46">
        <v>2</v>
      </c>
      <c r="E127" s="46">
        <v>29</v>
      </c>
    </row>
    <row r="128" spans="1:5" s="36" customFormat="1" ht="14.15" customHeight="1" x14ac:dyDescent="0.25">
      <c r="A128" s="29" t="s">
        <v>201</v>
      </c>
      <c r="B128" s="21">
        <v>4</v>
      </c>
      <c r="C128" s="21">
        <v>2</v>
      </c>
      <c r="D128" s="21">
        <v>1</v>
      </c>
      <c r="E128" s="21">
        <v>1</v>
      </c>
    </row>
    <row r="129" spans="1:5" s="36" customFormat="1" ht="14.15" customHeight="1" x14ac:dyDescent="0.25">
      <c r="A129" s="28" t="s">
        <v>180</v>
      </c>
      <c r="B129" s="31">
        <v>3019</v>
      </c>
      <c r="C129" s="31">
        <v>201</v>
      </c>
      <c r="D129" s="31">
        <v>288</v>
      </c>
      <c r="E129" s="31">
        <v>2530</v>
      </c>
    </row>
    <row r="130" spans="1:5" s="36" customFormat="1" ht="14.15" customHeight="1" x14ac:dyDescent="0.25">
      <c r="A130" s="45" t="s">
        <v>181</v>
      </c>
      <c r="B130" s="46">
        <v>356</v>
      </c>
      <c r="C130" s="46">
        <v>62</v>
      </c>
      <c r="D130" s="46">
        <v>35</v>
      </c>
      <c r="E130" s="46">
        <v>259</v>
      </c>
    </row>
    <row r="131" spans="1:5" s="36" customFormat="1" ht="14.15" customHeight="1" x14ac:dyDescent="0.25">
      <c r="A131" s="45" t="s">
        <v>202</v>
      </c>
      <c r="B131" s="46">
        <v>31</v>
      </c>
      <c r="C131" s="46">
        <v>11</v>
      </c>
      <c r="D131" s="46">
        <v>4</v>
      </c>
      <c r="E131" s="46">
        <v>16</v>
      </c>
    </row>
    <row r="132" spans="1:5" s="36" customFormat="1" ht="14.15" customHeight="1" x14ac:dyDescent="0.25">
      <c r="A132" s="45" t="s">
        <v>203</v>
      </c>
      <c r="B132" s="46">
        <v>55</v>
      </c>
      <c r="C132" s="46">
        <v>8</v>
      </c>
      <c r="D132" s="46">
        <v>0</v>
      </c>
      <c r="E132" s="46">
        <v>47</v>
      </c>
    </row>
    <row r="133" spans="1:5" s="36" customFormat="1" ht="14.15" customHeight="1" x14ac:dyDescent="0.25">
      <c r="A133" s="45" t="s">
        <v>182</v>
      </c>
      <c r="B133" s="46">
        <v>253</v>
      </c>
      <c r="C133" s="46">
        <v>104</v>
      </c>
      <c r="D133" s="46">
        <v>27</v>
      </c>
      <c r="E133" s="46">
        <v>122</v>
      </c>
    </row>
    <row r="134" spans="1:5" s="36" customFormat="1" ht="14.15" customHeight="1" x14ac:dyDescent="0.25">
      <c r="A134" s="56" t="s">
        <v>264</v>
      </c>
      <c r="B134" s="115">
        <v>39</v>
      </c>
      <c r="C134" s="115">
        <v>8</v>
      </c>
      <c r="D134" s="115">
        <v>4</v>
      </c>
      <c r="E134" s="115">
        <v>27</v>
      </c>
    </row>
    <row r="135" spans="1:5" s="36" customFormat="1" ht="14.15" customHeight="1" x14ac:dyDescent="0.25">
      <c r="A135" s="45" t="s">
        <v>184</v>
      </c>
      <c r="B135" s="46">
        <v>32</v>
      </c>
      <c r="C135" s="46">
        <v>7</v>
      </c>
      <c r="D135" s="46">
        <v>4</v>
      </c>
      <c r="E135" s="46">
        <v>21</v>
      </c>
    </row>
    <row r="136" spans="1:5" s="36" customFormat="1" ht="14.15" customHeight="1" x14ac:dyDescent="0.25">
      <c r="A136" s="45" t="s">
        <v>204</v>
      </c>
      <c r="B136" s="46">
        <v>7</v>
      </c>
      <c r="C136" s="46">
        <v>1</v>
      </c>
      <c r="D136" s="46">
        <v>0</v>
      </c>
      <c r="E136" s="46">
        <v>6</v>
      </c>
    </row>
    <row r="137" spans="1:5" s="36" customFormat="1" ht="14.15" customHeight="1" x14ac:dyDescent="0.25">
      <c r="A137" s="45" t="s">
        <v>185</v>
      </c>
      <c r="B137" s="46">
        <v>0</v>
      </c>
      <c r="C137" s="46">
        <v>0</v>
      </c>
      <c r="D137" s="46">
        <v>0</v>
      </c>
      <c r="E137" s="46">
        <v>0</v>
      </c>
    </row>
    <row r="138" spans="1:5" s="36" customFormat="1" ht="14.15" customHeight="1" x14ac:dyDescent="0.25">
      <c r="A138" s="119" t="s">
        <v>265</v>
      </c>
      <c r="B138" s="120">
        <v>112</v>
      </c>
      <c r="C138" s="120">
        <v>9</v>
      </c>
      <c r="D138" s="120">
        <v>26</v>
      </c>
      <c r="E138" s="120">
        <v>77</v>
      </c>
    </row>
    <row r="139" spans="1:5" x14ac:dyDescent="0.25">
      <c r="A139" s="129" t="s">
        <v>273</v>
      </c>
    </row>
  </sheetData>
  <mergeCells count="2">
    <mergeCell ref="A2:F2"/>
    <mergeCell ref="A5:F5"/>
  </mergeCells>
  <phoneticPr fontId="11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>
    <oddHeader>&amp;Rwww.aragon.es/iaest</oddHeader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141"/>
  <sheetViews>
    <sheetView showGridLines="0" workbookViewId="0"/>
  </sheetViews>
  <sheetFormatPr baseColWidth="10" defaultRowHeight="12.5" x14ac:dyDescent="0.25"/>
  <cols>
    <col min="1" max="1" width="25.36328125" bestFit="1" customWidth="1"/>
    <col min="2" max="9" width="7.6328125" customWidth="1"/>
  </cols>
  <sheetData>
    <row r="1" spans="1:9" s="148" customFormat="1" ht="24.9" customHeight="1" x14ac:dyDescent="0.25">
      <c r="A1" s="161" t="s">
        <v>228</v>
      </c>
      <c r="H1" s="146"/>
      <c r="I1" s="147"/>
    </row>
    <row r="2" spans="1:9" s="1" customFormat="1" ht="17.149999999999999" customHeight="1" x14ac:dyDescent="0.65">
      <c r="A2" s="227" t="s">
        <v>271</v>
      </c>
      <c r="B2" s="227"/>
      <c r="C2" s="227"/>
      <c r="D2" s="227"/>
      <c r="E2" s="227"/>
      <c r="F2" s="227"/>
      <c r="G2" s="227"/>
      <c r="H2" s="237"/>
      <c r="I2" s="237"/>
    </row>
    <row r="3" spans="1:9" s="1" customFormat="1" ht="21.9" customHeight="1" x14ac:dyDescent="0.65">
      <c r="A3" s="116"/>
      <c r="B3" s="116"/>
      <c r="C3" s="116"/>
      <c r="D3" s="116"/>
      <c r="E3" s="116"/>
      <c r="F3" s="116"/>
      <c r="G3" s="116"/>
      <c r="I3" s="2"/>
    </row>
    <row r="4" spans="1:9" s="105" customFormat="1" ht="24.9" customHeight="1" x14ac:dyDescent="0.65">
      <c r="A4" s="104"/>
      <c r="B4" s="104"/>
      <c r="C4" s="104"/>
      <c r="D4" s="104"/>
      <c r="E4" s="104"/>
      <c r="F4" s="104"/>
      <c r="G4" s="104"/>
      <c r="I4" s="106"/>
    </row>
    <row r="5" spans="1:9" ht="54.9" customHeight="1" x14ac:dyDescent="0.5">
      <c r="A5" s="228" t="s">
        <v>287</v>
      </c>
      <c r="B5" s="228"/>
      <c r="C5" s="228"/>
      <c r="D5" s="228"/>
      <c r="E5" s="228"/>
      <c r="F5" s="228"/>
      <c r="G5" s="228"/>
      <c r="H5" s="228"/>
      <c r="I5" s="228"/>
    </row>
    <row r="6" spans="1:9" s="7" customFormat="1" ht="19.5" customHeight="1" x14ac:dyDescent="0.35">
      <c r="A6" s="108" t="s">
        <v>214</v>
      </c>
      <c r="B6" s="109"/>
      <c r="C6" s="109"/>
      <c r="D6" s="109"/>
      <c r="E6" s="109"/>
      <c r="F6" s="103"/>
      <c r="G6" s="110"/>
      <c r="H6" s="111"/>
      <c r="I6" s="112"/>
    </row>
    <row r="7" spans="1:9" s="45" customFormat="1" ht="18" customHeight="1" x14ac:dyDescent="0.2">
      <c r="A7" s="47"/>
      <c r="B7" s="51" t="s">
        <v>25</v>
      </c>
      <c r="C7" s="51"/>
      <c r="D7" s="51" t="s">
        <v>26</v>
      </c>
      <c r="E7" s="51"/>
      <c r="F7" s="51" t="s">
        <v>27</v>
      </c>
      <c r="G7" s="51"/>
      <c r="H7" s="51" t="s">
        <v>28</v>
      </c>
      <c r="I7" s="51"/>
    </row>
    <row r="8" spans="1:9" s="45" customFormat="1" ht="18" customHeight="1" x14ac:dyDescent="0.2">
      <c r="A8" s="52" t="s">
        <v>217</v>
      </c>
      <c r="B8" s="53" t="s">
        <v>2</v>
      </c>
      <c r="C8" s="54" t="s">
        <v>3</v>
      </c>
      <c r="D8" s="53" t="s">
        <v>2</v>
      </c>
      <c r="E8" s="54" t="s">
        <v>3</v>
      </c>
      <c r="F8" s="53" t="s">
        <v>2</v>
      </c>
      <c r="G8" s="54" t="s">
        <v>3</v>
      </c>
      <c r="H8" s="53" t="s">
        <v>2</v>
      </c>
      <c r="I8" s="54" t="s">
        <v>3</v>
      </c>
    </row>
    <row r="9" spans="1:9" s="36" customFormat="1" ht="14.15" customHeight="1" x14ac:dyDescent="0.25">
      <c r="A9" s="57" t="s">
        <v>84</v>
      </c>
      <c r="B9" s="44">
        <f>B10+B57+B86+B114+B135+B139</f>
        <v>83827</v>
      </c>
      <c r="C9" s="44">
        <f>C10+C57+C86+C114+C135+C139</f>
        <v>80146</v>
      </c>
      <c r="D9" s="44">
        <f>D10+D57+D86+D114+D135+D139</f>
        <v>15787</v>
      </c>
      <c r="E9" s="44">
        <f>E10+E57+E86+E114+E135+E139</f>
        <v>13681</v>
      </c>
      <c r="F9" s="44">
        <f>F10+F57+F86+F114+F135+F139</f>
        <v>8014</v>
      </c>
      <c r="G9" s="44">
        <f>G10+G57+G86+G114+G135+G139</f>
        <v>7532</v>
      </c>
      <c r="H9" s="44">
        <f>H10+H57+H86+H114+H135+H139</f>
        <v>60026</v>
      </c>
      <c r="I9" s="44">
        <f>I10+I57+I86+I114+I135+I139</f>
        <v>58933</v>
      </c>
    </row>
    <row r="10" spans="1:9" s="36" customFormat="1" ht="14.15" customHeight="1" x14ac:dyDescent="0.25">
      <c r="A10" s="113" t="s">
        <v>255</v>
      </c>
      <c r="B10" s="114">
        <v>33586</v>
      </c>
      <c r="C10" s="114">
        <v>34754</v>
      </c>
      <c r="D10" s="114">
        <v>6755</v>
      </c>
      <c r="E10" s="114">
        <v>6878</v>
      </c>
      <c r="F10" s="114">
        <v>3392</v>
      </c>
      <c r="G10" s="114">
        <v>3443</v>
      </c>
      <c r="H10" s="114">
        <v>23439</v>
      </c>
      <c r="I10" s="114">
        <v>24433</v>
      </c>
    </row>
    <row r="11" spans="1:9" s="36" customFormat="1" ht="14.15" customHeight="1" x14ac:dyDescent="0.25">
      <c r="A11" s="56" t="s">
        <v>256</v>
      </c>
      <c r="B11" s="115">
        <v>31320</v>
      </c>
      <c r="C11" s="115">
        <v>31747</v>
      </c>
      <c r="D11" s="115">
        <v>6208</v>
      </c>
      <c r="E11" s="115">
        <v>6226</v>
      </c>
      <c r="F11" s="115">
        <v>3140</v>
      </c>
      <c r="G11" s="115">
        <v>3174</v>
      </c>
      <c r="H11" s="115">
        <v>21972</v>
      </c>
      <c r="I11" s="115">
        <v>22347</v>
      </c>
    </row>
    <row r="12" spans="1:9" s="36" customFormat="1" ht="14.15" customHeight="1" x14ac:dyDescent="0.25">
      <c r="A12" s="45" t="s">
        <v>86</v>
      </c>
      <c r="B12" s="46">
        <v>331</v>
      </c>
      <c r="C12" s="46">
        <v>292</v>
      </c>
      <c r="D12" s="46">
        <v>85</v>
      </c>
      <c r="E12" s="46">
        <v>70</v>
      </c>
      <c r="F12" s="46">
        <v>35</v>
      </c>
      <c r="G12" s="46">
        <v>35</v>
      </c>
      <c r="H12" s="46">
        <v>211</v>
      </c>
      <c r="I12" s="46">
        <v>187</v>
      </c>
    </row>
    <row r="13" spans="1:9" s="36" customFormat="1" ht="14.15" customHeight="1" x14ac:dyDescent="0.25">
      <c r="A13" s="45" t="s">
        <v>87</v>
      </c>
      <c r="B13" s="46">
        <v>24</v>
      </c>
      <c r="C13" s="46">
        <v>27</v>
      </c>
      <c r="D13" s="46">
        <v>5</v>
      </c>
      <c r="E13" s="46">
        <v>2</v>
      </c>
      <c r="F13" s="46">
        <v>2</v>
      </c>
      <c r="G13" s="46">
        <v>4</v>
      </c>
      <c r="H13" s="46">
        <v>17</v>
      </c>
      <c r="I13" s="46">
        <v>21</v>
      </c>
    </row>
    <row r="14" spans="1:9" s="36" customFormat="1" ht="14.15" customHeight="1" x14ac:dyDescent="0.25">
      <c r="A14" s="45" t="s">
        <v>88</v>
      </c>
      <c r="B14" s="46">
        <v>105</v>
      </c>
      <c r="C14" s="46">
        <v>111</v>
      </c>
      <c r="D14" s="46">
        <v>44</v>
      </c>
      <c r="E14" s="46">
        <v>46</v>
      </c>
      <c r="F14" s="46">
        <v>17</v>
      </c>
      <c r="G14" s="46">
        <v>21</v>
      </c>
      <c r="H14" s="46">
        <v>44</v>
      </c>
      <c r="I14" s="46">
        <v>44</v>
      </c>
    </row>
    <row r="15" spans="1:9" s="36" customFormat="1" ht="14.15" customHeight="1" x14ac:dyDescent="0.25">
      <c r="A15" s="45" t="s">
        <v>89</v>
      </c>
      <c r="B15" s="46">
        <v>2706</v>
      </c>
      <c r="C15" s="46">
        <v>2569</v>
      </c>
      <c r="D15" s="46">
        <v>937</v>
      </c>
      <c r="E15" s="46">
        <v>901</v>
      </c>
      <c r="F15" s="46">
        <v>102</v>
      </c>
      <c r="G15" s="46">
        <v>105</v>
      </c>
      <c r="H15" s="46">
        <v>1667</v>
      </c>
      <c r="I15" s="46">
        <v>1563</v>
      </c>
    </row>
    <row r="16" spans="1:9" s="36" customFormat="1" ht="14.15" customHeight="1" x14ac:dyDescent="0.25">
      <c r="A16" s="45" t="s">
        <v>90</v>
      </c>
      <c r="B16" s="46">
        <v>2</v>
      </c>
      <c r="C16" s="46">
        <v>2</v>
      </c>
      <c r="D16" s="46">
        <v>0</v>
      </c>
      <c r="E16" s="46">
        <v>0</v>
      </c>
      <c r="F16" s="46">
        <v>0</v>
      </c>
      <c r="G16" s="46">
        <v>0</v>
      </c>
      <c r="H16" s="46">
        <v>2</v>
      </c>
      <c r="I16" s="46">
        <v>2</v>
      </c>
    </row>
    <row r="17" spans="1:9" s="36" customFormat="1" ht="14.15" customHeight="1" x14ac:dyDescent="0.25">
      <c r="A17" s="45" t="s">
        <v>116</v>
      </c>
      <c r="B17" s="46">
        <v>10</v>
      </c>
      <c r="C17" s="46">
        <v>12</v>
      </c>
      <c r="D17" s="46">
        <v>2</v>
      </c>
      <c r="E17" s="46">
        <v>2</v>
      </c>
      <c r="F17" s="46">
        <v>0</v>
      </c>
      <c r="G17" s="46">
        <v>0</v>
      </c>
      <c r="H17" s="46">
        <v>8</v>
      </c>
      <c r="I17" s="46">
        <v>10</v>
      </c>
    </row>
    <row r="18" spans="1:9" s="36" customFormat="1" ht="14.15" customHeight="1" x14ac:dyDescent="0.25">
      <c r="A18" s="45" t="s">
        <v>91</v>
      </c>
      <c r="B18" s="46">
        <v>31</v>
      </c>
      <c r="C18" s="46">
        <v>13</v>
      </c>
      <c r="D18" s="46">
        <v>8</v>
      </c>
      <c r="E18" s="46">
        <v>6</v>
      </c>
      <c r="F18" s="46">
        <v>1</v>
      </c>
      <c r="G18" s="46">
        <v>0</v>
      </c>
      <c r="H18" s="46">
        <v>22</v>
      </c>
      <c r="I18" s="46">
        <v>7</v>
      </c>
    </row>
    <row r="19" spans="1:9" s="36" customFormat="1" ht="14.15" customHeight="1" x14ac:dyDescent="0.25">
      <c r="A19" s="45" t="s">
        <v>92</v>
      </c>
      <c r="B19" s="46">
        <v>8</v>
      </c>
      <c r="C19" s="46">
        <v>12</v>
      </c>
      <c r="D19" s="46">
        <v>2</v>
      </c>
      <c r="E19" s="46">
        <v>1</v>
      </c>
      <c r="F19" s="46">
        <v>1</v>
      </c>
      <c r="G19" s="46">
        <v>0</v>
      </c>
      <c r="H19" s="46">
        <v>5</v>
      </c>
      <c r="I19" s="46">
        <v>11</v>
      </c>
    </row>
    <row r="20" spans="1:9" s="36" customFormat="1" ht="14.15" customHeight="1" x14ac:dyDescent="0.25">
      <c r="A20" s="45" t="s">
        <v>93</v>
      </c>
      <c r="B20" s="46">
        <v>5</v>
      </c>
      <c r="C20" s="46">
        <v>6</v>
      </c>
      <c r="D20" s="46">
        <v>1</v>
      </c>
      <c r="E20" s="46">
        <v>0</v>
      </c>
      <c r="F20" s="46">
        <v>2</v>
      </c>
      <c r="G20" s="46">
        <v>1</v>
      </c>
      <c r="H20" s="46">
        <v>2</v>
      </c>
      <c r="I20" s="46">
        <v>5</v>
      </c>
    </row>
    <row r="21" spans="1:9" s="36" customFormat="1" ht="14.15" customHeight="1" x14ac:dyDescent="0.25">
      <c r="A21" s="45" t="s">
        <v>94</v>
      </c>
      <c r="B21" s="46">
        <v>6</v>
      </c>
      <c r="C21" s="46">
        <v>18</v>
      </c>
      <c r="D21" s="46">
        <v>1</v>
      </c>
      <c r="E21" s="46">
        <v>4</v>
      </c>
      <c r="F21" s="46">
        <v>0</v>
      </c>
      <c r="G21" s="46">
        <v>1</v>
      </c>
      <c r="H21" s="46">
        <v>5</v>
      </c>
      <c r="I21" s="46">
        <v>13</v>
      </c>
    </row>
    <row r="22" spans="1:9" s="36" customFormat="1" ht="14.15" customHeight="1" x14ac:dyDescent="0.25">
      <c r="A22" s="45" t="s">
        <v>95</v>
      </c>
      <c r="B22" s="46">
        <v>726</v>
      </c>
      <c r="C22" s="46">
        <v>817</v>
      </c>
      <c r="D22" s="46">
        <v>227</v>
      </c>
      <c r="E22" s="46">
        <v>238</v>
      </c>
      <c r="F22" s="46">
        <v>48</v>
      </c>
      <c r="G22" s="46">
        <v>61</v>
      </c>
      <c r="H22" s="46">
        <v>451</v>
      </c>
      <c r="I22" s="46">
        <v>518</v>
      </c>
    </row>
    <row r="23" spans="1:9" s="36" customFormat="1" ht="14.15" customHeight="1" x14ac:dyDescent="0.25">
      <c r="A23" s="45" t="s">
        <v>96</v>
      </c>
      <c r="B23" s="46">
        <v>35</v>
      </c>
      <c r="C23" s="46">
        <v>39</v>
      </c>
      <c r="D23" s="46">
        <v>3</v>
      </c>
      <c r="E23" s="46">
        <v>8</v>
      </c>
      <c r="F23" s="46">
        <v>6</v>
      </c>
      <c r="G23" s="46">
        <v>0</v>
      </c>
      <c r="H23" s="46">
        <v>26</v>
      </c>
      <c r="I23" s="46">
        <v>31</v>
      </c>
    </row>
    <row r="24" spans="1:9" s="36" customFormat="1" ht="14.15" customHeight="1" x14ac:dyDescent="0.25">
      <c r="A24" s="45" t="s">
        <v>97</v>
      </c>
      <c r="B24" s="46">
        <v>47</v>
      </c>
      <c r="C24" s="46">
        <v>85</v>
      </c>
      <c r="D24" s="46">
        <v>19</v>
      </c>
      <c r="E24" s="46">
        <v>19</v>
      </c>
      <c r="F24" s="46">
        <v>7</v>
      </c>
      <c r="G24" s="46">
        <v>9</v>
      </c>
      <c r="H24" s="46">
        <v>21</v>
      </c>
      <c r="I24" s="46">
        <v>57</v>
      </c>
    </row>
    <row r="25" spans="1:9" s="36" customFormat="1" ht="14.15" customHeight="1" x14ac:dyDescent="0.25">
      <c r="A25" s="45" t="s">
        <v>98</v>
      </c>
      <c r="B25" s="46">
        <v>68</v>
      </c>
      <c r="C25" s="46">
        <v>47</v>
      </c>
      <c r="D25" s="46">
        <v>16</v>
      </c>
      <c r="E25" s="46">
        <v>10</v>
      </c>
      <c r="F25" s="46">
        <v>11</v>
      </c>
      <c r="G25" s="46">
        <v>3</v>
      </c>
      <c r="H25" s="46">
        <v>41</v>
      </c>
      <c r="I25" s="46">
        <v>34</v>
      </c>
    </row>
    <row r="26" spans="1:9" s="36" customFormat="1" ht="14.15" customHeight="1" x14ac:dyDescent="0.25">
      <c r="A26" s="45" t="s">
        <v>99</v>
      </c>
      <c r="B26" s="46">
        <v>1330</v>
      </c>
      <c r="C26" s="46">
        <v>1028</v>
      </c>
      <c r="D26" s="46">
        <v>200</v>
      </c>
      <c r="E26" s="46">
        <v>177</v>
      </c>
      <c r="F26" s="46">
        <v>88</v>
      </c>
      <c r="G26" s="46">
        <v>70</v>
      </c>
      <c r="H26" s="46">
        <v>1042</v>
      </c>
      <c r="I26" s="46">
        <v>781</v>
      </c>
    </row>
    <row r="27" spans="1:9" s="36" customFormat="1" ht="14.15" customHeight="1" x14ac:dyDescent="0.25">
      <c r="A27" s="45" t="s">
        <v>100</v>
      </c>
      <c r="B27" s="46">
        <v>26</v>
      </c>
      <c r="C27" s="46">
        <v>28</v>
      </c>
      <c r="D27" s="46">
        <v>11</v>
      </c>
      <c r="E27" s="46">
        <v>8</v>
      </c>
      <c r="F27" s="46">
        <v>4</v>
      </c>
      <c r="G27" s="46">
        <v>3</v>
      </c>
      <c r="H27" s="46">
        <v>11</v>
      </c>
      <c r="I27" s="46">
        <v>17</v>
      </c>
    </row>
    <row r="28" spans="1:9" s="36" customFormat="1" ht="14.15" customHeight="1" x14ac:dyDescent="0.25">
      <c r="A28" s="45" t="s">
        <v>101</v>
      </c>
      <c r="B28" s="46">
        <v>138</v>
      </c>
      <c r="C28" s="46">
        <v>185</v>
      </c>
      <c r="D28" s="46">
        <v>92</v>
      </c>
      <c r="E28" s="46">
        <v>109</v>
      </c>
      <c r="F28" s="46">
        <v>3</v>
      </c>
      <c r="G28" s="46">
        <v>7</v>
      </c>
      <c r="H28" s="46">
        <v>43</v>
      </c>
      <c r="I28" s="46">
        <v>69</v>
      </c>
    </row>
    <row r="29" spans="1:9" s="36" customFormat="1" ht="14.15" customHeight="1" x14ac:dyDescent="0.25">
      <c r="A29" s="45" t="s">
        <v>102</v>
      </c>
      <c r="B29" s="46">
        <v>2</v>
      </c>
      <c r="C29" s="46">
        <v>2</v>
      </c>
      <c r="D29" s="46">
        <v>1</v>
      </c>
      <c r="E29" s="46">
        <v>0</v>
      </c>
      <c r="F29" s="46">
        <v>0</v>
      </c>
      <c r="G29" s="46">
        <v>0</v>
      </c>
      <c r="H29" s="46">
        <v>1</v>
      </c>
      <c r="I29" s="46">
        <v>2</v>
      </c>
    </row>
    <row r="30" spans="1:9" s="36" customFormat="1" ht="14.15" customHeight="1" x14ac:dyDescent="0.25">
      <c r="A30" s="45" t="s">
        <v>103</v>
      </c>
      <c r="B30" s="46">
        <v>1</v>
      </c>
      <c r="C30" s="46">
        <v>1</v>
      </c>
      <c r="D30" s="46">
        <v>0</v>
      </c>
      <c r="E30" s="46">
        <v>1</v>
      </c>
      <c r="F30" s="46">
        <v>0</v>
      </c>
      <c r="G30" s="46">
        <v>0</v>
      </c>
      <c r="H30" s="46">
        <v>1</v>
      </c>
      <c r="I30" s="46">
        <v>0</v>
      </c>
    </row>
    <row r="31" spans="1:9" s="36" customFormat="1" ht="14.15" customHeight="1" x14ac:dyDescent="0.25">
      <c r="A31" s="45" t="s">
        <v>104</v>
      </c>
      <c r="B31" s="46">
        <v>277</v>
      </c>
      <c r="C31" s="46">
        <v>206</v>
      </c>
      <c r="D31" s="46">
        <v>78</v>
      </c>
      <c r="E31" s="46">
        <v>68</v>
      </c>
      <c r="F31" s="46">
        <v>41</v>
      </c>
      <c r="G31" s="46">
        <v>25</v>
      </c>
      <c r="H31" s="46">
        <v>158</v>
      </c>
      <c r="I31" s="46">
        <v>113</v>
      </c>
    </row>
    <row r="32" spans="1:9" s="36" customFormat="1" ht="14.15" customHeight="1" x14ac:dyDescent="0.25">
      <c r="A32" s="45" t="s">
        <v>105</v>
      </c>
      <c r="B32" s="46">
        <v>777</v>
      </c>
      <c r="C32" s="46">
        <v>942</v>
      </c>
      <c r="D32" s="46">
        <v>167</v>
      </c>
      <c r="E32" s="46">
        <v>225</v>
      </c>
      <c r="F32" s="46">
        <v>144</v>
      </c>
      <c r="G32" s="46">
        <v>135</v>
      </c>
      <c r="H32" s="46">
        <v>466</v>
      </c>
      <c r="I32" s="46">
        <v>582</v>
      </c>
    </row>
    <row r="33" spans="1:9" s="36" customFormat="1" ht="14.15" customHeight="1" x14ac:dyDescent="0.25">
      <c r="A33" s="45" t="s">
        <v>106</v>
      </c>
      <c r="B33" s="46">
        <v>1097</v>
      </c>
      <c r="C33" s="46">
        <v>786</v>
      </c>
      <c r="D33" s="46">
        <v>223</v>
      </c>
      <c r="E33" s="46">
        <v>155</v>
      </c>
      <c r="F33" s="46">
        <v>95</v>
      </c>
      <c r="G33" s="46">
        <v>47</v>
      </c>
      <c r="H33" s="46">
        <v>779</v>
      </c>
      <c r="I33" s="46">
        <v>584</v>
      </c>
    </row>
    <row r="34" spans="1:9" s="36" customFormat="1" ht="14.15" customHeight="1" x14ac:dyDescent="0.25">
      <c r="A34" s="45" t="s">
        <v>108</v>
      </c>
      <c r="B34" s="46">
        <v>59</v>
      </c>
      <c r="C34" s="46">
        <v>64</v>
      </c>
      <c r="D34" s="46">
        <v>10</v>
      </c>
      <c r="E34" s="46">
        <v>11</v>
      </c>
      <c r="F34" s="46">
        <v>5</v>
      </c>
      <c r="G34" s="46">
        <v>6</v>
      </c>
      <c r="H34" s="46">
        <v>44</v>
      </c>
      <c r="I34" s="46">
        <v>47</v>
      </c>
    </row>
    <row r="35" spans="1:9" s="36" customFormat="1" ht="14.15" customHeight="1" x14ac:dyDescent="0.25">
      <c r="A35" s="45" t="s">
        <v>109</v>
      </c>
      <c r="B35" s="46">
        <v>38</v>
      </c>
      <c r="C35" s="46">
        <v>58</v>
      </c>
      <c r="D35" s="46">
        <v>5</v>
      </c>
      <c r="E35" s="46">
        <v>14</v>
      </c>
      <c r="F35" s="46">
        <v>1</v>
      </c>
      <c r="G35" s="46">
        <v>4</v>
      </c>
      <c r="H35" s="46">
        <v>32</v>
      </c>
      <c r="I35" s="46">
        <v>40</v>
      </c>
    </row>
    <row r="36" spans="1:9" s="36" customFormat="1" ht="14.15" customHeight="1" x14ac:dyDescent="0.25">
      <c r="A36" s="45" t="s">
        <v>218</v>
      </c>
      <c r="B36" s="46">
        <v>23454</v>
      </c>
      <c r="C36" s="46">
        <v>24379</v>
      </c>
      <c r="D36" s="46">
        <v>4070</v>
      </c>
      <c r="E36" s="46">
        <v>4151</v>
      </c>
      <c r="F36" s="46">
        <v>2524</v>
      </c>
      <c r="G36" s="46">
        <v>2634</v>
      </c>
      <c r="H36" s="46">
        <v>16860</v>
      </c>
      <c r="I36" s="46">
        <v>17594</v>
      </c>
    </row>
    <row r="37" spans="1:9" s="36" customFormat="1" ht="14.15" customHeight="1" x14ac:dyDescent="0.25">
      <c r="A37" s="45" t="s">
        <v>110</v>
      </c>
      <c r="B37" s="46">
        <v>17</v>
      </c>
      <c r="C37" s="46">
        <v>18</v>
      </c>
      <c r="D37" s="46">
        <v>1</v>
      </c>
      <c r="E37" s="46">
        <v>0</v>
      </c>
      <c r="F37" s="46">
        <v>3</v>
      </c>
      <c r="G37" s="46">
        <v>3</v>
      </c>
      <c r="H37" s="46">
        <v>13</v>
      </c>
      <c r="I37" s="46">
        <v>15</v>
      </c>
    </row>
    <row r="38" spans="1:9" s="36" customFormat="1" ht="14.15" customHeight="1" x14ac:dyDescent="0.25">
      <c r="A38" s="56" t="s">
        <v>257</v>
      </c>
      <c r="B38" s="115">
        <v>2266</v>
      </c>
      <c r="C38" s="115">
        <v>3007</v>
      </c>
      <c r="D38" s="115">
        <v>547</v>
      </c>
      <c r="E38" s="115">
        <v>652</v>
      </c>
      <c r="F38" s="115">
        <v>252</v>
      </c>
      <c r="G38" s="115">
        <v>269</v>
      </c>
      <c r="H38" s="115">
        <v>1467</v>
      </c>
      <c r="I38" s="115">
        <v>2086</v>
      </c>
    </row>
    <row r="39" spans="1:9" s="202" customFormat="1" ht="14.15" customHeight="1" x14ac:dyDescent="0.25">
      <c r="A39" s="29" t="s">
        <v>111</v>
      </c>
      <c r="B39" s="21">
        <v>49</v>
      </c>
      <c r="C39" s="21">
        <v>30</v>
      </c>
      <c r="D39" s="21">
        <v>8</v>
      </c>
      <c r="E39" s="21">
        <v>7</v>
      </c>
      <c r="F39" s="21">
        <v>4</v>
      </c>
      <c r="G39" s="21">
        <v>2</v>
      </c>
      <c r="H39" s="21">
        <v>37</v>
      </c>
      <c r="I39" s="21">
        <v>21</v>
      </c>
    </row>
    <row r="40" spans="1:9" s="36" customFormat="1" ht="14.15" customHeight="1" x14ac:dyDescent="0.25">
      <c r="A40" s="45" t="s">
        <v>112</v>
      </c>
      <c r="B40" s="46">
        <v>17</v>
      </c>
      <c r="C40" s="46">
        <v>20</v>
      </c>
      <c r="D40" s="46">
        <v>8</v>
      </c>
      <c r="E40" s="46">
        <v>7</v>
      </c>
      <c r="F40" s="46">
        <v>4</v>
      </c>
      <c r="G40" s="46">
        <v>3</v>
      </c>
      <c r="H40" s="46">
        <v>5</v>
      </c>
      <c r="I40" s="46">
        <v>10</v>
      </c>
    </row>
    <row r="41" spans="1:9" s="36" customFormat="1" ht="14.15" customHeight="1" x14ac:dyDescent="0.25">
      <c r="A41" s="45" t="s">
        <v>113</v>
      </c>
      <c r="B41" s="46">
        <v>41</v>
      </c>
      <c r="C41" s="46">
        <v>46</v>
      </c>
      <c r="D41" s="46">
        <v>15</v>
      </c>
      <c r="E41" s="46">
        <v>13</v>
      </c>
      <c r="F41" s="46">
        <v>1</v>
      </c>
      <c r="G41" s="46">
        <v>2</v>
      </c>
      <c r="H41" s="46">
        <v>25</v>
      </c>
      <c r="I41" s="46">
        <v>31</v>
      </c>
    </row>
    <row r="42" spans="1:9" s="36" customFormat="1" ht="14.15" customHeight="1" x14ac:dyDescent="0.25">
      <c r="A42" s="45" t="s">
        <v>114</v>
      </c>
      <c r="B42" s="46">
        <v>34</v>
      </c>
      <c r="C42" s="46">
        <v>64</v>
      </c>
      <c r="D42" s="46">
        <v>7</v>
      </c>
      <c r="E42" s="46">
        <v>9</v>
      </c>
      <c r="F42" s="46">
        <v>0</v>
      </c>
      <c r="G42" s="46">
        <v>2</v>
      </c>
      <c r="H42" s="46">
        <v>27</v>
      </c>
      <c r="I42" s="46">
        <v>53</v>
      </c>
    </row>
    <row r="43" spans="1:9" s="36" customFormat="1" ht="14.15" customHeight="1" x14ac:dyDescent="0.25">
      <c r="A43" s="45" t="s">
        <v>115</v>
      </c>
      <c r="B43" s="46">
        <v>6</v>
      </c>
      <c r="C43" s="46">
        <v>15</v>
      </c>
      <c r="D43" s="46">
        <v>0</v>
      </c>
      <c r="E43" s="46">
        <v>0</v>
      </c>
      <c r="F43" s="46">
        <v>0</v>
      </c>
      <c r="G43" s="46">
        <v>1</v>
      </c>
      <c r="H43" s="46">
        <v>6</v>
      </c>
      <c r="I43" s="46">
        <v>14</v>
      </c>
    </row>
    <row r="44" spans="1:9" s="36" customFormat="1" ht="14.15" customHeight="1" x14ac:dyDescent="0.25">
      <c r="A44" s="45" t="s">
        <v>117</v>
      </c>
      <c r="B44" s="46">
        <v>92</v>
      </c>
      <c r="C44" s="46">
        <v>94</v>
      </c>
      <c r="D44" s="46">
        <v>34</v>
      </c>
      <c r="E44" s="46">
        <v>40</v>
      </c>
      <c r="F44" s="46">
        <v>12</v>
      </c>
      <c r="G44" s="46">
        <v>16</v>
      </c>
      <c r="H44" s="46">
        <v>46</v>
      </c>
      <c r="I44" s="46">
        <v>38</v>
      </c>
    </row>
    <row r="45" spans="1:9" s="36" customFormat="1" ht="14.15" customHeight="1" x14ac:dyDescent="0.25">
      <c r="A45" s="45" t="s">
        <v>118</v>
      </c>
      <c r="B45" s="46">
        <v>1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1</v>
      </c>
      <c r="I45" s="46">
        <v>0</v>
      </c>
    </row>
    <row r="46" spans="1:9" s="36" customFormat="1" ht="14.15" customHeight="1" x14ac:dyDescent="0.25">
      <c r="A46" s="45" t="s">
        <v>119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s="36" customFormat="1" ht="14.15" customHeight="1" x14ac:dyDescent="0.25">
      <c r="A47" s="45" t="s">
        <v>219</v>
      </c>
      <c r="B47" s="46">
        <v>1</v>
      </c>
      <c r="C47" s="46">
        <v>4</v>
      </c>
      <c r="D47" s="46">
        <v>0</v>
      </c>
      <c r="E47" s="46">
        <v>1</v>
      </c>
      <c r="F47" s="46">
        <v>0</v>
      </c>
      <c r="G47" s="46">
        <v>0</v>
      </c>
      <c r="H47" s="46">
        <v>1</v>
      </c>
      <c r="I47" s="46">
        <v>3</v>
      </c>
    </row>
    <row r="48" spans="1:9" s="36" customFormat="1" ht="14.15" customHeight="1" x14ac:dyDescent="0.25">
      <c r="A48" s="45" t="s">
        <v>120</v>
      </c>
      <c r="B48" s="46">
        <v>126</v>
      </c>
      <c r="C48" s="46">
        <v>198</v>
      </c>
      <c r="D48" s="46">
        <v>16</v>
      </c>
      <c r="E48" s="46">
        <v>28</v>
      </c>
      <c r="F48" s="46">
        <v>10</v>
      </c>
      <c r="G48" s="46">
        <v>15</v>
      </c>
      <c r="H48" s="46">
        <v>100</v>
      </c>
      <c r="I48" s="46">
        <v>155</v>
      </c>
    </row>
    <row r="49" spans="1:9" s="36" customFormat="1" ht="14.15" customHeight="1" x14ac:dyDescent="0.25">
      <c r="A49" s="45" t="s">
        <v>121</v>
      </c>
      <c r="B49" s="46">
        <v>15</v>
      </c>
      <c r="C49" s="46">
        <v>11</v>
      </c>
      <c r="D49" s="46">
        <v>1</v>
      </c>
      <c r="E49" s="46">
        <v>0</v>
      </c>
      <c r="F49" s="46">
        <v>0</v>
      </c>
      <c r="G49" s="46">
        <v>0</v>
      </c>
      <c r="H49" s="46">
        <v>14</v>
      </c>
      <c r="I49" s="46">
        <v>11</v>
      </c>
    </row>
    <row r="50" spans="1:9" s="36" customFormat="1" ht="14.15" customHeight="1" x14ac:dyDescent="0.25">
      <c r="A50" s="45" t="s">
        <v>107</v>
      </c>
      <c r="B50" s="46">
        <v>581</v>
      </c>
      <c r="C50" s="46">
        <v>463</v>
      </c>
      <c r="D50" s="46">
        <v>104</v>
      </c>
      <c r="E50" s="46">
        <v>113</v>
      </c>
      <c r="F50" s="46">
        <v>113</v>
      </c>
      <c r="G50" s="46">
        <v>94</v>
      </c>
      <c r="H50" s="46">
        <v>364</v>
      </c>
      <c r="I50" s="46">
        <v>256</v>
      </c>
    </row>
    <row r="51" spans="1:9" s="36" customFormat="1" ht="14.15" customHeight="1" x14ac:dyDescent="0.25">
      <c r="A51" s="45" t="s">
        <v>122</v>
      </c>
      <c r="B51" s="46">
        <v>201</v>
      </c>
      <c r="C51" s="46">
        <v>641</v>
      </c>
      <c r="D51" s="46">
        <v>32</v>
      </c>
      <c r="E51" s="46">
        <v>86</v>
      </c>
      <c r="F51" s="46">
        <v>11</v>
      </c>
      <c r="G51" s="46">
        <v>20</v>
      </c>
      <c r="H51" s="46">
        <v>158</v>
      </c>
      <c r="I51" s="46">
        <v>535</v>
      </c>
    </row>
    <row r="52" spans="1:9" s="36" customFormat="1" ht="14.15" customHeight="1" x14ac:dyDescent="0.25">
      <c r="A52" s="45" t="s">
        <v>123</v>
      </c>
      <c r="B52" s="46">
        <v>36</v>
      </c>
      <c r="C52" s="46">
        <v>29</v>
      </c>
      <c r="D52" s="46">
        <v>8</v>
      </c>
      <c r="E52" s="46">
        <v>6</v>
      </c>
      <c r="F52" s="46">
        <v>2</v>
      </c>
      <c r="G52" s="46">
        <v>1</v>
      </c>
      <c r="H52" s="46">
        <v>26</v>
      </c>
      <c r="I52" s="46">
        <v>22</v>
      </c>
    </row>
    <row r="53" spans="1:9" s="36" customFormat="1" ht="14.15" customHeight="1" x14ac:dyDescent="0.25">
      <c r="A53" s="45" t="s">
        <v>124</v>
      </c>
      <c r="B53" s="46">
        <v>33</v>
      </c>
      <c r="C53" s="46">
        <v>36</v>
      </c>
      <c r="D53" s="46">
        <v>10</v>
      </c>
      <c r="E53" s="46">
        <v>18</v>
      </c>
      <c r="F53" s="46">
        <v>3</v>
      </c>
      <c r="G53" s="46">
        <v>5</v>
      </c>
      <c r="H53" s="46">
        <v>20</v>
      </c>
      <c r="I53" s="46">
        <v>13</v>
      </c>
    </row>
    <row r="54" spans="1:9" s="36" customFormat="1" ht="14.15" customHeight="1" x14ac:dyDescent="0.25">
      <c r="A54" s="45" t="s">
        <v>125</v>
      </c>
      <c r="B54" s="46">
        <v>58</v>
      </c>
      <c r="C54" s="46">
        <v>47</v>
      </c>
      <c r="D54" s="46">
        <v>9</v>
      </c>
      <c r="E54" s="46">
        <v>7</v>
      </c>
      <c r="F54" s="46">
        <v>4</v>
      </c>
      <c r="G54" s="46">
        <v>7</v>
      </c>
      <c r="H54" s="46">
        <v>45</v>
      </c>
      <c r="I54" s="46">
        <v>33</v>
      </c>
    </row>
    <row r="55" spans="1:9" s="36" customFormat="1" ht="14.15" customHeight="1" x14ac:dyDescent="0.25">
      <c r="A55" s="28" t="s">
        <v>126</v>
      </c>
      <c r="B55" s="31">
        <v>975</v>
      </c>
      <c r="C55" s="31">
        <v>1308</v>
      </c>
      <c r="D55" s="31">
        <v>295</v>
      </c>
      <c r="E55" s="31">
        <v>317</v>
      </c>
      <c r="F55" s="31">
        <v>88</v>
      </c>
      <c r="G55" s="31">
        <v>101</v>
      </c>
      <c r="H55" s="31">
        <v>592</v>
      </c>
      <c r="I55" s="31">
        <v>890</v>
      </c>
    </row>
    <row r="56" spans="1:9" s="36" customFormat="1" ht="14.15" customHeight="1" x14ac:dyDescent="0.25">
      <c r="A56" s="45" t="s">
        <v>127</v>
      </c>
      <c r="B56" s="46">
        <v>0</v>
      </c>
      <c r="C56" s="46">
        <v>1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1</v>
      </c>
    </row>
    <row r="57" spans="1:9" s="36" customFormat="1" ht="14.15" customHeight="1" x14ac:dyDescent="0.25">
      <c r="A57" s="56" t="s">
        <v>258</v>
      </c>
      <c r="B57" s="115">
        <v>27396</v>
      </c>
      <c r="C57" s="115">
        <v>16787</v>
      </c>
      <c r="D57" s="115">
        <v>6080</v>
      </c>
      <c r="E57" s="115">
        <v>2886</v>
      </c>
      <c r="F57" s="115">
        <v>3337</v>
      </c>
      <c r="G57" s="115">
        <v>2418</v>
      </c>
      <c r="H57" s="115">
        <v>17979</v>
      </c>
      <c r="I57" s="115">
        <v>11483</v>
      </c>
    </row>
    <row r="58" spans="1:9" s="36" customFormat="1" ht="14.15" customHeight="1" x14ac:dyDescent="0.25">
      <c r="A58" s="45" t="s">
        <v>129</v>
      </c>
      <c r="B58" s="46">
        <v>16</v>
      </c>
      <c r="C58" s="46">
        <v>20</v>
      </c>
      <c r="D58" s="46">
        <v>1</v>
      </c>
      <c r="E58" s="46">
        <v>3</v>
      </c>
      <c r="F58" s="46">
        <v>0</v>
      </c>
      <c r="G58" s="46">
        <v>4</v>
      </c>
      <c r="H58" s="46">
        <v>15</v>
      </c>
      <c r="I58" s="46">
        <v>13</v>
      </c>
    </row>
    <row r="59" spans="1:9" s="36" customFormat="1" ht="14.15" customHeight="1" x14ac:dyDescent="0.25">
      <c r="A59" s="45" t="s">
        <v>130</v>
      </c>
      <c r="B59" s="46">
        <v>3381</v>
      </c>
      <c r="C59" s="46">
        <v>1849</v>
      </c>
      <c r="D59" s="46">
        <v>529</v>
      </c>
      <c r="E59" s="46">
        <v>247</v>
      </c>
      <c r="F59" s="46">
        <v>87</v>
      </c>
      <c r="G59" s="46">
        <v>54</v>
      </c>
      <c r="H59" s="46">
        <v>2765</v>
      </c>
      <c r="I59" s="46">
        <v>1548</v>
      </c>
    </row>
    <row r="60" spans="1:9" s="36" customFormat="1" ht="14.15" customHeight="1" x14ac:dyDescent="0.25">
      <c r="A60" s="45" t="s">
        <v>220</v>
      </c>
      <c r="B60" s="46">
        <v>8</v>
      </c>
      <c r="C60" s="46">
        <v>4</v>
      </c>
      <c r="D60" s="46">
        <v>0</v>
      </c>
      <c r="E60" s="46">
        <v>3</v>
      </c>
      <c r="F60" s="46">
        <v>0</v>
      </c>
      <c r="G60" s="46">
        <v>0</v>
      </c>
      <c r="H60" s="46">
        <v>8</v>
      </c>
      <c r="I60" s="46">
        <v>1</v>
      </c>
    </row>
    <row r="61" spans="1:9" s="36" customFormat="1" ht="14.15" customHeight="1" x14ac:dyDescent="0.25">
      <c r="A61" s="45" t="s">
        <v>193</v>
      </c>
      <c r="B61" s="46">
        <v>74</v>
      </c>
      <c r="C61" s="46">
        <v>26</v>
      </c>
      <c r="D61" s="46">
        <v>37</v>
      </c>
      <c r="E61" s="46">
        <v>11</v>
      </c>
      <c r="F61" s="46">
        <v>1</v>
      </c>
      <c r="G61" s="46">
        <v>0</v>
      </c>
      <c r="H61" s="46">
        <v>36</v>
      </c>
      <c r="I61" s="46">
        <v>15</v>
      </c>
    </row>
    <row r="62" spans="1:9" s="36" customFormat="1" ht="14.15" customHeight="1" x14ac:dyDescent="0.25">
      <c r="A62" s="45" t="s">
        <v>131</v>
      </c>
      <c r="B62" s="46">
        <v>148</v>
      </c>
      <c r="C62" s="46">
        <v>157</v>
      </c>
      <c r="D62" s="46">
        <v>9</v>
      </c>
      <c r="E62" s="46">
        <v>4</v>
      </c>
      <c r="F62" s="46">
        <v>8</v>
      </c>
      <c r="G62" s="46">
        <v>14</v>
      </c>
      <c r="H62" s="46">
        <v>131</v>
      </c>
      <c r="I62" s="46">
        <v>139</v>
      </c>
    </row>
    <row r="63" spans="1:9" s="36" customFormat="1" ht="14.15" customHeight="1" x14ac:dyDescent="0.25">
      <c r="A63" s="45" t="s">
        <v>132</v>
      </c>
      <c r="B63" s="46">
        <v>160</v>
      </c>
      <c r="C63" s="46">
        <v>126</v>
      </c>
      <c r="D63" s="46">
        <v>18</v>
      </c>
      <c r="E63" s="46">
        <v>6</v>
      </c>
      <c r="F63" s="46">
        <v>14</v>
      </c>
      <c r="G63" s="46">
        <v>8</v>
      </c>
      <c r="H63" s="46">
        <v>128</v>
      </c>
      <c r="I63" s="46">
        <v>112</v>
      </c>
    </row>
    <row r="64" spans="1:9" s="36" customFormat="1" ht="14.15" customHeight="1" x14ac:dyDescent="0.25">
      <c r="A64" s="45" t="s">
        <v>133</v>
      </c>
      <c r="B64" s="46">
        <v>21</v>
      </c>
      <c r="C64" s="46">
        <v>14</v>
      </c>
      <c r="D64" s="46">
        <v>0</v>
      </c>
      <c r="E64" s="46">
        <v>0</v>
      </c>
      <c r="F64" s="46">
        <v>1</v>
      </c>
      <c r="G64" s="46">
        <v>0</v>
      </c>
      <c r="H64" s="46">
        <v>20</v>
      </c>
      <c r="I64" s="46">
        <v>14</v>
      </c>
    </row>
    <row r="65" spans="1:9" s="36" customFormat="1" ht="14.15" customHeight="1" x14ac:dyDescent="0.25">
      <c r="A65" s="45" t="s">
        <v>250</v>
      </c>
      <c r="B65" s="46">
        <v>176</v>
      </c>
      <c r="C65" s="46">
        <v>105</v>
      </c>
      <c r="D65" s="46">
        <v>71</v>
      </c>
      <c r="E65" s="46">
        <v>41</v>
      </c>
      <c r="F65" s="46">
        <v>14</v>
      </c>
      <c r="G65" s="46">
        <v>12</v>
      </c>
      <c r="H65" s="46">
        <v>91</v>
      </c>
      <c r="I65" s="46">
        <v>52</v>
      </c>
    </row>
    <row r="66" spans="1:9" s="36" customFormat="1" ht="14.15" customHeight="1" x14ac:dyDescent="0.25">
      <c r="A66" s="45" t="s">
        <v>134</v>
      </c>
      <c r="B66" s="46">
        <v>62</v>
      </c>
      <c r="C66" s="46">
        <v>36</v>
      </c>
      <c r="D66" s="46">
        <v>3</v>
      </c>
      <c r="E66" s="46">
        <v>1</v>
      </c>
      <c r="F66" s="46">
        <v>3</v>
      </c>
      <c r="G66" s="46">
        <v>0</v>
      </c>
      <c r="H66" s="46">
        <v>56</v>
      </c>
      <c r="I66" s="46">
        <v>35</v>
      </c>
    </row>
    <row r="67" spans="1:9" s="36" customFormat="1" ht="14.15" customHeight="1" x14ac:dyDescent="0.25">
      <c r="A67" s="45" t="s">
        <v>194</v>
      </c>
      <c r="B67" s="46">
        <v>8</v>
      </c>
      <c r="C67" s="46">
        <v>6</v>
      </c>
      <c r="D67" s="46">
        <v>0</v>
      </c>
      <c r="E67" s="46">
        <v>0</v>
      </c>
      <c r="F67" s="46">
        <v>0</v>
      </c>
      <c r="G67" s="46">
        <v>0</v>
      </c>
      <c r="H67" s="46">
        <v>8</v>
      </c>
      <c r="I67" s="46">
        <v>6</v>
      </c>
    </row>
    <row r="68" spans="1:9" s="36" customFormat="1" ht="14.15" customHeight="1" x14ac:dyDescent="0.25">
      <c r="A68" s="45" t="s">
        <v>135</v>
      </c>
      <c r="B68" s="46">
        <v>1731</v>
      </c>
      <c r="C68" s="46">
        <v>564</v>
      </c>
      <c r="D68" s="46">
        <v>699</v>
      </c>
      <c r="E68" s="46">
        <v>149</v>
      </c>
      <c r="F68" s="46">
        <v>34</v>
      </c>
      <c r="G68" s="46">
        <v>15</v>
      </c>
      <c r="H68" s="46">
        <v>998</v>
      </c>
      <c r="I68" s="46">
        <v>400</v>
      </c>
    </row>
    <row r="69" spans="1:9" s="36" customFormat="1" ht="14.15" customHeight="1" x14ac:dyDescent="0.25">
      <c r="A69" s="45" t="s">
        <v>136</v>
      </c>
      <c r="B69" s="46">
        <v>1862</v>
      </c>
      <c r="C69" s="46">
        <v>931</v>
      </c>
      <c r="D69" s="46">
        <v>103</v>
      </c>
      <c r="E69" s="46">
        <v>60</v>
      </c>
      <c r="F69" s="46">
        <v>28</v>
      </c>
      <c r="G69" s="46">
        <v>8</v>
      </c>
      <c r="H69" s="46">
        <v>1731</v>
      </c>
      <c r="I69" s="46">
        <v>863</v>
      </c>
    </row>
    <row r="70" spans="1:9" s="36" customFormat="1" ht="14.15" customHeight="1" x14ac:dyDescent="0.25">
      <c r="A70" s="45" t="s">
        <v>137</v>
      </c>
      <c r="B70" s="46">
        <v>503</v>
      </c>
      <c r="C70" s="46">
        <v>379</v>
      </c>
      <c r="D70" s="46">
        <v>164</v>
      </c>
      <c r="E70" s="46">
        <v>61</v>
      </c>
      <c r="F70" s="46">
        <v>18</v>
      </c>
      <c r="G70" s="46">
        <v>2</v>
      </c>
      <c r="H70" s="46">
        <v>321</v>
      </c>
      <c r="I70" s="46">
        <v>316</v>
      </c>
    </row>
    <row r="71" spans="1:9" s="36" customFormat="1" ht="14.15" customHeight="1" x14ac:dyDescent="0.25">
      <c r="A71" s="45" t="s">
        <v>138</v>
      </c>
      <c r="B71" s="46">
        <v>296</v>
      </c>
      <c r="C71" s="46">
        <v>504</v>
      </c>
      <c r="D71" s="46">
        <v>7</v>
      </c>
      <c r="E71" s="46">
        <v>17</v>
      </c>
      <c r="F71" s="46">
        <v>3</v>
      </c>
      <c r="G71" s="46">
        <v>2</v>
      </c>
      <c r="H71" s="46">
        <v>286</v>
      </c>
      <c r="I71" s="46">
        <v>485</v>
      </c>
    </row>
    <row r="72" spans="1:9" s="36" customFormat="1" ht="14.15" customHeight="1" x14ac:dyDescent="0.25">
      <c r="A72" s="45" t="s">
        <v>139</v>
      </c>
      <c r="B72" s="46">
        <v>116</v>
      </c>
      <c r="C72" s="46">
        <v>39</v>
      </c>
      <c r="D72" s="46">
        <v>45</v>
      </c>
      <c r="E72" s="46">
        <v>11</v>
      </c>
      <c r="F72" s="46">
        <v>2</v>
      </c>
      <c r="G72" s="46">
        <v>0</v>
      </c>
      <c r="H72" s="46">
        <v>69</v>
      </c>
      <c r="I72" s="46">
        <v>28</v>
      </c>
    </row>
    <row r="73" spans="1:9" s="36" customFormat="1" ht="14.15" customHeight="1" x14ac:dyDescent="0.25">
      <c r="A73" s="45" t="s">
        <v>195</v>
      </c>
      <c r="B73" s="46">
        <v>7</v>
      </c>
      <c r="C73" s="46">
        <v>39</v>
      </c>
      <c r="D73" s="46">
        <v>5</v>
      </c>
      <c r="E73" s="46">
        <v>15</v>
      </c>
      <c r="F73" s="46">
        <v>0</v>
      </c>
      <c r="G73" s="46">
        <v>2</v>
      </c>
      <c r="H73" s="46">
        <v>2</v>
      </c>
      <c r="I73" s="46">
        <v>22</v>
      </c>
    </row>
    <row r="74" spans="1:9" s="36" customFormat="1" ht="14.15" customHeight="1" x14ac:dyDescent="0.25">
      <c r="A74" s="45" t="s">
        <v>140</v>
      </c>
      <c r="B74" s="46">
        <v>5</v>
      </c>
      <c r="C74" s="46">
        <v>1</v>
      </c>
      <c r="D74" s="46">
        <v>1</v>
      </c>
      <c r="E74" s="46">
        <v>0</v>
      </c>
      <c r="F74" s="46">
        <v>0</v>
      </c>
      <c r="G74" s="46">
        <v>0</v>
      </c>
      <c r="H74" s="46">
        <v>4</v>
      </c>
      <c r="I74" s="46">
        <v>1</v>
      </c>
    </row>
    <row r="75" spans="1:9" s="36" customFormat="1" ht="14.15" customHeight="1" x14ac:dyDescent="0.25">
      <c r="A75" s="45" t="s">
        <v>141</v>
      </c>
      <c r="B75" s="46">
        <v>2103</v>
      </c>
      <c r="C75" s="46">
        <v>497</v>
      </c>
      <c r="D75" s="46">
        <v>1291</v>
      </c>
      <c r="E75" s="46">
        <v>264</v>
      </c>
      <c r="F75" s="46">
        <v>126</v>
      </c>
      <c r="G75" s="46">
        <v>21</v>
      </c>
      <c r="H75" s="46">
        <v>686</v>
      </c>
      <c r="I75" s="46">
        <v>212</v>
      </c>
    </row>
    <row r="76" spans="1:9" s="36" customFormat="1" ht="14.15" customHeight="1" x14ac:dyDescent="0.25">
      <c r="A76" s="45" t="s">
        <v>142</v>
      </c>
      <c r="B76" s="46">
        <v>12545</v>
      </c>
      <c r="C76" s="46">
        <v>9828</v>
      </c>
      <c r="D76" s="46">
        <v>2151</v>
      </c>
      <c r="E76" s="46">
        <v>1752</v>
      </c>
      <c r="F76" s="46">
        <v>2867</v>
      </c>
      <c r="G76" s="46">
        <v>2249</v>
      </c>
      <c r="H76" s="46">
        <v>7527</v>
      </c>
      <c r="I76" s="46">
        <v>5827</v>
      </c>
    </row>
    <row r="77" spans="1:9" s="36" customFormat="1" ht="14.15" customHeight="1" x14ac:dyDescent="0.25">
      <c r="A77" s="45" t="s">
        <v>143</v>
      </c>
      <c r="B77" s="46">
        <v>215</v>
      </c>
      <c r="C77" s="46">
        <v>79</v>
      </c>
      <c r="D77" s="46">
        <v>80</v>
      </c>
      <c r="E77" s="46">
        <v>15</v>
      </c>
      <c r="F77" s="46">
        <v>2</v>
      </c>
      <c r="G77" s="46">
        <v>0</v>
      </c>
      <c r="H77" s="46">
        <v>133</v>
      </c>
      <c r="I77" s="46">
        <v>64</v>
      </c>
    </row>
    <row r="78" spans="1:9" s="36" customFormat="1" ht="14.15" customHeight="1" x14ac:dyDescent="0.25">
      <c r="A78" s="45" t="s">
        <v>144</v>
      </c>
      <c r="B78" s="46">
        <v>539</v>
      </c>
      <c r="C78" s="46">
        <v>416</v>
      </c>
      <c r="D78" s="46">
        <v>63</v>
      </c>
      <c r="E78" s="46">
        <v>46</v>
      </c>
      <c r="F78" s="46">
        <v>4</v>
      </c>
      <c r="G78" s="46">
        <v>0</v>
      </c>
      <c r="H78" s="46">
        <v>472</v>
      </c>
      <c r="I78" s="46">
        <v>370</v>
      </c>
    </row>
    <row r="79" spans="1:9" s="36" customFormat="1" ht="14.15" customHeight="1" x14ac:dyDescent="0.25">
      <c r="A79" s="45" t="s">
        <v>221</v>
      </c>
      <c r="B79" s="46">
        <v>26</v>
      </c>
      <c r="C79" s="46">
        <v>14</v>
      </c>
      <c r="D79" s="46">
        <v>0</v>
      </c>
      <c r="E79" s="46">
        <v>0</v>
      </c>
      <c r="F79" s="46">
        <v>1</v>
      </c>
      <c r="G79" s="46">
        <v>2</v>
      </c>
      <c r="H79" s="46">
        <v>25</v>
      </c>
      <c r="I79" s="46">
        <v>12</v>
      </c>
    </row>
    <row r="80" spans="1:9" s="36" customFormat="1" ht="14.15" customHeight="1" x14ac:dyDescent="0.25">
      <c r="A80" s="45" t="s">
        <v>145</v>
      </c>
      <c r="B80" s="46">
        <v>3209</v>
      </c>
      <c r="C80" s="46">
        <v>1034</v>
      </c>
      <c r="D80" s="46">
        <v>768</v>
      </c>
      <c r="E80" s="46">
        <v>169</v>
      </c>
      <c r="F80" s="46">
        <v>113</v>
      </c>
      <c r="G80" s="46">
        <v>19</v>
      </c>
      <c r="H80" s="46">
        <v>2328</v>
      </c>
      <c r="I80" s="46">
        <v>846</v>
      </c>
    </row>
    <row r="81" spans="1:9" s="36" customFormat="1" ht="14.15" customHeight="1" x14ac:dyDescent="0.25">
      <c r="A81" s="45" t="s">
        <v>146</v>
      </c>
      <c r="B81" s="46">
        <v>21</v>
      </c>
      <c r="C81" s="46">
        <v>9</v>
      </c>
      <c r="D81" s="46">
        <v>2</v>
      </c>
      <c r="E81" s="46">
        <v>0</v>
      </c>
      <c r="F81" s="46">
        <v>1</v>
      </c>
      <c r="G81" s="46">
        <v>0</v>
      </c>
      <c r="H81" s="46">
        <v>18</v>
      </c>
      <c r="I81" s="46">
        <v>9</v>
      </c>
    </row>
    <row r="82" spans="1:9" s="36" customFormat="1" ht="14.15" customHeight="1" x14ac:dyDescent="0.25">
      <c r="A82" s="45" t="s">
        <v>191</v>
      </c>
      <c r="B82" s="46">
        <v>11</v>
      </c>
      <c r="C82" s="46">
        <v>6</v>
      </c>
      <c r="D82" s="46">
        <v>1</v>
      </c>
      <c r="E82" s="46">
        <v>0</v>
      </c>
      <c r="F82" s="46">
        <v>2</v>
      </c>
      <c r="G82" s="46">
        <v>1</v>
      </c>
      <c r="H82" s="46">
        <v>8</v>
      </c>
      <c r="I82" s="46">
        <v>5</v>
      </c>
    </row>
    <row r="83" spans="1:9" s="36" customFormat="1" ht="14.15" customHeight="1" x14ac:dyDescent="0.25">
      <c r="A83" s="45" t="s">
        <v>196</v>
      </c>
      <c r="B83" s="46">
        <v>19</v>
      </c>
      <c r="C83" s="46">
        <v>19</v>
      </c>
      <c r="D83" s="46">
        <v>4</v>
      </c>
      <c r="E83" s="46">
        <v>4</v>
      </c>
      <c r="F83" s="46">
        <v>0</v>
      </c>
      <c r="G83" s="46">
        <v>0</v>
      </c>
      <c r="H83" s="46">
        <v>15</v>
      </c>
      <c r="I83" s="46">
        <v>15</v>
      </c>
    </row>
    <row r="84" spans="1:9" s="36" customFormat="1" ht="14.15" customHeight="1" x14ac:dyDescent="0.25">
      <c r="A84" s="28" t="s">
        <v>147</v>
      </c>
      <c r="B84" s="31">
        <v>62</v>
      </c>
      <c r="C84" s="31">
        <v>33</v>
      </c>
      <c r="D84" s="31">
        <v>5</v>
      </c>
      <c r="E84" s="31">
        <v>1</v>
      </c>
      <c r="F84" s="31">
        <v>5</v>
      </c>
      <c r="G84" s="31">
        <v>3</v>
      </c>
      <c r="H84" s="31">
        <v>52</v>
      </c>
      <c r="I84" s="31">
        <v>29</v>
      </c>
    </row>
    <row r="85" spans="1:9" s="36" customFormat="1" ht="14.15" customHeight="1" x14ac:dyDescent="0.25">
      <c r="A85" s="45" t="s">
        <v>238</v>
      </c>
      <c r="B85" s="46">
        <v>72</v>
      </c>
      <c r="C85" s="46">
        <v>52</v>
      </c>
      <c r="D85" s="46">
        <v>23</v>
      </c>
      <c r="E85" s="46">
        <v>6</v>
      </c>
      <c r="F85" s="46">
        <v>3</v>
      </c>
      <c r="G85" s="46">
        <v>2</v>
      </c>
      <c r="H85" s="46">
        <v>46</v>
      </c>
      <c r="I85" s="46">
        <v>44</v>
      </c>
    </row>
    <row r="86" spans="1:9" s="36" customFormat="1" ht="14.15" customHeight="1" x14ac:dyDescent="0.25">
      <c r="A86" s="56" t="s">
        <v>259</v>
      </c>
      <c r="B86" s="115">
        <v>16777</v>
      </c>
      <c r="C86" s="115">
        <v>24034</v>
      </c>
      <c r="D86" s="115">
        <v>2410</v>
      </c>
      <c r="E86" s="115">
        <v>3487</v>
      </c>
      <c r="F86" s="115">
        <v>965</v>
      </c>
      <c r="G86" s="115">
        <v>1400</v>
      </c>
      <c r="H86" s="115">
        <v>13402</v>
      </c>
      <c r="I86" s="115">
        <v>19147</v>
      </c>
    </row>
    <row r="87" spans="1:9" s="36" customFormat="1" ht="14.15" customHeight="1" x14ac:dyDescent="0.25">
      <c r="A87" s="56" t="s">
        <v>260</v>
      </c>
      <c r="B87" s="115">
        <v>6041</v>
      </c>
      <c r="C87" s="115">
        <v>10918</v>
      </c>
      <c r="D87" s="115">
        <v>734</v>
      </c>
      <c r="E87" s="115">
        <v>1430</v>
      </c>
      <c r="F87" s="115">
        <v>207</v>
      </c>
      <c r="G87" s="115">
        <v>420</v>
      </c>
      <c r="H87" s="115">
        <v>5100</v>
      </c>
      <c r="I87" s="115">
        <v>9068</v>
      </c>
    </row>
    <row r="88" spans="1:9" s="36" customFormat="1" ht="14.15" customHeight="1" x14ac:dyDescent="0.25">
      <c r="A88" s="45" t="s">
        <v>149</v>
      </c>
      <c r="B88" s="46">
        <v>62</v>
      </c>
      <c r="C88" s="46">
        <v>71</v>
      </c>
      <c r="D88" s="46">
        <v>9</v>
      </c>
      <c r="E88" s="46">
        <v>12</v>
      </c>
      <c r="F88" s="46">
        <v>3</v>
      </c>
      <c r="G88" s="46">
        <v>4</v>
      </c>
      <c r="H88" s="46">
        <v>50</v>
      </c>
      <c r="I88" s="46">
        <v>55</v>
      </c>
    </row>
    <row r="89" spans="1:9" s="36" customFormat="1" ht="14.15" customHeight="1" x14ac:dyDescent="0.25">
      <c r="A89" s="45" t="s">
        <v>150</v>
      </c>
      <c r="B89" s="46">
        <v>747</v>
      </c>
      <c r="C89" s="46">
        <v>915</v>
      </c>
      <c r="D89" s="46">
        <v>90</v>
      </c>
      <c r="E89" s="46">
        <v>122</v>
      </c>
      <c r="F89" s="46">
        <v>88</v>
      </c>
      <c r="G89" s="46">
        <v>118</v>
      </c>
      <c r="H89" s="46">
        <v>569</v>
      </c>
      <c r="I89" s="46">
        <v>675</v>
      </c>
    </row>
    <row r="90" spans="1:9" s="36" customFormat="1" ht="14.15" customHeight="1" x14ac:dyDescent="0.25">
      <c r="A90" s="45" t="s">
        <v>197</v>
      </c>
      <c r="B90" s="46">
        <v>2</v>
      </c>
      <c r="C90" s="46">
        <v>5</v>
      </c>
      <c r="D90" s="46">
        <v>0</v>
      </c>
      <c r="E90" s="46">
        <v>2</v>
      </c>
      <c r="F90" s="46">
        <v>0</v>
      </c>
      <c r="G90" s="46">
        <v>0</v>
      </c>
      <c r="H90" s="46">
        <v>2</v>
      </c>
      <c r="I90" s="46">
        <v>3</v>
      </c>
    </row>
    <row r="91" spans="1:9" s="36" customFormat="1" ht="14.15" customHeight="1" x14ac:dyDescent="0.25">
      <c r="A91" s="45" t="s">
        <v>151</v>
      </c>
      <c r="B91" s="46">
        <v>468</v>
      </c>
      <c r="C91" s="46">
        <v>575</v>
      </c>
      <c r="D91" s="46">
        <v>81</v>
      </c>
      <c r="E91" s="46">
        <v>99</v>
      </c>
      <c r="F91" s="46">
        <v>4</v>
      </c>
      <c r="G91" s="46">
        <v>11</v>
      </c>
      <c r="H91" s="46">
        <v>383</v>
      </c>
      <c r="I91" s="46">
        <v>465</v>
      </c>
    </row>
    <row r="92" spans="1:9" s="36" customFormat="1" ht="14.15" customHeight="1" x14ac:dyDescent="0.25">
      <c r="A92" s="45" t="s">
        <v>152</v>
      </c>
      <c r="B92" s="46">
        <v>68</v>
      </c>
      <c r="C92" s="46">
        <v>102</v>
      </c>
      <c r="D92" s="46">
        <v>11</v>
      </c>
      <c r="E92" s="46">
        <v>8</v>
      </c>
      <c r="F92" s="46">
        <v>8</v>
      </c>
      <c r="G92" s="46">
        <v>5</v>
      </c>
      <c r="H92" s="46">
        <v>49</v>
      </c>
      <c r="I92" s="46">
        <v>89</v>
      </c>
    </row>
    <row r="93" spans="1:9" s="36" customFormat="1" ht="14.15" customHeight="1" x14ac:dyDescent="0.25">
      <c r="A93" s="45" t="s">
        <v>153</v>
      </c>
      <c r="B93" s="46">
        <v>739</v>
      </c>
      <c r="C93" s="46">
        <v>1800</v>
      </c>
      <c r="D93" s="46">
        <v>143</v>
      </c>
      <c r="E93" s="46">
        <v>375</v>
      </c>
      <c r="F93" s="46">
        <v>23</v>
      </c>
      <c r="G93" s="46">
        <v>69</v>
      </c>
      <c r="H93" s="46">
        <v>573</v>
      </c>
      <c r="I93" s="46">
        <v>1356</v>
      </c>
    </row>
    <row r="94" spans="1:9" s="36" customFormat="1" ht="14.15" customHeight="1" x14ac:dyDescent="0.25">
      <c r="A94" s="45" t="s">
        <v>154</v>
      </c>
      <c r="B94" s="46">
        <v>3021</v>
      </c>
      <c r="C94" s="46">
        <v>6294</v>
      </c>
      <c r="D94" s="46">
        <v>237</v>
      </c>
      <c r="E94" s="46">
        <v>584</v>
      </c>
      <c r="F94" s="46">
        <v>16</v>
      </c>
      <c r="G94" s="46">
        <v>111</v>
      </c>
      <c r="H94" s="46">
        <v>2768</v>
      </c>
      <c r="I94" s="46">
        <v>5599</v>
      </c>
    </row>
    <row r="95" spans="1:9" s="36" customFormat="1" ht="14.15" customHeight="1" x14ac:dyDescent="0.25">
      <c r="A95" s="45" t="s">
        <v>155</v>
      </c>
      <c r="B95" s="46">
        <v>38</v>
      </c>
      <c r="C95" s="46">
        <v>51</v>
      </c>
      <c r="D95" s="46">
        <v>6</v>
      </c>
      <c r="E95" s="46">
        <v>3</v>
      </c>
      <c r="F95" s="46">
        <v>0</v>
      </c>
      <c r="G95" s="46">
        <v>5</v>
      </c>
      <c r="H95" s="46">
        <v>32</v>
      </c>
      <c r="I95" s="46">
        <v>43</v>
      </c>
    </row>
    <row r="96" spans="1:9" s="36" customFormat="1" ht="14.15" customHeight="1" x14ac:dyDescent="0.25">
      <c r="A96" s="45" t="s">
        <v>156</v>
      </c>
      <c r="B96" s="46">
        <v>877</v>
      </c>
      <c r="C96" s="46">
        <v>1091</v>
      </c>
      <c r="D96" s="46">
        <v>154</v>
      </c>
      <c r="E96" s="46">
        <v>223</v>
      </c>
      <c r="F96" s="46">
        <v>64</v>
      </c>
      <c r="G96" s="46">
        <v>96</v>
      </c>
      <c r="H96" s="46">
        <v>659</v>
      </c>
      <c r="I96" s="46">
        <v>772</v>
      </c>
    </row>
    <row r="97" spans="1:9" s="36" customFormat="1" ht="14.15" customHeight="1" x14ac:dyDescent="0.25">
      <c r="A97" s="45" t="s">
        <v>247</v>
      </c>
      <c r="B97" s="46">
        <v>19</v>
      </c>
      <c r="C97" s="46">
        <v>14</v>
      </c>
      <c r="D97" s="46">
        <v>3</v>
      </c>
      <c r="E97" s="46">
        <v>2</v>
      </c>
      <c r="F97" s="46">
        <v>1</v>
      </c>
      <c r="G97" s="46">
        <v>1</v>
      </c>
      <c r="H97" s="46">
        <v>15</v>
      </c>
      <c r="I97" s="46">
        <v>11</v>
      </c>
    </row>
    <row r="98" spans="1:9" s="36" customFormat="1" ht="14.15" customHeight="1" x14ac:dyDescent="0.25">
      <c r="A98" s="56" t="s">
        <v>261</v>
      </c>
      <c r="B98" s="115">
        <v>483</v>
      </c>
      <c r="C98" s="115">
        <v>547</v>
      </c>
      <c r="D98" s="115">
        <v>74</v>
      </c>
      <c r="E98" s="115">
        <v>83</v>
      </c>
      <c r="F98" s="115">
        <v>19</v>
      </c>
      <c r="G98" s="115">
        <v>28</v>
      </c>
      <c r="H98" s="115">
        <v>390</v>
      </c>
      <c r="I98" s="115">
        <v>436</v>
      </c>
    </row>
    <row r="99" spans="1:9" s="36" customFormat="1" ht="14.15" customHeight="1" x14ac:dyDescent="0.25">
      <c r="A99" s="45" t="s">
        <v>157</v>
      </c>
      <c r="B99" s="46">
        <v>16</v>
      </c>
      <c r="C99" s="46">
        <v>15</v>
      </c>
      <c r="D99" s="46">
        <v>6</v>
      </c>
      <c r="E99" s="46">
        <v>3</v>
      </c>
      <c r="F99" s="46">
        <v>0</v>
      </c>
      <c r="G99" s="46">
        <v>1</v>
      </c>
      <c r="H99" s="46">
        <v>10</v>
      </c>
      <c r="I99" s="46">
        <v>11</v>
      </c>
    </row>
    <row r="100" spans="1:9" s="36" customFormat="1" ht="14.15" customHeight="1" x14ac:dyDescent="0.25">
      <c r="A100" s="45" t="s">
        <v>158</v>
      </c>
      <c r="B100" s="46">
        <v>277</v>
      </c>
      <c r="C100" s="46">
        <v>237</v>
      </c>
      <c r="D100" s="46">
        <v>36</v>
      </c>
      <c r="E100" s="46">
        <v>46</v>
      </c>
      <c r="F100" s="46">
        <v>12</v>
      </c>
      <c r="G100" s="46">
        <v>13</v>
      </c>
      <c r="H100" s="46">
        <v>229</v>
      </c>
      <c r="I100" s="46">
        <v>178</v>
      </c>
    </row>
    <row r="101" spans="1:9" s="36" customFormat="1" ht="14.15" customHeight="1" x14ac:dyDescent="0.25">
      <c r="A101" s="45" t="s">
        <v>159</v>
      </c>
      <c r="B101" s="46">
        <v>190</v>
      </c>
      <c r="C101" s="46">
        <v>295</v>
      </c>
      <c r="D101" s="46">
        <v>32</v>
      </c>
      <c r="E101" s="46">
        <v>34</v>
      </c>
      <c r="F101" s="46">
        <v>7</v>
      </c>
      <c r="G101" s="46">
        <v>14</v>
      </c>
      <c r="H101" s="46">
        <v>151</v>
      </c>
      <c r="I101" s="46">
        <v>247</v>
      </c>
    </row>
    <row r="102" spans="1:9" s="36" customFormat="1" ht="14.15" customHeight="1" x14ac:dyDescent="0.25">
      <c r="A102" s="56" t="s">
        <v>262</v>
      </c>
      <c r="B102" s="115">
        <v>10253</v>
      </c>
      <c r="C102" s="115">
        <v>12569</v>
      </c>
      <c r="D102" s="115">
        <v>1602</v>
      </c>
      <c r="E102" s="115">
        <v>1974</v>
      </c>
      <c r="F102" s="115">
        <v>739</v>
      </c>
      <c r="G102" s="115">
        <v>952</v>
      </c>
      <c r="H102" s="115">
        <v>7912</v>
      </c>
      <c r="I102" s="115">
        <v>9643</v>
      </c>
    </row>
    <row r="103" spans="1:9" s="36" customFormat="1" ht="14.15" customHeight="1" x14ac:dyDescent="0.25">
      <c r="A103" s="45" t="s">
        <v>160</v>
      </c>
      <c r="B103" s="46">
        <v>646</v>
      </c>
      <c r="C103" s="46">
        <v>746</v>
      </c>
      <c r="D103" s="46">
        <v>145</v>
      </c>
      <c r="E103" s="46">
        <v>160</v>
      </c>
      <c r="F103" s="46">
        <v>76</v>
      </c>
      <c r="G103" s="46">
        <v>79</v>
      </c>
      <c r="H103" s="46">
        <v>425</v>
      </c>
      <c r="I103" s="46">
        <v>507</v>
      </c>
    </row>
    <row r="104" spans="1:9" s="36" customFormat="1" ht="14.15" customHeight="1" x14ac:dyDescent="0.25">
      <c r="A104" s="45" t="s">
        <v>161</v>
      </c>
      <c r="B104" s="46">
        <v>180</v>
      </c>
      <c r="C104" s="46">
        <v>224</v>
      </c>
      <c r="D104" s="46">
        <v>39</v>
      </c>
      <c r="E104" s="46">
        <v>51</v>
      </c>
      <c r="F104" s="46">
        <v>17</v>
      </c>
      <c r="G104" s="46">
        <v>20</v>
      </c>
      <c r="H104" s="46">
        <v>124</v>
      </c>
      <c r="I104" s="46">
        <v>153</v>
      </c>
    </row>
    <row r="105" spans="1:9" s="36" customFormat="1" ht="14.15" customHeight="1" x14ac:dyDescent="0.25">
      <c r="A105" s="45" t="s">
        <v>162</v>
      </c>
      <c r="B105" s="46">
        <v>590</v>
      </c>
      <c r="C105" s="46">
        <v>1225</v>
      </c>
      <c r="D105" s="46">
        <v>91</v>
      </c>
      <c r="E105" s="46">
        <v>167</v>
      </c>
      <c r="F105" s="46">
        <v>50</v>
      </c>
      <c r="G105" s="46">
        <v>141</v>
      </c>
      <c r="H105" s="46">
        <v>449</v>
      </c>
      <c r="I105" s="46">
        <v>917</v>
      </c>
    </row>
    <row r="106" spans="1:9" s="36" customFormat="1" ht="14.15" customHeight="1" x14ac:dyDescent="0.25">
      <c r="A106" s="45" t="s">
        <v>163</v>
      </c>
      <c r="B106" s="46">
        <v>231</v>
      </c>
      <c r="C106" s="46">
        <v>263</v>
      </c>
      <c r="D106" s="46">
        <v>43</v>
      </c>
      <c r="E106" s="46">
        <v>42</v>
      </c>
      <c r="F106" s="46">
        <v>19</v>
      </c>
      <c r="G106" s="46">
        <v>24</v>
      </c>
      <c r="H106" s="46">
        <v>169</v>
      </c>
      <c r="I106" s="46">
        <v>197</v>
      </c>
    </row>
    <row r="107" spans="1:9" s="36" customFormat="1" ht="14.15" customHeight="1" x14ac:dyDescent="0.25">
      <c r="A107" s="45" t="s">
        <v>164</v>
      </c>
      <c r="B107" s="46">
        <v>3596</v>
      </c>
      <c r="C107" s="46">
        <v>4582</v>
      </c>
      <c r="D107" s="46">
        <v>626</v>
      </c>
      <c r="E107" s="46">
        <v>793</v>
      </c>
      <c r="F107" s="46">
        <v>335</v>
      </c>
      <c r="G107" s="46">
        <v>406</v>
      </c>
      <c r="H107" s="46">
        <v>2635</v>
      </c>
      <c r="I107" s="46">
        <v>3383</v>
      </c>
    </row>
    <row r="108" spans="1:9" s="42" customFormat="1" ht="14.15" customHeight="1" x14ac:dyDescent="0.25">
      <c r="A108" s="29" t="s">
        <v>165</v>
      </c>
      <c r="B108" s="21">
        <v>2054</v>
      </c>
      <c r="C108" s="21">
        <v>1769</v>
      </c>
      <c r="D108" s="21">
        <v>164</v>
      </c>
      <c r="E108" s="21">
        <v>128</v>
      </c>
      <c r="F108" s="21">
        <v>34</v>
      </c>
      <c r="G108" s="21">
        <v>27</v>
      </c>
      <c r="H108" s="21">
        <v>1856</v>
      </c>
      <c r="I108" s="21">
        <v>1614</v>
      </c>
    </row>
    <row r="109" spans="1:9" s="36" customFormat="1" ht="14.15" customHeight="1" x14ac:dyDescent="0.25">
      <c r="A109" s="28" t="s">
        <v>166</v>
      </c>
      <c r="B109" s="31">
        <v>136</v>
      </c>
      <c r="C109" s="31">
        <v>259</v>
      </c>
      <c r="D109" s="31">
        <v>30</v>
      </c>
      <c r="E109" s="31">
        <v>62</v>
      </c>
      <c r="F109" s="31">
        <v>10</v>
      </c>
      <c r="G109" s="31">
        <v>22</v>
      </c>
      <c r="H109" s="31">
        <v>96</v>
      </c>
      <c r="I109" s="31">
        <v>175</v>
      </c>
    </row>
    <row r="110" spans="1:9" s="36" customFormat="1" ht="14.15" customHeight="1" x14ac:dyDescent="0.25">
      <c r="A110" s="45" t="s">
        <v>167</v>
      </c>
      <c r="B110" s="46">
        <v>938</v>
      </c>
      <c r="C110" s="46">
        <v>1171</v>
      </c>
      <c r="D110" s="46">
        <v>127</v>
      </c>
      <c r="E110" s="46">
        <v>141</v>
      </c>
      <c r="F110" s="46">
        <v>65</v>
      </c>
      <c r="G110" s="46">
        <v>90</v>
      </c>
      <c r="H110" s="46">
        <v>746</v>
      </c>
      <c r="I110" s="46">
        <v>940</v>
      </c>
    </row>
    <row r="111" spans="1:9" s="36" customFormat="1" ht="14.15" customHeight="1" x14ac:dyDescent="0.25">
      <c r="A111" s="45" t="s">
        <v>168</v>
      </c>
      <c r="B111" s="46">
        <v>169</v>
      </c>
      <c r="C111" s="46">
        <v>163</v>
      </c>
      <c r="D111" s="46">
        <v>37</v>
      </c>
      <c r="E111" s="46">
        <v>36</v>
      </c>
      <c r="F111" s="46">
        <v>21</v>
      </c>
      <c r="G111" s="46">
        <v>20</v>
      </c>
      <c r="H111" s="46">
        <v>111</v>
      </c>
      <c r="I111" s="46">
        <v>107</v>
      </c>
    </row>
    <row r="112" spans="1:9" s="36" customFormat="1" ht="14.15" customHeight="1" x14ac:dyDescent="0.25">
      <c r="A112" s="45" t="s">
        <v>169</v>
      </c>
      <c r="B112" s="46">
        <v>1713</v>
      </c>
      <c r="C112" s="46">
        <v>2167</v>
      </c>
      <c r="D112" s="46">
        <v>300</v>
      </c>
      <c r="E112" s="46">
        <v>394</v>
      </c>
      <c r="F112" s="46">
        <v>112</v>
      </c>
      <c r="G112" s="46">
        <v>123</v>
      </c>
      <c r="H112" s="46">
        <v>1301</v>
      </c>
      <c r="I112" s="46">
        <v>1650</v>
      </c>
    </row>
    <row r="113" spans="1:9" s="36" customFormat="1" ht="14.15" customHeight="1" x14ac:dyDescent="0.25">
      <c r="A113" s="45" t="s">
        <v>248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</row>
    <row r="114" spans="1:9" s="36" customFormat="1" ht="14.15" customHeight="1" x14ac:dyDescent="0.25">
      <c r="A114" s="56" t="s">
        <v>263</v>
      </c>
      <c r="B114" s="115">
        <v>5967</v>
      </c>
      <c r="C114" s="115">
        <v>4521</v>
      </c>
      <c r="D114" s="115">
        <v>533</v>
      </c>
      <c r="E114" s="115">
        <v>422</v>
      </c>
      <c r="F114" s="115">
        <v>300</v>
      </c>
      <c r="G114" s="115">
        <v>261</v>
      </c>
      <c r="H114" s="115">
        <v>5134</v>
      </c>
      <c r="I114" s="115">
        <v>3838</v>
      </c>
    </row>
    <row r="115" spans="1:9" s="36" customFormat="1" ht="14.15" customHeight="1" x14ac:dyDescent="0.25">
      <c r="A115" s="45" t="s">
        <v>198</v>
      </c>
      <c r="B115" s="46">
        <v>3</v>
      </c>
      <c r="C115" s="46">
        <v>0</v>
      </c>
      <c r="D115" s="46">
        <v>1</v>
      </c>
      <c r="E115" s="46">
        <v>0</v>
      </c>
      <c r="F115" s="46">
        <v>0</v>
      </c>
      <c r="G115" s="46">
        <v>0</v>
      </c>
      <c r="H115" s="46">
        <v>2</v>
      </c>
      <c r="I115" s="46">
        <v>0</v>
      </c>
    </row>
    <row r="116" spans="1:9" s="36" customFormat="1" ht="14.15" customHeight="1" x14ac:dyDescent="0.25">
      <c r="A116" s="45" t="s">
        <v>171</v>
      </c>
      <c r="B116" s="46">
        <v>16</v>
      </c>
      <c r="C116" s="46">
        <v>12</v>
      </c>
      <c r="D116" s="46">
        <v>0</v>
      </c>
      <c r="E116" s="46">
        <v>0</v>
      </c>
      <c r="F116" s="46">
        <v>0</v>
      </c>
      <c r="G116" s="46">
        <v>0</v>
      </c>
      <c r="H116" s="46">
        <v>16</v>
      </c>
      <c r="I116" s="46">
        <v>12</v>
      </c>
    </row>
    <row r="117" spans="1:9" s="36" customFormat="1" ht="14.15" customHeight="1" x14ac:dyDescent="0.25">
      <c r="A117" s="45" t="s">
        <v>172</v>
      </c>
      <c r="B117" s="46">
        <v>3118</v>
      </c>
      <c r="C117" s="46">
        <v>2995</v>
      </c>
      <c r="D117" s="46">
        <v>247</v>
      </c>
      <c r="E117" s="46">
        <v>232</v>
      </c>
      <c r="F117" s="46">
        <v>84</v>
      </c>
      <c r="G117" s="46">
        <v>69</v>
      </c>
      <c r="H117" s="46">
        <v>2787</v>
      </c>
      <c r="I117" s="46">
        <v>2694</v>
      </c>
    </row>
    <row r="118" spans="1:9" s="36" customFormat="1" ht="14.15" customHeight="1" x14ac:dyDescent="0.25">
      <c r="A118" s="45" t="s">
        <v>222</v>
      </c>
      <c r="B118" s="46">
        <v>20</v>
      </c>
      <c r="C118" s="46">
        <v>26</v>
      </c>
      <c r="D118" s="46">
        <v>3</v>
      </c>
      <c r="E118" s="46">
        <v>2</v>
      </c>
      <c r="F118" s="46">
        <v>0</v>
      </c>
      <c r="G118" s="46">
        <v>1</v>
      </c>
      <c r="H118" s="46">
        <v>17</v>
      </c>
      <c r="I118" s="46">
        <v>23</v>
      </c>
    </row>
    <row r="119" spans="1:9" s="36" customFormat="1" ht="14.15" customHeight="1" x14ac:dyDescent="0.25">
      <c r="A119" s="45" t="s">
        <v>173</v>
      </c>
      <c r="B119" s="46">
        <v>35</v>
      </c>
      <c r="C119" s="46">
        <v>64</v>
      </c>
      <c r="D119" s="46">
        <v>8</v>
      </c>
      <c r="E119" s="46">
        <v>9</v>
      </c>
      <c r="F119" s="46">
        <v>0</v>
      </c>
      <c r="G119" s="46">
        <v>1</v>
      </c>
      <c r="H119" s="46">
        <v>27</v>
      </c>
      <c r="I119" s="46">
        <v>54</v>
      </c>
    </row>
    <row r="120" spans="1:9" s="36" customFormat="1" ht="14.15" customHeight="1" x14ac:dyDescent="0.25">
      <c r="A120" s="45" t="s">
        <v>174</v>
      </c>
      <c r="B120" s="46">
        <v>148</v>
      </c>
      <c r="C120" s="46">
        <v>77</v>
      </c>
      <c r="D120" s="46">
        <v>22</v>
      </c>
      <c r="E120" s="46">
        <v>13</v>
      </c>
      <c r="F120" s="46">
        <v>9</v>
      </c>
      <c r="G120" s="46">
        <v>5</v>
      </c>
      <c r="H120" s="46">
        <v>117</v>
      </c>
      <c r="I120" s="46">
        <v>59</v>
      </c>
    </row>
    <row r="121" spans="1:9" s="36" customFormat="1" ht="14.15" customHeight="1" x14ac:dyDescent="0.25">
      <c r="A121" s="45" t="s">
        <v>199</v>
      </c>
      <c r="B121" s="46">
        <v>3</v>
      </c>
      <c r="C121" s="46">
        <v>19</v>
      </c>
      <c r="D121" s="46">
        <v>0</v>
      </c>
      <c r="E121" s="46">
        <v>4</v>
      </c>
      <c r="F121" s="46">
        <v>0</v>
      </c>
      <c r="G121" s="46">
        <v>0</v>
      </c>
      <c r="H121" s="46">
        <v>3</v>
      </c>
      <c r="I121" s="46">
        <v>15</v>
      </c>
    </row>
    <row r="122" spans="1:9" s="36" customFormat="1" ht="14.15" customHeight="1" x14ac:dyDescent="0.25">
      <c r="A122" s="45" t="s">
        <v>192</v>
      </c>
      <c r="B122" s="46">
        <v>20</v>
      </c>
      <c r="C122" s="46">
        <v>11</v>
      </c>
      <c r="D122" s="46">
        <v>1</v>
      </c>
      <c r="E122" s="46">
        <v>4</v>
      </c>
      <c r="F122" s="46">
        <v>2</v>
      </c>
      <c r="G122" s="46">
        <v>1</v>
      </c>
      <c r="H122" s="46">
        <v>17</v>
      </c>
      <c r="I122" s="46">
        <v>6</v>
      </c>
    </row>
    <row r="123" spans="1:9" s="36" customFormat="1" ht="14.15" customHeight="1" x14ac:dyDescent="0.25">
      <c r="A123" s="45" t="s">
        <v>175</v>
      </c>
      <c r="B123" s="46">
        <v>26</v>
      </c>
      <c r="C123" s="46">
        <v>14</v>
      </c>
      <c r="D123" s="46">
        <v>0</v>
      </c>
      <c r="E123" s="46">
        <v>0</v>
      </c>
      <c r="F123" s="46">
        <v>8</v>
      </c>
      <c r="G123" s="46">
        <v>4</v>
      </c>
      <c r="H123" s="46">
        <v>18</v>
      </c>
      <c r="I123" s="46">
        <v>10</v>
      </c>
    </row>
    <row r="124" spans="1:9" s="36" customFormat="1" ht="14.15" customHeight="1" x14ac:dyDescent="0.25">
      <c r="A124" s="45" t="s">
        <v>176</v>
      </c>
      <c r="B124" s="46">
        <v>11</v>
      </c>
      <c r="C124" s="46">
        <v>3</v>
      </c>
      <c r="D124" s="46">
        <v>2</v>
      </c>
      <c r="E124" s="46">
        <v>1</v>
      </c>
      <c r="F124" s="46">
        <v>4</v>
      </c>
      <c r="G124" s="46">
        <v>1</v>
      </c>
      <c r="H124" s="46">
        <v>5</v>
      </c>
      <c r="I124" s="46">
        <v>1</v>
      </c>
    </row>
    <row r="125" spans="1:9" s="36" customFormat="1" ht="14.15" customHeight="1" x14ac:dyDescent="0.25">
      <c r="A125" s="45" t="s">
        <v>177</v>
      </c>
      <c r="B125" s="46">
        <v>20</v>
      </c>
      <c r="C125" s="46">
        <v>39</v>
      </c>
      <c r="D125" s="46">
        <v>5</v>
      </c>
      <c r="E125" s="46">
        <v>9</v>
      </c>
      <c r="F125" s="46">
        <v>0</v>
      </c>
      <c r="G125" s="46">
        <v>2</v>
      </c>
      <c r="H125" s="46">
        <v>15</v>
      </c>
      <c r="I125" s="46">
        <v>28</v>
      </c>
    </row>
    <row r="126" spans="1:9" s="36" customFormat="1" ht="14.15" customHeight="1" x14ac:dyDescent="0.25">
      <c r="A126" s="45" t="s">
        <v>178</v>
      </c>
      <c r="B126" s="46">
        <v>23</v>
      </c>
      <c r="C126" s="46">
        <v>13</v>
      </c>
      <c r="D126" s="46">
        <v>0</v>
      </c>
      <c r="E126" s="46">
        <v>0</v>
      </c>
      <c r="F126" s="46">
        <v>0</v>
      </c>
      <c r="G126" s="46">
        <v>0</v>
      </c>
      <c r="H126" s="46">
        <v>23</v>
      </c>
      <c r="I126" s="46">
        <v>13</v>
      </c>
    </row>
    <row r="127" spans="1:9" s="36" customFormat="1" ht="14.15" customHeight="1" x14ac:dyDescent="0.25">
      <c r="A127" s="45" t="s">
        <v>200</v>
      </c>
      <c r="B127" s="46">
        <v>9</v>
      </c>
      <c r="C127" s="46">
        <v>14</v>
      </c>
      <c r="D127" s="46">
        <v>1</v>
      </c>
      <c r="E127" s="46">
        <v>3</v>
      </c>
      <c r="F127" s="46">
        <v>6</v>
      </c>
      <c r="G127" s="46">
        <v>7</v>
      </c>
      <c r="H127" s="46">
        <v>2</v>
      </c>
      <c r="I127" s="46">
        <v>4</v>
      </c>
    </row>
    <row r="128" spans="1:9" s="36" customFormat="1" ht="14.15" customHeight="1" x14ac:dyDescent="0.25">
      <c r="A128" s="45" t="s">
        <v>179</v>
      </c>
      <c r="B128" s="46">
        <v>21</v>
      </c>
      <c r="C128" s="46">
        <v>10</v>
      </c>
      <c r="D128" s="46">
        <v>0</v>
      </c>
      <c r="E128" s="46">
        <v>0</v>
      </c>
      <c r="F128" s="46">
        <v>1</v>
      </c>
      <c r="G128" s="46">
        <v>1</v>
      </c>
      <c r="H128" s="46">
        <v>20</v>
      </c>
      <c r="I128" s="46">
        <v>9</v>
      </c>
    </row>
    <row r="129" spans="1:9" s="36" customFormat="1" ht="14.15" customHeight="1" x14ac:dyDescent="0.25">
      <c r="A129" s="29" t="s">
        <v>201</v>
      </c>
      <c r="B129" s="21">
        <v>1</v>
      </c>
      <c r="C129" s="21">
        <v>3</v>
      </c>
      <c r="D129" s="21">
        <v>1</v>
      </c>
      <c r="E129" s="21">
        <v>1</v>
      </c>
      <c r="F129" s="21">
        <v>0</v>
      </c>
      <c r="G129" s="21">
        <v>1</v>
      </c>
      <c r="H129" s="21">
        <v>0</v>
      </c>
      <c r="I129" s="21">
        <v>1</v>
      </c>
    </row>
    <row r="130" spans="1:9" s="36" customFormat="1" ht="14.15" customHeight="1" x14ac:dyDescent="0.25">
      <c r="A130" s="28" t="s">
        <v>180</v>
      </c>
      <c r="B130" s="31">
        <v>2126</v>
      </c>
      <c r="C130" s="31">
        <v>893</v>
      </c>
      <c r="D130" s="31">
        <v>151</v>
      </c>
      <c r="E130" s="31">
        <v>50</v>
      </c>
      <c r="F130" s="31">
        <v>148</v>
      </c>
      <c r="G130" s="31">
        <v>140</v>
      </c>
      <c r="H130" s="31">
        <v>1827</v>
      </c>
      <c r="I130" s="31">
        <v>703</v>
      </c>
    </row>
    <row r="131" spans="1:9" s="36" customFormat="1" ht="14.15" customHeight="1" x14ac:dyDescent="0.25">
      <c r="A131" s="45" t="s">
        <v>181</v>
      </c>
      <c r="B131" s="46">
        <v>208</v>
      </c>
      <c r="C131" s="46">
        <v>148</v>
      </c>
      <c r="D131" s="46">
        <v>26</v>
      </c>
      <c r="E131" s="46">
        <v>36</v>
      </c>
      <c r="F131" s="46">
        <v>19</v>
      </c>
      <c r="G131" s="46">
        <v>16</v>
      </c>
      <c r="H131" s="46">
        <v>163</v>
      </c>
      <c r="I131" s="46">
        <v>96</v>
      </c>
    </row>
    <row r="132" spans="1:9" s="36" customFormat="1" ht="14.15" customHeight="1" x14ac:dyDescent="0.25">
      <c r="A132" s="45" t="s">
        <v>202</v>
      </c>
      <c r="B132" s="46">
        <v>2</v>
      </c>
      <c r="C132" s="46">
        <v>29</v>
      </c>
      <c r="D132" s="46">
        <v>0</v>
      </c>
      <c r="E132" s="46">
        <v>11</v>
      </c>
      <c r="F132" s="46">
        <v>1</v>
      </c>
      <c r="G132" s="46">
        <v>3</v>
      </c>
      <c r="H132" s="46">
        <v>1</v>
      </c>
      <c r="I132" s="46">
        <v>15</v>
      </c>
    </row>
    <row r="133" spans="1:9" s="36" customFormat="1" ht="14.15" customHeight="1" x14ac:dyDescent="0.25">
      <c r="A133" s="45" t="s">
        <v>203</v>
      </c>
      <c r="B133" s="46">
        <v>21</v>
      </c>
      <c r="C133" s="46">
        <v>34</v>
      </c>
      <c r="D133" s="46">
        <v>4</v>
      </c>
      <c r="E133" s="46">
        <v>4</v>
      </c>
      <c r="F133" s="46">
        <v>0</v>
      </c>
      <c r="G133" s="46">
        <v>0</v>
      </c>
      <c r="H133" s="46">
        <v>17</v>
      </c>
      <c r="I133" s="46">
        <v>30</v>
      </c>
    </row>
    <row r="134" spans="1:9" s="36" customFormat="1" ht="14.15" customHeight="1" x14ac:dyDescent="0.25">
      <c r="A134" s="45" t="s">
        <v>182</v>
      </c>
      <c r="B134" s="46">
        <v>136</v>
      </c>
      <c r="C134" s="46">
        <v>117</v>
      </c>
      <c r="D134" s="46">
        <v>61</v>
      </c>
      <c r="E134" s="46">
        <v>43</v>
      </c>
      <c r="F134" s="46">
        <v>18</v>
      </c>
      <c r="G134" s="46">
        <v>9</v>
      </c>
      <c r="H134" s="46">
        <v>57</v>
      </c>
      <c r="I134" s="46">
        <v>65</v>
      </c>
    </row>
    <row r="135" spans="1:9" s="36" customFormat="1" ht="14.15" customHeight="1" x14ac:dyDescent="0.25">
      <c r="A135" s="56" t="s">
        <v>264</v>
      </c>
      <c r="B135" s="115">
        <v>22</v>
      </c>
      <c r="C135" s="115">
        <v>17</v>
      </c>
      <c r="D135" s="115">
        <v>3</v>
      </c>
      <c r="E135" s="115">
        <v>5</v>
      </c>
      <c r="F135" s="115">
        <v>2</v>
      </c>
      <c r="G135" s="115">
        <v>2</v>
      </c>
      <c r="H135" s="115">
        <v>17</v>
      </c>
      <c r="I135" s="115">
        <v>10</v>
      </c>
    </row>
    <row r="136" spans="1:9" s="36" customFormat="1" ht="14.15" customHeight="1" x14ac:dyDescent="0.25">
      <c r="A136" s="45" t="s">
        <v>184</v>
      </c>
      <c r="B136" s="46">
        <v>18</v>
      </c>
      <c r="C136" s="46">
        <v>14</v>
      </c>
      <c r="D136" s="46">
        <v>2</v>
      </c>
      <c r="E136" s="46">
        <v>5</v>
      </c>
      <c r="F136" s="46">
        <v>2</v>
      </c>
      <c r="G136" s="46">
        <v>2</v>
      </c>
      <c r="H136" s="46">
        <v>14</v>
      </c>
      <c r="I136" s="46">
        <v>7</v>
      </c>
    </row>
    <row r="137" spans="1:9" s="36" customFormat="1" ht="14.15" customHeight="1" x14ac:dyDescent="0.25">
      <c r="A137" s="45" t="s">
        <v>204</v>
      </c>
      <c r="B137" s="46">
        <v>4</v>
      </c>
      <c r="C137" s="46">
        <v>3</v>
      </c>
      <c r="D137" s="46">
        <v>1</v>
      </c>
      <c r="E137" s="46">
        <v>0</v>
      </c>
      <c r="F137" s="46">
        <v>0</v>
      </c>
      <c r="G137" s="46">
        <v>0</v>
      </c>
      <c r="H137" s="46">
        <v>3</v>
      </c>
      <c r="I137" s="46">
        <v>3</v>
      </c>
    </row>
    <row r="138" spans="1:9" s="36" customFormat="1" ht="14.15" customHeight="1" x14ac:dyDescent="0.25">
      <c r="A138" s="45" t="s">
        <v>185</v>
      </c>
      <c r="B138" s="46">
        <v>0</v>
      </c>
      <c r="C138" s="46">
        <v>0</v>
      </c>
      <c r="D138" s="46">
        <v>0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</row>
    <row r="139" spans="1:9" s="36" customFormat="1" ht="14.15" customHeight="1" x14ac:dyDescent="0.25">
      <c r="A139" s="119" t="s">
        <v>265</v>
      </c>
      <c r="B139" s="120">
        <v>79</v>
      </c>
      <c r="C139" s="120">
        <v>33</v>
      </c>
      <c r="D139" s="120">
        <v>6</v>
      </c>
      <c r="E139" s="120">
        <v>3</v>
      </c>
      <c r="F139" s="120">
        <v>18</v>
      </c>
      <c r="G139" s="120">
        <v>8</v>
      </c>
      <c r="H139" s="120">
        <v>55</v>
      </c>
      <c r="I139" s="120">
        <v>22</v>
      </c>
    </row>
    <row r="140" spans="1:9" s="36" customFormat="1" ht="15" customHeight="1" x14ac:dyDescent="0.25">
      <c r="A140" s="129" t="s">
        <v>273</v>
      </c>
      <c r="B140" s="114"/>
      <c r="C140" s="114"/>
      <c r="D140" s="114"/>
      <c r="E140" s="114"/>
      <c r="F140" s="45"/>
    </row>
    <row r="141" spans="1:9" s="36" customFormat="1" ht="15" customHeight="1" x14ac:dyDescent="0.25">
      <c r="A141" s="113"/>
      <c r="B141" s="114"/>
      <c r="C141" s="114"/>
      <c r="D141" s="114"/>
      <c r="E141" s="114"/>
      <c r="F141" s="45"/>
    </row>
  </sheetData>
  <mergeCells count="2">
    <mergeCell ref="A5:I5"/>
    <mergeCell ref="A2:I2"/>
  </mergeCells>
  <phoneticPr fontId="11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>
    <oddHeader>&amp;Rwww.aragon.es/iaest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3"/>
  <dimension ref="A1:EU111"/>
  <sheetViews>
    <sheetView showGridLines="0" workbookViewId="0"/>
  </sheetViews>
  <sheetFormatPr baseColWidth="10" defaultRowHeight="12.5" x14ac:dyDescent="0.25"/>
  <cols>
    <col min="1" max="1" width="8" customWidth="1"/>
    <col min="2" max="2" width="8.54296875" customWidth="1"/>
    <col min="3" max="3" width="8.6328125" customWidth="1"/>
    <col min="4" max="4" width="7.6328125" style="34" customWidth="1"/>
    <col min="5" max="6" width="17.6328125" style="34" customWidth="1"/>
    <col min="7" max="7" width="17.6328125" style="32" customWidth="1"/>
    <col min="8" max="8" width="11.453125" style="138" customWidth="1"/>
    <col min="9" max="9" width="11.453125" style="184" customWidth="1"/>
    <col min="10" max="11" width="11.453125" style="178" customWidth="1"/>
    <col min="12" max="12" width="11.453125" style="209" customWidth="1"/>
    <col min="13" max="13" width="11.453125" style="102" customWidth="1"/>
    <col min="14" max="14" width="11.453125" style="127" customWidth="1"/>
  </cols>
  <sheetData>
    <row r="1" spans="1:14" s="148" customFormat="1" ht="24.9" customHeight="1" x14ac:dyDescent="0.25">
      <c r="A1" s="161" t="s">
        <v>228</v>
      </c>
      <c r="H1" s="146"/>
      <c r="I1" s="175"/>
      <c r="J1" s="175"/>
      <c r="K1" s="176"/>
      <c r="L1" s="204"/>
    </row>
    <row r="2" spans="1:14" s="1" customFormat="1" ht="17.149999999999999" customHeight="1" x14ac:dyDescent="0.65">
      <c r="A2" s="227" t="s">
        <v>271</v>
      </c>
      <c r="B2" s="227"/>
      <c r="C2" s="227"/>
      <c r="D2" s="227"/>
      <c r="E2" s="227"/>
      <c r="F2" s="227"/>
      <c r="G2" s="227"/>
      <c r="H2" s="149"/>
      <c r="I2" s="177"/>
      <c r="J2" s="178"/>
      <c r="K2" s="178"/>
      <c r="L2" s="205"/>
      <c r="M2" s="117"/>
    </row>
    <row r="3" spans="1:14" s="1" customFormat="1" ht="21.9" customHeight="1" x14ac:dyDescent="0.65">
      <c r="A3" s="116"/>
      <c r="B3" s="116"/>
      <c r="C3" s="116"/>
      <c r="D3" s="116"/>
      <c r="E3" s="116"/>
      <c r="F3" s="116"/>
      <c r="G3" s="116"/>
      <c r="H3" s="149"/>
      <c r="I3" s="177"/>
      <c r="J3" s="178"/>
      <c r="K3" s="178"/>
      <c r="L3" s="205"/>
      <c r="M3" s="117"/>
    </row>
    <row r="4" spans="1:14" s="105" customFormat="1" ht="12" customHeight="1" x14ac:dyDescent="0.65">
      <c r="A4" s="104"/>
      <c r="B4" s="104"/>
      <c r="C4" s="104"/>
      <c r="D4" s="104"/>
      <c r="E4" s="104"/>
      <c r="F4" s="104"/>
      <c r="G4" s="104"/>
      <c r="H4" s="151"/>
      <c r="I4" s="177"/>
      <c r="J4" s="178"/>
      <c r="K4" s="178"/>
      <c r="L4" s="205"/>
      <c r="M4" s="117"/>
    </row>
    <row r="5" spans="1:14" ht="56.25" customHeight="1" x14ac:dyDescent="0.5">
      <c r="A5" s="228" t="s">
        <v>272</v>
      </c>
      <c r="B5" s="229"/>
      <c r="C5" s="229"/>
      <c r="D5" s="229"/>
      <c r="E5" s="229"/>
      <c r="F5" s="218"/>
      <c r="G5" s="218"/>
      <c r="I5" s="179"/>
      <c r="J5" s="179"/>
      <c r="K5" s="179"/>
      <c r="L5" s="206"/>
      <c r="M5" s="24"/>
    </row>
    <row r="6" spans="1:14" s="7" customFormat="1" ht="19.5" customHeight="1" x14ac:dyDescent="0.35">
      <c r="A6" s="108" t="s">
        <v>214</v>
      </c>
      <c r="B6" s="109"/>
      <c r="C6" s="109"/>
      <c r="D6" s="109"/>
      <c r="E6" s="109"/>
      <c r="F6" s="103"/>
      <c r="G6" s="103"/>
      <c r="H6" s="153"/>
      <c r="I6" s="180"/>
      <c r="J6" s="181"/>
      <c r="K6" s="181"/>
      <c r="L6" s="207"/>
      <c r="M6" s="123"/>
    </row>
    <row r="7" spans="1:14" s="15" customFormat="1" ht="24" customHeight="1" x14ac:dyDescent="0.35">
      <c r="A7" s="4" t="s">
        <v>0</v>
      </c>
      <c r="B7" s="5"/>
      <c r="C7" s="6"/>
      <c r="D7" s="6"/>
      <c r="E7" s="6"/>
      <c r="F7" s="6"/>
      <c r="G7" s="6"/>
      <c r="H7" s="155"/>
      <c r="I7" s="182"/>
      <c r="J7" s="183"/>
      <c r="K7" s="183"/>
      <c r="L7" s="208"/>
      <c r="M7" s="14"/>
      <c r="N7" s="100"/>
    </row>
    <row r="8" spans="1:14" s="19" customFormat="1" ht="21" customHeight="1" x14ac:dyDescent="0.25">
      <c r="A8" s="10" t="s">
        <v>215</v>
      </c>
      <c r="B8" s="11" t="s">
        <v>1</v>
      </c>
      <c r="C8" s="11" t="s">
        <v>2</v>
      </c>
      <c r="D8" s="11" t="s">
        <v>3</v>
      </c>
      <c r="E8" s="12"/>
      <c r="F8" s="13"/>
      <c r="G8" s="12"/>
      <c r="H8" s="156"/>
      <c r="I8" s="184"/>
      <c r="J8" s="178"/>
      <c r="K8" s="178"/>
      <c r="L8" s="210"/>
      <c r="M8" s="101"/>
    </row>
    <row r="9" spans="1:14" s="25" customFormat="1" ht="12.9" customHeight="1" x14ac:dyDescent="0.25">
      <c r="A9" s="16" t="s">
        <v>1</v>
      </c>
      <c r="B9" s="16">
        <v>1325342</v>
      </c>
      <c r="C9" s="16">
        <v>654998</v>
      </c>
      <c r="D9" s="16">
        <v>670344</v>
      </c>
      <c r="E9" s="17"/>
      <c r="F9" s="17"/>
      <c r="G9" s="17"/>
      <c r="H9" s="138"/>
      <c r="I9" s="185"/>
      <c r="J9" s="186" t="s">
        <v>2</v>
      </c>
      <c r="K9" s="186" t="s">
        <v>3</v>
      </c>
      <c r="L9" s="209"/>
      <c r="M9" s="102"/>
      <c r="N9" s="24"/>
    </row>
    <row r="10" spans="1:14" s="25" customFormat="1" ht="12.9" customHeight="1" x14ac:dyDescent="0.25">
      <c r="A10" s="20" t="s">
        <v>4</v>
      </c>
      <c r="B10" s="21">
        <v>49637</v>
      </c>
      <c r="C10" s="21">
        <v>25496</v>
      </c>
      <c r="D10" s="21">
        <v>24141</v>
      </c>
      <c r="E10" s="22"/>
      <c r="F10" s="23"/>
      <c r="G10" s="22"/>
      <c r="H10" s="138"/>
      <c r="I10" s="187" t="s">
        <v>4</v>
      </c>
      <c r="J10" s="186">
        <f>-C10/$B$9</f>
        <v>-1.9237298750058477E-2</v>
      </c>
      <c r="K10" s="186">
        <f t="shared" ref="K10:K27" si="0">D10/$B$9</f>
        <v>1.8214921129791405E-2</v>
      </c>
      <c r="L10" s="211"/>
      <c r="M10" s="23"/>
      <c r="N10" s="24"/>
    </row>
    <row r="11" spans="1:14" s="29" customFormat="1" ht="12.9" customHeight="1" x14ac:dyDescent="0.25">
      <c r="A11" s="20" t="s">
        <v>5</v>
      </c>
      <c r="B11" s="21">
        <v>61184</v>
      </c>
      <c r="C11" s="21">
        <v>31422</v>
      </c>
      <c r="D11" s="21">
        <v>29762</v>
      </c>
      <c r="E11" s="26"/>
      <c r="F11" s="23"/>
      <c r="G11" s="26"/>
      <c r="H11" s="138"/>
      <c r="I11" s="187" t="s">
        <v>5</v>
      </c>
      <c r="J11" s="186">
        <f t="shared" ref="J11:J27" si="1">-C11/$B$9</f>
        <v>-2.3708597478990328E-2</v>
      </c>
      <c r="K11" s="186">
        <f t="shared" si="0"/>
        <v>2.2456090578884546E-2</v>
      </c>
      <c r="L11" s="212"/>
      <c r="M11" s="124"/>
      <c r="N11" s="127"/>
    </row>
    <row r="12" spans="1:14" s="29" customFormat="1" ht="12.9" customHeight="1" x14ac:dyDescent="0.25">
      <c r="A12" s="20" t="s">
        <v>6</v>
      </c>
      <c r="B12" s="21">
        <v>67554</v>
      </c>
      <c r="C12" s="21">
        <v>34814</v>
      </c>
      <c r="D12" s="21">
        <v>32740</v>
      </c>
      <c r="E12" s="26"/>
      <c r="F12" s="28"/>
      <c r="G12" s="26"/>
      <c r="H12" s="138"/>
      <c r="I12" s="187" t="s">
        <v>6</v>
      </c>
      <c r="J12" s="186">
        <f t="shared" si="1"/>
        <v>-2.6267936879688411E-2</v>
      </c>
      <c r="K12" s="186">
        <f t="shared" si="0"/>
        <v>2.4703057776785161E-2</v>
      </c>
      <c r="L12" s="212"/>
      <c r="M12" s="124"/>
      <c r="N12" s="127"/>
    </row>
    <row r="13" spans="1:14" s="25" customFormat="1" ht="12.9" customHeight="1" x14ac:dyDescent="0.25">
      <c r="A13" s="20" t="s">
        <v>7</v>
      </c>
      <c r="B13" s="21">
        <v>65266</v>
      </c>
      <c r="C13" s="21">
        <v>33812</v>
      </c>
      <c r="D13" s="21">
        <v>31454</v>
      </c>
      <c r="E13" s="26"/>
      <c r="F13" s="28"/>
      <c r="G13" s="26"/>
      <c r="H13" s="138"/>
      <c r="I13" s="187" t="s">
        <v>7</v>
      </c>
      <c r="J13" s="186">
        <f t="shared" si="1"/>
        <v>-2.5511905606251065E-2</v>
      </c>
      <c r="K13" s="186">
        <f>D13/$B$9</f>
        <v>2.3732742190317669E-2</v>
      </c>
      <c r="L13" s="209"/>
      <c r="M13" s="102"/>
      <c r="N13" s="24"/>
    </row>
    <row r="14" spans="1:14" s="25" customFormat="1" ht="12.9" customHeight="1" x14ac:dyDescent="0.25">
      <c r="A14" s="20" t="s">
        <v>8</v>
      </c>
      <c r="B14" s="21">
        <v>64769</v>
      </c>
      <c r="C14" s="21">
        <v>33723</v>
      </c>
      <c r="D14" s="21">
        <v>31046</v>
      </c>
      <c r="E14" s="22"/>
      <c r="F14" s="23"/>
      <c r="G14" s="22"/>
      <c r="H14" s="138"/>
      <c r="I14" s="187" t="s">
        <v>8</v>
      </c>
      <c r="J14" s="186">
        <f t="shared" si="1"/>
        <v>-2.5444753127871901E-2</v>
      </c>
      <c r="K14" s="186">
        <f t="shared" si="0"/>
        <v>2.342489712089408E-2</v>
      </c>
      <c r="L14" s="211"/>
      <c r="M14" s="23"/>
      <c r="N14" s="24"/>
    </row>
    <row r="15" spans="1:14" s="29" customFormat="1" ht="12.9" customHeight="1" x14ac:dyDescent="0.25">
      <c r="A15" s="20" t="s">
        <v>9</v>
      </c>
      <c r="B15" s="21">
        <v>66389</v>
      </c>
      <c r="C15" s="21">
        <v>34182</v>
      </c>
      <c r="D15" s="21">
        <v>32207</v>
      </c>
      <c r="E15" s="26"/>
      <c r="F15" s="23"/>
      <c r="G15" s="26"/>
      <c r="H15" s="138"/>
      <c r="I15" s="187" t="s">
        <v>9</v>
      </c>
      <c r="J15" s="186">
        <f t="shared" si="1"/>
        <v>-2.5791078830973438E-2</v>
      </c>
      <c r="K15" s="186">
        <f t="shared" si="0"/>
        <v>2.4300897428739147E-2</v>
      </c>
      <c r="L15" s="212"/>
      <c r="M15" s="124"/>
      <c r="N15" s="127"/>
    </row>
    <row r="16" spans="1:14" s="29" customFormat="1" ht="12.9" customHeight="1" x14ac:dyDescent="0.25">
      <c r="A16" s="20" t="s">
        <v>10</v>
      </c>
      <c r="B16" s="21">
        <v>71615</v>
      </c>
      <c r="C16" s="21">
        <v>36495</v>
      </c>
      <c r="D16" s="21">
        <v>35120</v>
      </c>
      <c r="E16" s="26"/>
      <c r="F16" s="28"/>
      <c r="G16" s="26"/>
      <c r="H16" s="138"/>
      <c r="I16" s="187" t="s">
        <v>10</v>
      </c>
      <c r="J16" s="186">
        <f t="shared" si="1"/>
        <v>-2.7536288746602765E-2</v>
      </c>
      <c r="K16" s="186">
        <f t="shared" si="0"/>
        <v>2.6498820681756106E-2</v>
      </c>
      <c r="L16" s="212"/>
      <c r="M16" s="124"/>
      <c r="N16" s="127"/>
    </row>
    <row r="17" spans="1:14" s="25" customFormat="1" ht="12.9" customHeight="1" x14ac:dyDescent="0.25">
      <c r="A17" s="20" t="s">
        <v>11</v>
      </c>
      <c r="B17" s="21">
        <v>82496</v>
      </c>
      <c r="C17" s="21">
        <v>41972</v>
      </c>
      <c r="D17" s="21">
        <v>40524</v>
      </c>
      <c r="E17" s="26"/>
      <c r="F17" s="28"/>
      <c r="G17" s="26"/>
      <c r="H17" s="138"/>
      <c r="I17" s="187" t="s">
        <v>11</v>
      </c>
      <c r="J17" s="186">
        <f t="shared" si="1"/>
        <v>-3.1668806994722874E-2</v>
      </c>
      <c r="K17" s="186">
        <f t="shared" si="0"/>
        <v>3.0576258807160719E-2</v>
      </c>
      <c r="L17" s="209"/>
      <c r="M17" s="102"/>
      <c r="N17" s="24"/>
    </row>
    <row r="18" spans="1:14" s="25" customFormat="1" ht="12.9" customHeight="1" x14ac:dyDescent="0.25">
      <c r="A18" s="20" t="s">
        <v>12</v>
      </c>
      <c r="B18" s="21">
        <v>102674</v>
      </c>
      <c r="C18" s="21">
        <v>52303</v>
      </c>
      <c r="D18" s="21">
        <v>50371</v>
      </c>
      <c r="E18" s="22"/>
      <c r="F18" s="23"/>
      <c r="G18" s="22"/>
      <c r="H18" s="138"/>
      <c r="I18" s="187" t="s">
        <v>12</v>
      </c>
      <c r="J18" s="186">
        <f t="shared" si="1"/>
        <v>-3.9463776142308928E-2</v>
      </c>
      <c r="K18" s="186">
        <f t="shared" si="0"/>
        <v>3.800603919592075E-2</v>
      </c>
      <c r="L18" s="211"/>
      <c r="M18" s="23"/>
      <c r="N18" s="24"/>
    </row>
    <row r="19" spans="1:14" s="29" customFormat="1" ht="12.9" customHeight="1" x14ac:dyDescent="0.25">
      <c r="A19" s="20" t="s">
        <v>13</v>
      </c>
      <c r="B19" s="21">
        <v>109187</v>
      </c>
      <c r="C19" s="21">
        <v>56253</v>
      </c>
      <c r="D19" s="21">
        <v>52934</v>
      </c>
      <c r="E19" s="26"/>
      <c r="F19" s="23"/>
      <c r="G19" s="26"/>
      <c r="H19" s="138"/>
      <c r="I19" s="187" t="s">
        <v>13</v>
      </c>
      <c r="J19" s="186">
        <f t="shared" si="1"/>
        <v>-4.244413894677751E-2</v>
      </c>
      <c r="K19" s="186">
        <f t="shared" si="0"/>
        <v>3.993987966879492E-2</v>
      </c>
      <c r="L19" s="212"/>
      <c r="M19" s="124"/>
      <c r="N19" s="127"/>
    </row>
    <row r="20" spans="1:14" s="29" customFormat="1" ht="12.9" customHeight="1" x14ac:dyDescent="0.25">
      <c r="A20" s="20" t="s">
        <v>14</v>
      </c>
      <c r="B20" s="21">
        <v>103294</v>
      </c>
      <c r="C20" s="21">
        <v>52224</v>
      </c>
      <c r="D20" s="21">
        <v>51070</v>
      </c>
      <c r="E20" s="26"/>
      <c r="F20" s="28"/>
      <c r="G20" s="26"/>
      <c r="H20" s="138"/>
      <c r="I20" s="187" t="s">
        <v>14</v>
      </c>
      <c r="J20" s="186">
        <f t="shared" si="1"/>
        <v>-3.9404168886219559E-2</v>
      </c>
      <c r="K20" s="186">
        <f t="shared" si="0"/>
        <v>3.8533450233977341E-2</v>
      </c>
      <c r="L20" s="212"/>
      <c r="M20" s="124"/>
      <c r="N20" s="127"/>
    </row>
    <row r="21" spans="1:14" s="25" customFormat="1" ht="12.9" customHeight="1" x14ac:dyDescent="0.25">
      <c r="A21" s="20" t="s">
        <v>15</v>
      </c>
      <c r="B21" s="21">
        <v>98676</v>
      </c>
      <c r="C21" s="21">
        <v>49970</v>
      </c>
      <c r="D21" s="21">
        <v>48706</v>
      </c>
      <c r="E21" s="26"/>
      <c r="F21" s="28"/>
      <c r="G21" s="26"/>
      <c r="H21" s="138"/>
      <c r="I21" s="187" t="s">
        <v>15</v>
      </c>
      <c r="J21" s="186">
        <f t="shared" si="1"/>
        <v>-3.7703475782100017E-2</v>
      </c>
      <c r="K21" s="186">
        <f t="shared" si="0"/>
        <v>3.6749759684670071E-2</v>
      </c>
      <c r="L21" s="209"/>
      <c r="M21" s="102"/>
      <c r="N21" s="24"/>
    </row>
    <row r="22" spans="1:14" s="25" customFormat="1" ht="12.9" customHeight="1" x14ac:dyDescent="0.25">
      <c r="A22" s="20" t="s">
        <v>16</v>
      </c>
      <c r="B22" s="21">
        <v>89708</v>
      </c>
      <c r="C22" s="21">
        <v>44328</v>
      </c>
      <c r="D22" s="21">
        <v>45380</v>
      </c>
      <c r="E22" s="22"/>
      <c r="F22" s="23"/>
      <c r="G22" s="22"/>
      <c r="H22" s="138"/>
      <c r="I22" s="187" t="s">
        <v>16</v>
      </c>
      <c r="J22" s="186">
        <f t="shared" si="1"/>
        <v>-3.3446461366198312E-2</v>
      </c>
      <c r="K22" s="186">
        <f t="shared" si="0"/>
        <v>3.4240218751084628E-2</v>
      </c>
      <c r="L22" s="211"/>
      <c r="M22" s="23"/>
      <c r="N22" s="24"/>
    </row>
    <row r="23" spans="1:14" s="29" customFormat="1" ht="12.9" customHeight="1" x14ac:dyDescent="0.25">
      <c r="A23" s="20" t="s">
        <v>17</v>
      </c>
      <c r="B23" s="21">
        <v>74651</v>
      </c>
      <c r="C23" s="21">
        <v>36076</v>
      </c>
      <c r="D23" s="21">
        <v>38575</v>
      </c>
      <c r="E23" s="26"/>
      <c r="F23" s="23"/>
      <c r="G23" s="26"/>
      <c r="H23" s="138"/>
      <c r="I23" s="187" t="s">
        <v>17</v>
      </c>
      <c r="J23" s="186">
        <f t="shared" si="1"/>
        <v>-2.7220143932660399E-2</v>
      </c>
      <c r="K23" s="186">
        <f t="shared" si="0"/>
        <v>2.910569498287989E-2</v>
      </c>
      <c r="L23" s="212"/>
      <c r="M23" s="124"/>
      <c r="N23" s="127"/>
    </row>
    <row r="24" spans="1:14" s="29" customFormat="1" ht="12.9" customHeight="1" x14ac:dyDescent="0.25">
      <c r="A24" s="20" t="s">
        <v>18</v>
      </c>
      <c r="B24" s="21">
        <v>65302</v>
      </c>
      <c r="C24" s="21">
        <v>30500</v>
      </c>
      <c r="D24" s="21">
        <v>34802</v>
      </c>
      <c r="E24" s="26"/>
      <c r="F24" s="28"/>
      <c r="G24" s="26"/>
      <c r="H24" s="138"/>
      <c r="I24" s="187" t="s">
        <v>18</v>
      </c>
      <c r="J24" s="186">
        <f t="shared" si="1"/>
        <v>-2.3012927983871334E-2</v>
      </c>
      <c r="K24" s="186">
        <f t="shared" si="0"/>
        <v>2.6258882612940661E-2</v>
      </c>
      <c r="L24" s="212"/>
      <c r="M24" s="124"/>
      <c r="N24" s="127"/>
    </row>
    <row r="25" spans="1:14" s="25" customFormat="1" ht="12.9" customHeight="1" x14ac:dyDescent="0.25">
      <c r="A25" s="20" t="s">
        <v>19</v>
      </c>
      <c r="B25" s="21">
        <v>55960</v>
      </c>
      <c r="C25" s="21">
        <v>25044</v>
      </c>
      <c r="D25" s="21">
        <v>30916</v>
      </c>
      <c r="E25" s="26"/>
      <c r="F25" s="28"/>
      <c r="G25" s="26"/>
      <c r="H25" s="138"/>
      <c r="I25" s="187" t="s">
        <v>19</v>
      </c>
      <c r="J25" s="186">
        <f t="shared" si="1"/>
        <v>-1.8896254702559793E-2</v>
      </c>
      <c r="K25" s="186">
        <f t="shared" si="0"/>
        <v>2.3326809231126757E-2</v>
      </c>
      <c r="L25" s="209"/>
      <c r="M25" s="102"/>
      <c r="N25" s="24"/>
    </row>
    <row r="26" spans="1:14" s="25" customFormat="1" ht="12.9" customHeight="1" x14ac:dyDescent="0.25">
      <c r="A26" s="20" t="s">
        <v>20</v>
      </c>
      <c r="B26" s="21">
        <v>38914</v>
      </c>
      <c r="C26" s="21">
        <v>16217</v>
      </c>
      <c r="D26" s="21">
        <v>22697</v>
      </c>
      <c r="E26" s="22"/>
      <c r="F26" s="23"/>
      <c r="G26" s="22"/>
      <c r="H26" s="138"/>
      <c r="I26" s="187" t="s">
        <v>20</v>
      </c>
      <c r="J26" s="186">
        <f t="shared" si="1"/>
        <v>-1.2236086987358735E-2</v>
      </c>
      <c r="K26" s="186">
        <f t="shared" si="0"/>
        <v>1.712539103114517E-2</v>
      </c>
      <c r="L26" s="211"/>
      <c r="M26" s="23"/>
      <c r="N26" s="24"/>
    </row>
    <row r="27" spans="1:14" s="29" customFormat="1" ht="12.9" customHeight="1" x14ac:dyDescent="0.25">
      <c r="A27" s="20" t="s">
        <v>251</v>
      </c>
      <c r="B27" s="31">
        <v>35210</v>
      </c>
      <c r="C27" s="31">
        <v>13189</v>
      </c>
      <c r="D27" s="31">
        <v>22021</v>
      </c>
      <c r="E27" s="26"/>
      <c r="F27" s="23"/>
      <c r="G27" s="26"/>
      <c r="H27" s="138"/>
      <c r="I27" s="188" t="s">
        <v>251</v>
      </c>
      <c r="J27" s="186">
        <f t="shared" si="1"/>
        <v>-9.9513936780091482E-3</v>
      </c>
      <c r="K27" s="186">
        <f t="shared" si="0"/>
        <v>1.6615334004355102E-2</v>
      </c>
      <c r="L27" s="212"/>
      <c r="M27" s="124"/>
      <c r="N27" s="127"/>
    </row>
    <row r="28" spans="1:14" s="29" customFormat="1" ht="12.9" customHeight="1" x14ac:dyDescent="0.25">
      <c r="A28" s="20" t="s">
        <v>252</v>
      </c>
      <c r="B28" s="31">
        <v>17593</v>
      </c>
      <c r="C28" s="31">
        <v>5681</v>
      </c>
      <c r="D28" s="31">
        <v>11912</v>
      </c>
      <c r="E28" s="26"/>
      <c r="F28" s="28"/>
      <c r="G28" s="26"/>
      <c r="H28" s="138"/>
      <c r="I28" s="188" t="s">
        <v>252</v>
      </c>
      <c r="J28" s="186">
        <f t="shared" ref="J28:J29" si="2">-C28/$B$9</f>
        <v>-4.2864407828319033E-3</v>
      </c>
      <c r="K28" s="186">
        <f t="shared" ref="K28:K29" si="3">D28/$B$9</f>
        <v>8.9878687916024689E-3</v>
      </c>
      <c r="L28" s="212"/>
      <c r="M28" s="124"/>
      <c r="N28" s="127"/>
    </row>
    <row r="29" spans="1:14" s="15" customFormat="1" ht="12.9" customHeight="1" x14ac:dyDescent="0.25">
      <c r="A29" s="20" t="s">
        <v>253</v>
      </c>
      <c r="B29" s="31">
        <v>4557</v>
      </c>
      <c r="C29" s="31">
        <v>1168</v>
      </c>
      <c r="D29" s="31">
        <v>3389</v>
      </c>
      <c r="E29" s="26"/>
      <c r="F29" s="28"/>
      <c r="G29" s="26"/>
      <c r="H29" s="155"/>
      <c r="I29" s="188" t="s">
        <v>253</v>
      </c>
      <c r="J29" s="186">
        <f t="shared" si="2"/>
        <v>-8.812819634479251E-4</v>
      </c>
      <c r="K29" s="186">
        <f t="shared" si="3"/>
        <v>2.557075834011146E-3</v>
      </c>
      <c r="L29" s="208"/>
      <c r="M29" s="14"/>
      <c r="N29" s="100"/>
    </row>
    <row r="30" spans="1:14" s="19" customFormat="1" ht="12.9" customHeight="1" x14ac:dyDescent="0.25">
      <c r="A30" s="20" t="s">
        <v>254</v>
      </c>
      <c r="B30" s="31">
        <v>706</v>
      </c>
      <c r="C30" s="31">
        <v>129</v>
      </c>
      <c r="D30" s="31">
        <v>577</v>
      </c>
      <c r="E30" s="12"/>
      <c r="F30" s="13"/>
      <c r="G30" s="12"/>
      <c r="H30" s="156"/>
      <c r="I30" s="188" t="s">
        <v>254</v>
      </c>
      <c r="J30" s="186">
        <f>-C30/$B$9</f>
        <v>-9.7333367538341041E-5</v>
      </c>
      <c r="K30" s="186">
        <f>D30/$B$9</f>
        <v>4.3535932612110686E-4</v>
      </c>
      <c r="L30" s="210"/>
      <c r="M30" s="101"/>
    </row>
    <row r="31" spans="1:14" s="25" customFormat="1" ht="31" customHeight="1" x14ac:dyDescent="0.25">
      <c r="A31" s="225" t="s">
        <v>273</v>
      </c>
      <c r="B31" s="226"/>
      <c r="C31" s="226"/>
      <c r="D31" s="226"/>
      <c r="E31" s="17"/>
      <c r="F31" s="17"/>
      <c r="G31" s="17"/>
      <c r="H31" s="138"/>
      <c r="I31" s="185"/>
      <c r="J31" s="178" t="s">
        <v>2</v>
      </c>
      <c r="K31" s="178" t="s">
        <v>3</v>
      </c>
      <c r="L31" s="209"/>
      <c r="M31" s="102"/>
      <c r="N31" s="24"/>
    </row>
    <row r="32" spans="1:14" s="25" customFormat="1" ht="12.9" customHeight="1" x14ac:dyDescent="0.25">
      <c r="A32" s="173"/>
      <c r="B32" s="174"/>
      <c r="C32" s="174"/>
      <c r="D32" s="174"/>
      <c r="E32" s="22"/>
      <c r="F32" s="23"/>
      <c r="G32" s="22"/>
      <c r="H32" s="138"/>
      <c r="I32" s="187" t="s">
        <v>4</v>
      </c>
      <c r="J32" s="178">
        <f>-C36/$B$35</f>
        <v>-1.9152235834677546E-2</v>
      </c>
      <c r="K32" s="178">
        <f t="shared" ref="K32:K49" si="4">D36/$B$35</f>
        <v>1.8027986260159352E-2</v>
      </c>
      <c r="L32" s="211"/>
      <c r="M32" s="23"/>
      <c r="N32" s="24"/>
    </row>
    <row r="33" spans="1:14" s="29" customFormat="1" ht="12.9" customHeight="1" x14ac:dyDescent="0.35">
      <c r="A33" s="4" t="s">
        <v>21</v>
      </c>
      <c r="B33" s="32"/>
      <c r="C33" s="32"/>
      <c r="D33" s="32"/>
      <c r="E33" s="26"/>
      <c r="F33" s="23"/>
      <c r="G33" s="26"/>
      <c r="H33" s="138"/>
      <c r="I33" s="187" t="s">
        <v>5</v>
      </c>
      <c r="J33" s="178">
        <f t="shared" ref="J33:J48" si="5">-C37/$B$35</f>
        <v>-2.3036007092104037E-2</v>
      </c>
      <c r="K33" s="178">
        <f t="shared" si="4"/>
        <v>2.1911757517585839E-2</v>
      </c>
      <c r="L33" s="212"/>
      <c r="M33" s="124"/>
      <c r="N33" s="127"/>
    </row>
    <row r="34" spans="1:14" s="29" customFormat="1" ht="23.5" customHeight="1" x14ac:dyDescent="0.25">
      <c r="A34" s="10" t="s">
        <v>215</v>
      </c>
      <c r="B34" s="11" t="s">
        <v>1</v>
      </c>
      <c r="C34" s="11" t="s">
        <v>2</v>
      </c>
      <c r="D34" s="11" t="s">
        <v>3</v>
      </c>
      <c r="E34" s="26"/>
      <c r="F34" s="28"/>
      <c r="G34" s="26"/>
      <c r="H34" s="138"/>
      <c r="I34" s="187" t="s">
        <v>6</v>
      </c>
      <c r="J34" s="178">
        <f t="shared" si="5"/>
        <v>-2.5093428250214406E-2</v>
      </c>
      <c r="K34" s="178">
        <f t="shared" si="4"/>
        <v>2.3720332920071634E-2</v>
      </c>
      <c r="L34" s="212"/>
      <c r="M34" s="124"/>
      <c r="N34" s="127"/>
    </row>
    <row r="35" spans="1:14" s="25" customFormat="1" ht="12.9" customHeight="1" x14ac:dyDescent="0.25">
      <c r="A35" s="16" t="s">
        <v>1</v>
      </c>
      <c r="B35" s="16">
        <v>225039</v>
      </c>
      <c r="C35" s="16">
        <v>114160</v>
      </c>
      <c r="D35" s="16">
        <v>110879</v>
      </c>
      <c r="E35" s="26"/>
      <c r="F35" s="28"/>
      <c r="G35" s="26"/>
      <c r="H35" s="138"/>
      <c r="I35" s="187" t="s">
        <v>7</v>
      </c>
      <c r="J35" s="178">
        <f t="shared" si="5"/>
        <v>-2.4644617155248644E-2</v>
      </c>
      <c r="K35" s="178">
        <f t="shared" si="4"/>
        <v>2.2671625807082329E-2</v>
      </c>
      <c r="L35" s="209"/>
      <c r="M35" s="102"/>
      <c r="N35" s="24"/>
    </row>
    <row r="36" spans="1:14" s="25" customFormat="1" ht="12.9" customHeight="1" x14ac:dyDescent="0.25">
      <c r="A36" s="20" t="s">
        <v>4</v>
      </c>
      <c r="B36" s="21">
        <v>8367</v>
      </c>
      <c r="C36" s="21">
        <v>4310</v>
      </c>
      <c r="D36" s="21">
        <v>4057</v>
      </c>
      <c r="E36" s="22"/>
      <c r="F36" s="23"/>
      <c r="G36" s="22"/>
      <c r="H36" s="138"/>
      <c r="I36" s="187" t="s">
        <v>8</v>
      </c>
      <c r="J36" s="178">
        <f t="shared" si="5"/>
        <v>-2.5515577299934679E-2</v>
      </c>
      <c r="K36" s="178">
        <f t="shared" si="4"/>
        <v>2.3178204666746652E-2</v>
      </c>
      <c r="L36" s="211"/>
      <c r="M36" s="23"/>
      <c r="N36" s="24"/>
    </row>
    <row r="37" spans="1:14" s="29" customFormat="1" ht="12.9" customHeight="1" x14ac:dyDescent="0.25">
      <c r="A37" s="20" t="s">
        <v>5</v>
      </c>
      <c r="B37" s="21">
        <v>10115</v>
      </c>
      <c r="C37" s="21">
        <v>5184</v>
      </c>
      <c r="D37" s="21">
        <v>4931</v>
      </c>
      <c r="E37" s="26"/>
      <c r="F37" s="23"/>
      <c r="G37" s="26"/>
      <c r="H37" s="138"/>
      <c r="I37" s="187" t="s">
        <v>9</v>
      </c>
      <c r="J37" s="178">
        <f t="shared" si="5"/>
        <v>-2.6950884068983598E-2</v>
      </c>
      <c r="K37" s="178">
        <f t="shared" si="4"/>
        <v>2.3284852847728615E-2</v>
      </c>
      <c r="L37" s="212"/>
      <c r="M37" s="124"/>
      <c r="N37" s="127"/>
    </row>
    <row r="38" spans="1:14" s="29" customFormat="1" ht="12.9" customHeight="1" x14ac:dyDescent="0.25">
      <c r="A38" s="20" t="s">
        <v>6</v>
      </c>
      <c r="B38" s="21">
        <v>10985</v>
      </c>
      <c r="C38" s="21">
        <v>5647</v>
      </c>
      <c r="D38" s="21">
        <v>5338</v>
      </c>
      <c r="E38" s="26"/>
      <c r="F38" s="28"/>
      <c r="G38" s="26"/>
      <c r="H38" s="138"/>
      <c r="I38" s="187" t="s">
        <v>10</v>
      </c>
      <c r="J38" s="178">
        <f t="shared" si="5"/>
        <v>-2.8306204702296046E-2</v>
      </c>
      <c r="K38" s="178">
        <f t="shared" si="4"/>
        <v>2.5586676087255986E-2</v>
      </c>
      <c r="L38" s="212"/>
      <c r="M38" s="124"/>
      <c r="N38" s="127"/>
    </row>
    <row r="39" spans="1:14" s="25" customFormat="1" ht="12.9" customHeight="1" x14ac:dyDescent="0.25">
      <c r="A39" s="20" t="s">
        <v>7</v>
      </c>
      <c r="B39" s="21">
        <v>10648</v>
      </c>
      <c r="C39" s="21">
        <v>5546</v>
      </c>
      <c r="D39" s="21">
        <v>5102</v>
      </c>
      <c r="E39" s="26"/>
      <c r="F39" s="28"/>
      <c r="G39" s="26"/>
      <c r="H39" s="138"/>
      <c r="I39" s="187" t="s">
        <v>11</v>
      </c>
      <c r="J39" s="178">
        <f t="shared" si="5"/>
        <v>-3.2883189136105294E-2</v>
      </c>
      <c r="K39" s="178">
        <f t="shared" si="4"/>
        <v>2.9408235905776334E-2</v>
      </c>
      <c r="L39" s="209"/>
      <c r="M39" s="102"/>
      <c r="N39" s="24"/>
    </row>
    <row r="40" spans="1:14" s="25" customFormat="1" ht="12.9" customHeight="1" x14ac:dyDescent="0.25">
      <c r="A40" s="20" t="s">
        <v>8</v>
      </c>
      <c r="B40" s="21">
        <v>10958</v>
      </c>
      <c r="C40" s="21">
        <v>5742</v>
      </c>
      <c r="D40" s="21">
        <v>5216</v>
      </c>
      <c r="E40" s="22"/>
      <c r="F40" s="23"/>
      <c r="G40" s="22"/>
      <c r="H40" s="138"/>
      <c r="I40" s="187" t="s">
        <v>12</v>
      </c>
      <c r="J40" s="178">
        <f t="shared" si="5"/>
        <v>-4.1579459560342875E-2</v>
      </c>
      <c r="K40" s="178">
        <f t="shared" si="4"/>
        <v>3.6482565244246555E-2</v>
      </c>
      <c r="L40" s="211"/>
      <c r="M40" s="23"/>
      <c r="N40" s="24"/>
    </row>
    <row r="41" spans="1:14" s="29" customFormat="1" ht="12.9" customHeight="1" x14ac:dyDescent="0.25">
      <c r="A41" s="20" t="s">
        <v>9</v>
      </c>
      <c r="B41" s="21">
        <v>11305</v>
      </c>
      <c r="C41" s="21">
        <v>6065</v>
      </c>
      <c r="D41" s="21">
        <v>5240</v>
      </c>
      <c r="E41" s="26"/>
      <c r="F41" s="23"/>
      <c r="G41" s="26"/>
      <c r="H41" s="138"/>
      <c r="I41" s="187" t="s">
        <v>13</v>
      </c>
      <c r="J41" s="178">
        <f t="shared" si="5"/>
        <v>-4.2206017623611911E-2</v>
      </c>
      <c r="K41" s="178">
        <f t="shared" si="4"/>
        <v>3.7673469931878471E-2</v>
      </c>
      <c r="L41" s="212"/>
      <c r="M41" s="124"/>
      <c r="N41" s="127"/>
    </row>
    <row r="42" spans="1:14" s="29" customFormat="1" ht="12.9" customHeight="1" x14ac:dyDescent="0.25">
      <c r="A42" s="20" t="s">
        <v>10</v>
      </c>
      <c r="B42" s="21">
        <v>12128</v>
      </c>
      <c r="C42" s="21">
        <v>6370</v>
      </c>
      <c r="D42" s="21">
        <v>5758</v>
      </c>
      <c r="E42" s="26"/>
      <c r="F42" s="28"/>
      <c r="G42" s="26"/>
      <c r="H42" s="138"/>
      <c r="I42" s="187" t="s">
        <v>14</v>
      </c>
      <c r="J42" s="178">
        <f t="shared" si="5"/>
        <v>-3.9753109461026753E-2</v>
      </c>
      <c r="K42" s="178">
        <f t="shared" si="4"/>
        <v>3.7046911868609443E-2</v>
      </c>
      <c r="L42" s="212"/>
      <c r="M42" s="124"/>
      <c r="N42" s="127"/>
    </row>
    <row r="43" spans="1:14" s="25" customFormat="1" ht="12.9" customHeight="1" x14ac:dyDescent="0.25">
      <c r="A43" s="20" t="s">
        <v>11</v>
      </c>
      <c r="B43" s="21">
        <v>14018</v>
      </c>
      <c r="C43" s="21">
        <v>7400</v>
      </c>
      <c r="D43" s="21">
        <v>6618</v>
      </c>
      <c r="E43" s="26"/>
      <c r="F43" s="28"/>
      <c r="G43" s="26"/>
      <c r="H43" s="138"/>
      <c r="I43" s="187" t="s">
        <v>15</v>
      </c>
      <c r="J43" s="178">
        <f t="shared" si="5"/>
        <v>-3.9597580863761389E-2</v>
      </c>
      <c r="K43" s="178">
        <f t="shared" si="4"/>
        <v>3.6340367669603933E-2</v>
      </c>
      <c r="L43" s="209"/>
      <c r="M43" s="102"/>
      <c r="N43" s="24"/>
    </row>
    <row r="44" spans="1:14" s="25" customFormat="1" ht="12.9" customHeight="1" x14ac:dyDescent="0.25">
      <c r="A44" s="20" t="s">
        <v>12</v>
      </c>
      <c r="B44" s="21">
        <v>17567</v>
      </c>
      <c r="C44" s="21">
        <v>9357</v>
      </c>
      <c r="D44" s="21">
        <v>8210</v>
      </c>
      <c r="E44" s="22"/>
      <c r="F44" s="23"/>
      <c r="G44" s="22"/>
      <c r="H44" s="138"/>
      <c r="I44" s="187" t="s">
        <v>16</v>
      </c>
      <c r="J44" s="178">
        <f t="shared" si="5"/>
        <v>-3.5447189153879996E-2</v>
      </c>
      <c r="K44" s="178">
        <f t="shared" si="4"/>
        <v>3.3860797461773291E-2</v>
      </c>
      <c r="L44" s="211"/>
      <c r="M44" s="23"/>
      <c r="N44" s="24"/>
    </row>
    <row r="45" spans="1:14" s="29" customFormat="1" ht="12.9" customHeight="1" x14ac:dyDescent="0.25">
      <c r="A45" s="20" t="s">
        <v>13</v>
      </c>
      <c r="B45" s="21">
        <v>17976</v>
      </c>
      <c r="C45" s="21">
        <v>9498</v>
      </c>
      <c r="D45" s="21">
        <v>8478</v>
      </c>
      <c r="E45" s="26"/>
      <c r="F45" s="23"/>
      <c r="G45" s="26"/>
      <c r="H45" s="138"/>
      <c r="I45" s="187" t="s">
        <v>17</v>
      </c>
      <c r="J45" s="178">
        <f t="shared" si="5"/>
        <v>-2.8946093788187827E-2</v>
      </c>
      <c r="K45" s="178">
        <f t="shared" si="4"/>
        <v>2.8532832086882717E-2</v>
      </c>
      <c r="L45" s="212"/>
      <c r="M45" s="124"/>
      <c r="N45" s="127"/>
    </row>
    <row r="46" spans="1:14" s="29" customFormat="1" ht="12.9" customHeight="1" x14ac:dyDescent="0.25">
      <c r="A46" s="20" t="s">
        <v>14</v>
      </c>
      <c r="B46" s="21">
        <v>17283</v>
      </c>
      <c r="C46" s="21">
        <v>8946</v>
      </c>
      <c r="D46" s="21">
        <v>8337</v>
      </c>
      <c r="E46" s="26"/>
      <c r="F46" s="28"/>
      <c r="G46" s="26"/>
      <c r="H46" s="138"/>
      <c r="I46" s="187" t="s">
        <v>18</v>
      </c>
      <c r="J46" s="178">
        <f t="shared" si="5"/>
        <v>-2.408915787930092E-2</v>
      </c>
      <c r="K46" s="178">
        <f t="shared" si="4"/>
        <v>2.470238491994721E-2</v>
      </c>
      <c r="L46" s="212"/>
      <c r="M46" s="124"/>
      <c r="N46" s="127"/>
    </row>
    <row r="47" spans="1:14" s="25" customFormat="1" ht="12.9" customHeight="1" x14ac:dyDescent="0.25">
      <c r="A47" s="20" t="s">
        <v>15</v>
      </c>
      <c r="B47" s="21">
        <v>17089</v>
      </c>
      <c r="C47" s="21">
        <v>8911</v>
      </c>
      <c r="D47" s="21">
        <v>8178</v>
      </c>
      <c r="E47" s="26"/>
      <c r="F47" s="28"/>
      <c r="G47" s="26"/>
      <c r="H47" s="138"/>
      <c r="I47" s="187" t="s">
        <v>19</v>
      </c>
      <c r="J47" s="178">
        <f t="shared" si="5"/>
        <v>-1.9325539128773234E-2</v>
      </c>
      <c r="K47" s="178">
        <f t="shared" si="4"/>
        <v>2.240500535462742E-2</v>
      </c>
      <c r="L47" s="209"/>
      <c r="M47" s="102"/>
      <c r="N47" s="24"/>
    </row>
    <row r="48" spans="1:14" s="25" customFormat="1" ht="12.9" customHeight="1" x14ac:dyDescent="0.25">
      <c r="A48" s="20" t="s">
        <v>16</v>
      </c>
      <c r="B48" s="21">
        <v>15597</v>
      </c>
      <c r="C48" s="21">
        <v>7977</v>
      </c>
      <c r="D48" s="21">
        <v>7620</v>
      </c>
      <c r="E48" s="22"/>
      <c r="F48" s="23"/>
      <c r="G48" s="22"/>
      <c r="H48" s="138"/>
      <c r="I48" s="187" t="s">
        <v>20</v>
      </c>
      <c r="J48" s="178">
        <f t="shared" si="5"/>
        <v>-1.2668915165815703E-2</v>
      </c>
      <c r="K48" s="178">
        <f t="shared" si="4"/>
        <v>1.6734877065753048E-2</v>
      </c>
      <c r="L48" s="211"/>
      <c r="M48" s="23"/>
      <c r="N48" s="24"/>
    </row>
    <row r="49" spans="1:151" s="29" customFormat="1" ht="12.9" customHeight="1" x14ac:dyDescent="0.25">
      <c r="A49" s="20" t="s">
        <v>17</v>
      </c>
      <c r="B49" s="21">
        <v>12935</v>
      </c>
      <c r="C49" s="21">
        <v>6514</v>
      </c>
      <c r="D49" s="21">
        <v>6421</v>
      </c>
      <c r="E49" s="26"/>
      <c r="F49" s="23"/>
      <c r="G49" s="26"/>
      <c r="H49" s="138"/>
      <c r="I49" s="188" t="s">
        <v>251</v>
      </c>
      <c r="J49" s="178">
        <f>-C53/$B$35</f>
        <v>-1.1633539075449145E-2</v>
      </c>
      <c r="K49" s="178">
        <f t="shared" si="4"/>
        <v>1.7388097174267571E-2</v>
      </c>
      <c r="L49" s="212"/>
      <c r="M49" s="124"/>
      <c r="N49" s="127"/>
    </row>
    <row r="50" spans="1:151" s="7" customFormat="1" ht="12.9" customHeight="1" x14ac:dyDescent="0.35">
      <c r="A50" s="20" t="s">
        <v>18</v>
      </c>
      <c r="B50" s="21">
        <v>10980</v>
      </c>
      <c r="C50" s="21">
        <v>5421</v>
      </c>
      <c r="D50" s="21">
        <v>5559</v>
      </c>
      <c r="E50" s="26"/>
      <c r="F50" s="28"/>
      <c r="G50" s="26"/>
      <c r="H50" s="153"/>
      <c r="I50" s="188" t="s">
        <v>252</v>
      </c>
      <c r="J50" s="178">
        <f t="shared" ref="J50:J51" si="6">-C54/$B$35</f>
        <v>-5.1013379903039032E-3</v>
      </c>
      <c r="K50" s="178">
        <f t="shared" ref="K50:K52" si="7">D54/$B$35</f>
        <v>1.0073809428587934E-2</v>
      </c>
      <c r="L50" s="207"/>
      <c r="M50" s="123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</row>
    <row r="51" spans="1:151" s="15" customFormat="1" ht="12.9" customHeight="1" x14ac:dyDescent="0.35">
      <c r="A51" s="20" t="s">
        <v>19</v>
      </c>
      <c r="B51" s="21">
        <v>9391</v>
      </c>
      <c r="C51" s="21">
        <v>4349</v>
      </c>
      <c r="D51" s="21">
        <v>5042</v>
      </c>
      <c r="E51" s="6"/>
      <c r="F51" s="6"/>
      <c r="G51" s="6"/>
      <c r="H51" s="155"/>
      <c r="I51" s="188" t="s">
        <v>253</v>
      </c>
      <c r="J51" s="178">
        <f t="shared" si="6"/>
        <v>-1.2442287781229031E-3</v>
      </c>
      <c r="K51" s="178">
        <f t="shared" si="7"/>
        <v>3.1150156195148397E-3</v>
      </c>
      <c r="L51" s="208"/>
      <c r="M51" s="14"/>
      <c r="N51" s="14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</row>
    <row r="52" spans="1:151" s="19" customFormat="1" ht="12.9" customHeight="1" x14ac:dyDescent="0.25">
      <c r="A52" s="20" t="s">
        <v>20</v>
      </c>
      <c r="B52" s="21">
        <v>6617</v>
      </c>
      <c r="C52" s="21">
        <v>2851</v>
      </c>
      <c r="D52" s="21">
        <v>3766</v>
      </c>
      <c r="E52" s="12"/>
      <c r="F52" s="13"/>
      <c r="G52" s="12"/>
      <c r="H52" s="156"/>
      <c r="I52" s="188" t="s">
        <v>254</v>
      </c>
      <c r="J52" s="178">
        <f>-C56/$B$35</f>
        <v>-1.1553552939712672E-4</v>
      </c>
      <c r="K52" s="178">
        <f t="shared" si="7"/>
        <v>5.6434662436288818E-4</v>
      </c>
      <c r="L52" s="210"/>
      <c r="M52" s="101"/>
      <c r="N52" s="101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</row>
    <row r="53" spans="1:151" s="25" customFormat="1" ht="12.9" customHeight="1" x14ac:dyDescent="0.25">
      <c r="A53" s="20" t="s">
        <v>251</v>
      </c>
      <c r="B53" s="31">
        <v>6531</v>
      </c>
      <c r="C53" s="31">
        <v>2618</v>
      </c>
      <c r="D53" s="31">
        <v>3913</v>
      </c>
      <c r="E53" s="17"/>
      <c r="F53" s="17"/>
      <c r="G53" s="17"/>
      <c r="H53" s="138"/>
      <c r="I53" s="185"/>
      <c r="J53" s="178" t="s">
        <v>2</v>
      </c>
      <c r="K53" s="178" t="s">
        <v>3</v>
      </c>
      <c r="L53" s="209"/>
      <c r="M53" s="102"/>
      <c r="N53" s="102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</row>
    <row r="54" spans="1:151" s="25" customFormat="1" ht="12.9" customHeight="1" x14ac:dyDescent="0.25">
      <c r="A54" s="20" t="s">
        <v>252</v>
      </c>
      <c r="B54" s="31">
        <v>3415</v>
      </c>
      <c r="C54" s="31">
        <v>1148</v>
      </c>
      <c r="D54" s="31">
        <v>2267</v>
      </c>
      <c r="E54" s="22"/>
      <c r="F54" s="23"/>
      <c r="G54" s="22"/>
      <c r="H54" s="138"/>
      <c r="I54" s="187" t="s">
        <v>4</v>
      </c>
      <c r="J54" s="178">
        <f>-C62/$B$61</f>
        <v>-1.8517415897588568E-2</v>
      </c>
      <c r="K54" s="178">
        <f>D62/$B$61</f>
        <v>1.8115510568621613E-2</v>
      </c>
      <c r="L54" s="211"/>
      <c r="M54" s="23"/>
      <c r="N54" s="102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</row>
    <row r="55" spans="1:151" s="29" customFormat="1" ht="12.9" customHeight="1" x14ac:dyDescent="0.25">
      <c r="A55" s="20" t="s">
        <v>253</v>
      </c>
      <c r="B55" s="31">
        <v>981</v>
      </c>
      <c r="C55" s="31">
        <v>280</v>
      </c>
      <c r="D55" s="31">
        <v>701</v>
      </c>
      <c r="E55" s="26"/>
      <c r="F55" s="23"/>
      <c r="G55" s="26"/>
      <c r="H55" s="138"/>
      <c r="I55" s="187" t="s">
        <v>5</v>
      </c>
      <c r="J55" s="178">
        <f>-C63/$B$61</f>
        <v>-2.246948496576362E-2</v>
      </c>
      <c r="K55" s="178">
        <f>D63/$B$61</f>
        <v>2.1047930931824946E-2</v>
      </c>
      <c r="L55" s="212"/>
      <c r="M55" s="124"/>
      <c r="N55" s="130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</row>
    <row r="56" spans="1:151" s="29" customFormat="1" ht="12.9" customHeight="1" x14ac:dyDescent="0.25">
      <c r="A56" s="20" t="s">
        <v>254</v>
      </c>
      <c r="B56" s="31">
        <v>153</v>
      </c>
      <c r="C56" s="31">
        <v>26</v>
      </c>
      <c r="D56" s="31">
        <v>127</v>
      </c>
      <c r="E56" s="26"/>
      <c r="F56" s="28"/>
      <c r="G56" s="26"/>
      <c r="H56" s="138"/>
      <c r="I56" s="187" t="s">
        <v>6</v>
      </c>
      <c r="J56" s="178">
        <f>-C64/$B$61</f>
        <v>-2.4084548972908605E-2</v>
      </c>
      <c r="K56" s="178">
        <f>D64/$B$61</f>
        <v>2.3757070556713309E-2</v>
      </c>
      <c r="L56" s="212"/>
      <c r="M56" s="124"/>
      <c r="N56" s="130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</row>
    <row r="57" spans="1:151" s="25" customFormat="1" ht="29" customHeight="1" x14ac:dyDescent="0.25">
      <c r="A57" s="225" t="s">
        <v>273</v>
      </c>
      <c r="B57" s="226"/>
      <c r="C57" s="226"/>
      <c r="D57" s="226"/>
      <c r="E57" s="26"/>
      <c r="F57" s="28"/>
      <c r="G57" s="26"/>
      <c r="H57" s="138"/>
      <c r="I57" s="187" t="s">
        <v>7</v>
      </c>
      <c r="J57" s="178">
        <f>-C65/$B$61</f>
        <v>-2.3690086335218814E-2</v>
      </c>
      <c r="K57" s="178">
        <f>D65/$B$61</f>
        <v>2.1948496576362012E-2</v>
      </c>
      <c r="L57" s="209"/>
      <c r="M57" s="102"/>
      <c r="N57" s="102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</row>
    <row r="58" spans="1:151" s="25" customFormat="1" ht="12.9" customHeight="1" x14ac:dyDescent="0.25">
      <c r="A58" s="173"/>
      <c r="B58" s="174"/>
      <c r="C58" s="174"/>
      <c r="D58" s="174"/>
      <c r="E58" s="22"/>
      <c r="F58" s="23"/>
      <c r="G58" s="22"/>
      <c r="H58" s="138"/>
      <c r="I58" s="187" t="s">
        <v>8</v>
      </c>
      <c r="J58" s="178">
        <f t="shared" ref="J58" si="8">-C66/$B$61</f>
        <v>-2.5617743376004764E-2</v>
      </c>
      <c r="K58" s="178">
        <f t="shared" ref="K58" si="9">D66/$B$61</f>
        <v>2.3399821375409347E-2</v>
      </c>
      <c r="L58" s="211"/>
      <c r="M58" s="23"/>
      <c r="N58" s="102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</row>
    <row r="59" spans="1:151" s="29" customFormat="1" ht="12.9" customHeight="1" x14ac:dyDescent="0.35">
      <c r="A59" s="4" t="s">
        <v>22</v>
      </c>
      <c r="B59" s="5"/>
      <c r="C59" s="6"/>
      <c r="D59" s="6"/>
      <c r="E59" s="26"/>
      <c r="F59" s="23"/>
      <c r="G59" s="26"/>
      <c r="H59" s="138"/>
      <c r="I59" s="187" t="s">
        <v>9</v>
      </c>
      <c r="J59" s="178">
        <f t="shared" ref="J59:J71" si="10">-C67/$B$61</f>
        <v>-2.6168502530515034E-2</v>
      </c>
      <c r="K59" s="178">
        <f t="shared" ref="K59:K71" si="11">D67/$B$61</f>
        <v>2.4471568919321226E-2</v>
      </c>
      <c r="L59" s="212"/>
      <c r="M59" s="124"/>
      <c r="N59" s="130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</row>
    <row r="60" spans="1:151" s="29" customFormat="1" ht="15.5" customHeight="1" x14ac:dyDescent="0.25">
      <c r="A60" s="10" t="s">
        <v>215</v>
      </c>
      <c r="B60" s="11" t="s">
        <v>1</v>
      </c>
      <c r="C60" s="11" t="s">
        <v>2</v>
      </c>
      <c r="D60" s="11" t="s">
        <v>3</v>
      </c>
      <c r="E60" s="26"/>
      <c r="F60" s="28"/>
      <c r="G60" s="26"/>
      <c r="H60" s="138"/>
      <c r="I60" s="187" t="s">
        <v>10</v>
      </c>
      <c r="J60" s="178">
        <f t="shared" si="10"/>
        <v>-2.8304554927061625E-2</v>
      </c>
      <c r="K60" s="178">
        <f t="shared" si="11"/>
        <v>2.640666865138434E-2</v>
      </c>
      <c r="L60" s="212"/>
      <c r="M60" s="124"/>
      <c r="N60" s="130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</row>
    <row r="61" spans="1:151" s="25" customFormat="1" ht="12.9" customHeight="1" x14ac:dyDescent="0.25">
      <c r="A61" s="16" t="s">
        <v>1</v>
      </c>
      <c r="B61" s="16">
        <v>134360</v>
      </c>
      <c r="C61" s="16">
        <v>68175</v>
      </c>
      <c r="D61" s="16">
        <v>66185</v>
      </c>
      <c r="E61" s="26"/>
      <c r="F61" s="28"/>
      <c r="G61" s="26"/>
      <c r="H61" s="138"/>
      <c r="I61" s="187" t="s">
        <v>11</v>
      </c>
      <c r="J61" s="178">
        <f t="shared" si="10"/>
        <v>-3.1676094075617743E-2</v>
      </c>
      <c r="K61" s="178">
        <f t="shared" si="11"/>
        <v>2.799196189342066E-2</v>
      </c>
      <c r="L61" s="209"/>
      <c r="M61" s="102"/>
      <c r="N61" s="102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</row>
    <row r="62" spans="1:151" s="25" customFormat="1" ht="12.9" customHeight="1" x14ac:dyDescent="0.25">
      <c r="A62" s="20" t="s">
        <v>4</v>
      </c>
      <c r="B62" s="21">
        <v>4922</v>
      </c>
      <c r="C62" s="21">
        <v>2488</v>
      </c>
      <c r="D62" s="21">
        <v>2434</v>
      </c>
      <c r="E62" s="22"/>
      <c r="F62" s="23"/>
      <c r="G62" s="22"/>
      <c r="H62" s="138"/>
      <c r="I62" s="187" t="s">
        <v>12</v>
      </c>
      <c r="J62" s="178">
        <f t="shared" si="10"/>
        <v>-3.7570705567133073E-2</v>
      </c>
      <c r="K62" s="178">
        <f t="shared" si="11"/>
        <v>3.3067877344447751E-2</v>
      </c>
      <c r="L62" s="211"/>
      <c r="M62" s="23"/>
      <c r="N62" s="102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</row>
    <row r="63" spans="1:151" s="29" customFormat="1" ht="12.9" customHeight="1" x14ac:dyDescent="0.25">
      <c r="A63" s="20" t="s">
        <v>5</v>
      </c>
      <c r="B63" s="21">
        <v>5847</v>
      </c>
      <c r="C63" s="21">
        <v>3019</v>
      </c>
      <c r="D63" s="21">
        <v>2828</v>
      </c>
      <c r="E63" s="26"/>
      <c r="F63" s="23"/>
      <c r="G63" s="26"/>
      <c r="H63" s="138"/>
      <c r="I63" s="187" t="s">
        <v>13</v>
      </c>
      <c r="J63" s="178">
        <f t="shared" si="10"/>
        <v>-3.8768978862756771E-2</v>
      </c>
      <c r="K63" s="178">
        <f t="shared" si="11"/>
        <v>3.3879130693658825E-2</v>
      </c>
      <c r="L63" s="212"/>
      <c r="M63" s="124"/>
      <c r="N63" s="130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</row>
    <row r="64" spans="1:151" s="29" customFormat="1" ht="12.9" customHeight="1" x14ac:dyDescent="0.25">
      <c r="A64" s="20" t="s">
        <v>6</v>
      </c>
      <c r="B64" s="21">
        <v>6428</v>
      </c>
      <c r="C64" s="21">
        <v>3236</v>
      </c>
      <c r="D64" s="21">
        <v>3192</v>
      </c>
      <c r="E64" s="26"/>
      <c r="F64" s="28"/>
      <c r="G64" s="26"/>
      <c r="H64" s="138"/>
      <c r="I64" s="187" t="s">
        <v>14</v>
      </c>
      <c r="J64" s="178">
        <f t="shared" si="10"/>
        <v>-3.7980053587377195E-2</v>
      </c>
      <c r="K64" s="178">
        <f t="shared" si="11"/>
        <v>3.7064602560285799E-2</v>
      </c>
      <c r="L64" s="212"/>
      <c r="M64" s="124"/>
      <c r="N64" s="130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</row>
    <row r="65" spans="1:151" s="25" customFormat="1" ht="12.9" customHeight="1" x14ac:dyDescent="0.25">
      <c r="A65" s="20" t="s">
        <v>7</v>
      </c>
      <c r="B65" s="21">
        <v>6132</v>
      </c>
      <c r="C65" s="21">
        <v>3183</v>
      </c>
      <c r="D65" s="21">
        <v>2949</v>
      </c>
      <c r="E65" s="26"/>
      <c r="F65" s="28"/>
      <c r="G65" s="26"/>
      <c r="H65" s="138"/>
      <c r="I65" s="187" t="s">
        <v>15</v>
      </c>
      <c r="J65" s="178">
        <f t="shared" si="10"/>
        <v>-4.1597201548079783E-2</v>
      </c>
      <c r="K65" s="178">
        <f t="shared" si="11"/>
        <v>3.7429294432866925E-2</v>
      </c>
      <c r="L65" s="209"/>
      <c r="M65" s="102"/>
      <c r="N65" s="102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</row>
    <row r="66" spans="1:151" s="25" customFormat="1" ht="12.9" customHeight="1" x14ac:dyDescent="0.25">
      <c r="A66" s="20" t="s">
        <v>8</v>
      </c>
      <c r="B66" s="21">
        <v>6586</v>
      </c>
      <c r="C66" s="21">
        <v>3442</v>
      </c>
      <c r="D66" s="21">
        <v>3144</v>
      </c>
      <c r="E66" s="22"/>
      <c r="F66" s="23"/>
      <c r="G66" s="22"/>
      <c r="H66" s="138"/>
      <c r="I66" s="187" t="s">
        <v>16</v>
      </c>
      <c r="J66" s="178">
        <f t="shared" si="10"/>
        <v>-3.9267639178326881E-2</v>
      </c>
      <c r="K66" s="178">
        <f t="shared" si="11"/>
        <v>3.5077403989282524E-2</v>
      </c>
      <c r="L66" s="211"/>
      <c r="M66" s="23"/>
      <c r="N66" s="102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</row>
    <row r="67" spans="1:151" s="29" customFormat="1" ht="12.9" customHeight="1" x14ac:dyDescent="0.25">
      <c r="A67" s="20" t="s">
        <v>9</v>
      </c>
      <c r="B67" s="21">
        <v>6804</v>
      </c>
      <c r="C67" s="21">
        <v>3516</v>
      </c>
      <c r="D67" s="21">
        <v>3288</v>
      </c>
      <c r="E67" s="26"/>
      <c r="F67" s="23"/>
      <c r="G67" s="26"/>
      <c r="H67" s="138"/>
      <c r="I67" s="187" t="s">
        <v>17</v>
      </c>
      <c r="J67" s="178">
        <f t="shared" si="10"/>
        <v>-3.0708544209586186E-2</v>
      </c>
      <c r="K67" s="178">
        <f t="shared" si="11"/>
        <v>2.7872878832986007E-2</v>
      </c>
      <c r="L67" s="212"/>
      <c r="M67" s="124"/>
      <c r="N67" s="130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</row>
    <row r="68" spans="1:151" s="29" customFormat="1" ht="12.9" customHeight="1" x14ac:dyDescent="0.25">
      <c r="A68" s="20" t="s">
        <v>10</v>
      </c>
      <c r="B68" s="21">
        <v>7351</v>
      </c>
      <c r="C68" s="21">
        <v>3803</v>
      </c>
      <c r="D68" s="21">
        <v>3548</v>
      </c>
      <c r="E68" s="26"/>
      <c r="F68" s="28"/>
      <c r="G68" s="26"/>
      <c r="H68" s="138"/>
      <c r="I68" s="187" t="s">
        <v>18</v>
      </c>
      <c r="J68" s="178">
        <f t="shared" si="10"/>
        <v>-2.46948496576362E-2</v>
      </c>
      <c r="K68" s="178">
        <f t="shared" si="11"/>
        <v>2.4479011610598393E-2</v>
      </c>
      <c r="L68" s="212"/>
      <c r="M68" s="124"/>
      <c r="N68" s="130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</row>
    <row r="69" spans="1:151" s="25" customFormat="1" ht="12.9" customHeight="1" x14ac:dyDescent="0.25">
      <c r="A69" s="20" t="s">
        <v>11</v>
      </c>
      <c r="B69" s="21">
        <v>8017</v>
      </c>
      <c r="C69" s="21">
        <v>4256</v>
      </c>
      <c r="D69" s="21">
        <v>3761</v>
      </c>
      <c r="E69" s="26"/>
      <c r="F69" s="28"/>
      <c r="G69" s="26"/>
      <c r="H69" s="138"/>
      <c r="I69" s="187" t="s">
        <v>19</v>
      </c>
      <c r="J69" s="178">
        <f t="shared" si="10"/>
        <v>-1.983477225364692E-2</v>
      </c>
      <c r="K69" s="178">
        <f t="shared" si="11"/>
        <v>2.2156891932122655E-2</v>
      </c>
      <c r="L69" s="209"/>
      <c r="M69" s="102"/>
      <c r="N69" s="102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</row>
    <row r="70" spans="1:151" s="25" customFormat="1" ht="12.9" customHeight="1" x14ac:dyDescent="0.25">
      <c r="A70" s="20" t="s">
        <v>12</v>
      </c>
      <c r="B70" s="21">
        <v>9491</v>
      </c>
      <c r="C70" s="21">
        <v>5048</v>
      </c>
      <c r="D70" s="21">
        <v>4443</v>
      </c>
      <c r="E70" s="22"/>
      <c r="F70" s="23"/>
      <c r="G70" s="22"/>
      <c r="H70" s="138"/>
      <c r="I70" s="187" t="s">
        <v>20</v>
      </c>
      <c r="J70" s="178">
        <f t="shared" si="10"/>
        <v>-1.4245311104495386E-2</v>
      </c>
      <c r="K70" s="178">
        <f t="shared" si="11"/>
        <v>1.8591842810360228E-2</v>
      </c>
      <c r="L70" s="211"/>
      <c r="M70" s="23"/>
      <c r="N70" s="102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</row>
    <row r="71" spans="1:151" s="29" customFormat="1" ht="12.9" customHeight="1" x14ac:dyDescent="0.25">
      <c r="A71" s="20" t="s">
        <v>13</v>
      </c>
      <c r="B71" s="21">
        <v>9761</v>
      </c>
      <c r="C71" s="21">
        <v>5209</v>
      </c>
      <c r="D71" s="21">
        <v>4552</v>
      </c>
      <c r="E71" s="26"/>
      <c r="F71" s="23"/>
      <c r="G71" s="26"/>
      <c r="H71" s="138"/>
      <c r="I71" s="188" t="s">
        <v>251</v>
      </c>
      <c r="J71" s="178">
        <f t="shared" si="10"/>
        <v>-1.3367073533789818E-2</v>
      </c>
      <c r="K71" s="178">
        <f t="shared" si="11"/>
        <v>2.0683239059243824E-2</v>
      </c>
      <c r="L71" s="212"/>
      <c r="M71" s="124"/>
      <c r="N71" s="130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</row>
    <row r="72" spans="1:151" s="29" customFormat="1" ht="12.9" customHeight="1" x14ac:dyDescent="0.25">
      <c r="A72" s="20" t="s">
        <v>14</v>
      </c>
      <c r="B72" s="21">
        <v>10083</v>
      </c>
      <c r="C72" s="21">
        <v>5103</v>
      </c>
      <c r="D72" s="21">
        <v>4980</v>
      </c>
      <c r="E72" s="26"/>
      <c r="F72" s="28"/>
      <c r="G72" s="26"/>
      <c r="H72" s="138"/>
      <c r="I72" s="188" t="s">
        <v>252</v>
      </c>
      <c r="J72" s="178">
        <f t="shared" ref="J72:J73" si="12">-C80/$B$61</f>
        <v>-7.1896397737421852E-3</v>
      </c>
      <c r="K72" s="178">
        <f t="shared" ref="K72:K74" si="13">D80/$B$61</f>
        <v>1.1424531110449538E-2</v>
      </c>
      <c r="L72" s="212"/>
      <c r="M72" s="124"/>
      <c r="N72" s="130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</row>
    <row r="73" spans="1:151" s="15" customFormat="1" ht="12.9" customHeight="1" x14ac:dyDescent="0.25">
      <c r="A73" s="20" t="s">
        <v>15</v>
      </c>
      <c r="B73" s="21">
        <v>10618</v>
      </c>
      <c r="C73" s="21">
        <v>5589</v>
      </c>
      <c r="D73" s="21">
        <v>5029</v>
      </c>
      <c r="E73" s="26"/>
      <c r="F73" s="28"/>
      <c r="G73" s="26"/>
      <c r="H73" s="155"/>
      <c r="I73" s="188" t="s">
        <v>253</v>
      </c>
      <c r="J73" s="178">
        <f t="shared" si="12"/>
        <v>-1.4215540339386722E-3</v>
      </c>
      <c r="K73" s="178">
        <f t="shared" si="13"/>
        <v>3.2301280142899673E-3</v>
      </c>
      <c r="L73" s="208"/>
      <c r="M73" s="14"/>
      <c r="N73" s="14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</row>
    <row r="74" spans="1:151" s="19" customFormat="1" ht="12.9" customHeight="1" x14ac:dyDescent="0.25">
      <c r="A74" s="20" t="s">
        <v>16</v>
      </c>
      <c r="B74" s="21">
        <v>9989</v>
      </c>
      <c r="C74" s="21">
        <v>5276</v>
      </c>
      <c r="D74" s="21">
        <v>4713</v>
      </c>
      <c r="E74" s="12"/>
      <c r="F74" s="13"/>
      <c r="G74" s="12"/>
      <c r="H74" s="156"/>
      <c r="I74" s="188" t="s">
        <v>254</v>
      </c>
      <c r="J74" s="178">
        <f>-C82/$B$61</f>
        <v>-2.3072342959214051E-4</v>
      </c>
      <c r="K74" s="178">
        <f t="shared" si="13"/>
        <v>4.9866031557011014E-4</v>
      </c>
      <c r="L74" s="210"/>
      <c r="M74" s="101"/>
      <c r="N74" s="101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</row>
    <row r="75" spans="1:151" s="25" customFormat="1" ht="12.9" customHeight="1" x14ac:dyDescent="0.25">
      <c r="A75" s="20" t="s">
        <v>17</v>
      </c>
      <c r="B75" s="21">
        <v>7871</v>
      </c>
      <c r="C75" s="21">
        <v>4126</v>
      </c>
      <c r="D75" s="21">
        <v>3745</v>
      </c>
      <c r="E75" s="17"/>
      <c r="F75" s="17"/>
      <c r="G75" s="17"/>
      <c r="H75" s="138"/>
      <c r="I75" s="185"/>
      <c r="J75" s="178" t="s">
        <v>2</v>
      </c>
      <c r="K75" s="178" t="s">
        <v>3</v>
      </c>
      <c r="L75" s="209"/>
      <c r="M75" s="102"/>
      <c r="N75" s="102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</row>
    <row r="76" spans="1:151" s="25" customFormat="1" ht="12.9" customHeight="1" x14ac:dyDescent="0.25">
      <c r="A76" s="20" t="s">
        <v>18</v>
      </c>
      <c r="B76" s="21">
        <v>6607</v>
      </c>
      <c r="C76" s="21">
        <v>3318</v>
      </c>
      <c r="D76" s="21">
        <v>3289</v>
      </c>
      <c r="E76" s="22"/>
      <c r="F76" s="23"/>
      <c r="G76" s="22"/>
      <c r="H76" s="138"/>
      <c r="I76" s="187" t="s">
        <v>4</v>
      </c>
      <c r="J76" s="178">
        <f t="shared" ref="J76:J91" si="14">-C88/$B$87</f>
        <v>-1.9357249858428498E-2</v>
      </c>
      <c r="K76" s="178">
        <f t="shared" ref="K76:K92" si="15">D88/$B$87</f>
        <v>1.8272299711266607E-2</v>
      </c>
      <c r="L76" s="211"/>
      <c r="M76" s="23"/>
      <c r="N76" s="102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</row>
    <row r="77" spans="1:151" s="29" customFormat="1" ht="12.9" customHeight="1" x14ac:dyDescent="0.25">
      <c r="A77" s="20" t="s">
        <v>19</v>
      </c>
      <c r="B77" s="21">
        <v>5642</v>
      </c>
      <c r="C77" s="21">
        <v>2665</v>
      </c>
      <c r="D77" s="21">
        <v>2977</v>
      </c>
      <c r="E77" s="26"/>
      <c r="F77" s="23"/>
      <c r="G77" s="26"/>
      <c r="H77" s="138"/>
      <c r="I77" s="187" t="s">
        <v>5</v>
      </c>
      <c r="J77" s="178">
        <f t="shared" si="14"/>
        <v>-2.4037650254725176E-2</v>
      </c>
      <c r="K77" s="178">
        <f t="shared" si="15"/>
        <v>2.2778776801529697E-2</v>
      </c>
      <c r="L77" s="212"/>
      <c r="M77" s="124"/>
      <c r="N77" s="130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</row>
    <row r="78" spans="1:151" s="29" customFormat="1" ht="12.9" customHeight="1" x14ac:dyDescent="0.25">
      <c r="A78" s="20" t="s">
        <v>20</v>
      </c>
      <c r="B78" s="21">
        <v>4412</v>
      </c>
      <c r="C78" s="21">
        <v>1914</v>
      </c>
      <c r="D78" s="21">
        <v>2498</v>
      </c>
      <c r="E78" s="26"/>
      <c r="F78" s="28"/>
      <c r="G78" s="26"/>
      <c r="H78" s="138"/>
      <c r="I78" s="187" t="s">
        <v>6</v>
      </c>
      <c r="J78" s="178">
        <f t="shared" si="14"/>
        <v>-2.6845269337838776E-2</v>
      </c>
      <c r="K78" s="178">
        <f t="shared" si="15"/>
        <v>2.506359070876853E-2</v>
      </c>
      <c r="L78" s="212"/>
      <c r="M78" s="124"/>
      <c r="N78" s="130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</row>
    <row r="79" spans="1:151" s="25" customFormat="1" ht="12.9" customHeight="1" x14ac:dyDescent="0.25">
      <c r="A79" s="20" t="s">
        <v>251</v>
      </c>
      <c r="B79" s="31">
        <v>4575</v>
      </c>
      <c r="C79" s="31">
        <v>1796</v>
      </c>
      <c r="D79" s="31">
        <v>2779</v>
      </c>
      <c r="E79" s="26"/>
      <c r="F79" s="28"/>
      <c r="G79" s="26"/>
      <c r="H79" s="138"/>
      <c r="I79" s="187" t="s">
        <v>7</v>
      </c>
      <c r="J79" s="178">
        <f t="shared" si="14"/>
        <v>-2.5967370745478769E-2</v>
      </c>
      <c r="K79" s="178">
        <f t="shared" si="15"/>
        <v>2.4228137685142911E-2</v>
      </c>
      <c r="L79" s="209"/>
      <c r="M79" s="102"/>
      <c r="N79" s="102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</row>
    <row r="80" spans="1:151" s="25" customFormat="1" ht="12.9" customHeight="1" x14ac:dyDescent="0.25">
      <c r="A80" s="20" t="s">
        <v>252</v>
      </c>
      <c r="B80" s="31">
        <v>2501</v>
      </c>
      <c r="C80" s="31">
        <v>966</v>
      </c>
      <c r="D80" s="31">
        <v>1535</v>
      </c>
      <c r="E80" s="22"/>
      <c r="F80" s="23"/>
      <c r="G80" s="22"/>
      <c r="H80" s="138"/>
      <c r="I80" s="187" t="s">
        <v>8</v>
      </c>
      <c r="J80" s="178">
        <f t="shared" si="14"/>
        <v>-2.5404190516417634E-2</v>
      </c>
      <c r="K80" s="178">
        <f t="shared" si="15"/>
        <v>2.3485857861178145E-2</v>
      </c>
      <c r="L80" s="211"/>
      <c r="M80" s="23"/>
      <c r="N80" s="102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</row>
    <row r="81" spans="1:151" s="29" customFormat="1" ht="12.9" customHeight="1" x14ac:dyDescent="0.25">
      <c r="A81" s="20" t="s">
        <v>253</v>
      </c>
      <c r="B81" s="31">
        <v>625</v>
      </c>
      <c r="C81" s="31">
        <v>191</v>
      </c>
      <c r="D81" s="31">
        <v>434</v>
      </c>
      <c r="E81" s="26"/>
      <c r="F81" s="23"/>
      <c r="G81" s="26"/>
      <c r="H81" s="138"/>
      <c r="I81" s="187" t="s">
        <v>9</v>
      </c>
      <c r="J81" s="178">
        <f t="shared" si="14"/>
        <v>-2.546837649840622E-2</v>
      </c>
      <c r="K81" s="178">
        <f t="shared" si="15"/>
        <v>2.4513868830769517E-2</v>
      </c>
      <c r="L81" s="212"/>
      <c r="M81" s="124"/>
      <c r="N81" s="130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</row>
    <row r="82" spans="1:151" s="29" customFormat="1" ht="12.9" customHeight="1" x14ac:dyDescent="0.25">
      <c r="A82" s="20" t="s">
        <v>254</v>
      </c>
      <c r="B82" s="31">
        <v>98</v>
      </c>
      <c r="C82" s="31">
        <v>31</v>
      </c>
      <c r="D82" s="31">
        <v>67</v>
      </c>
      <c r="E82" s="26"/>
      <c r="F82" s="28"/>
      <c r="G82" s="26"/>
      <c r="H82" s="138"/>
      <c r="I82" s="187" t="s">
        <v>10</v>
      </c>
      <c r="J82" s="178">
        <f t="shared" si="14"/>
        <v>-2.7250055127476466E-2</v>
      </c>
      <c r="K82" s="178">
        <f t="shared" si="15"/>
        <v>2.6724144178279671E-2</v>
      </c>
      <c r="L82" s="212"/>
      <c r="M82" s="124"/>
      <c r="N82" s="130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</row>
    <row r="83" spans="1:151" s="25" customFormat="1" ht="28" customHeight="1" x14ac:dyDescent="0.25">
      <c r="A83" s="225" t="s">
        <v>273</v>
      </c>
      <c r="B83" s="226"/>
      <c r="C83" s="226"/>
      <c r="D83" s="226"/>
      <c r="E83" s="26"/>
      <c r="F83" s="28"/>
      <c r="G83" s="26"/>
      <c r="H83" s="138"/>
      <c r="I83" s="187" t="s">
        <v>11</v>
      </c>
      <c r="J83" s="178">
        <f t="shared" si="14"/>
        <v>-3.1384874676870164E-2</v>
      </c>
      <c r="K83" s="178">
        <f t="shared" si="15"/>
        <v>3.1207845597514553E-2</v>
      </c>
      <c r="L83" s="209"/>
      <c r="M83" s="102"/>
      <c r="N83" s="102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</row>
    <row r="84" spans="1:151" s="25" customFormat="1" ht="12.9" customHeight="1" x14ac:dyDescent="0.25">
      <c r="A84" s="173"/>
      <c r="B84" s="174"/>
      <c r="C84" s="174"/>
      <c r="D84" s="174"/>
      <c r="E84" s="22"/>
      <c r="F84" s="23"/>
      <c r="G84" s="22"/>
      <c r="H84" s="138"/>
      <c r="I84" s="187" t="s">
        <v>12</v>
      </c>
      <c r="J84" s="178">
        <f t="shared" si="14"/>
        <v>-3.9234199119409736E-2</v>
      </c>
      <c r="K84" s="178">
        <f t="shared" si="15"/>
        <v>3.9047852720088039E-2</v>
      </c>
      <c r="L84" s="211"/>
      <c r="M84" s="23"/>
      <c r="N84" s="102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</row>
    <row r="85" spans="1:151" s="29" customFormat="1" ht="12.9" customHeight="1" x14ac:dyDescent="0.35">
      <c r="A85" s="4" t="s">
        <v>23</v>
      </c>
      <c r="B85" s="32"/>
      <c r="C85" s="32"/>
      <c r="D85" s="32"/>
      <c r="E85" s="26"/>
      <c r="F85" s="23"/>
      <c r="G85" s="26"/>
      <c r="H85" s="138"/>
      <c r="I85" s="187" t="s">
        <v>13</v>
      </c>
      <c r="J85" s="178">
        <f t="shared" si="14"/>
        <v>-4.3010819478996175E-2</v>
      </c>
      <c r="K85" s="178">
        <f t="shared" si="15"/>
        <v>4.1310926214072674E-2</v>
      </c>
      <c r="L85" s="212"/>
      <c r="M85" s="124"/>
      <c r="N85" s="130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</row>
    <row r="86" spans="1:151" s="29" customFormat="1" ht="22.5" customHeight="1" x14ac:dyDescent="0.25">
      <c r="A86" s="10" t="s">
        <v>215</v>
      </c>
      <c r="B86" s="11" t="s">
        <v>1</v>
      </c>
      <c r="C86" s="11" t="s">
        <v>2</v>
      </c>
      <c r="D86" s="11" t="s">
        <v>3</v>
      </c>
      <c r="E86" s="26"/>
      <c r="F86" s="28"/>
      <c r="G86" s="26"/>
      <c r="H86" s="138"/>
      <c r="I86" s="187" t="s">
        <v>14</v>
      </c>
      <c r="J86" s="178">
        <f t="shared" si="14"/>
        <v>-3.9520965522810349E-2</v>
      </c>
      <c r="K86" s="178">
        <f t="shared" si="15"/>
        <v>3.9084086742178371E-2</v>
      </c>
      <c r="L86" s="212"/>
      <c r="M86" s="124"/>
      <c r="N86" s="130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</row>
    <row r="87" spans="1:151" s="25" customFormat="1" ht="12.9" customHeight="1" x14ac:dyDescent="0.25">
      <c r="A87" s="16" t="s">
        <v>1</v>
      </c>
      <c r="B87" s="16">
        <v>965943</v>
      </c>
      <c r="C87" s="16">
        <v>472663</v>
      </c>
      <c r="D87" s="16">
        <v>493280</v>
      </c>
      <c r="E87" s="26"/>
      <c r="F87" s="28"/>
      <c r="G87" s="26"/>
      <c r="H87" s="138"/>
      <c r="I87" s="187" t="s">
        <v>15</v>
      </c>
      <c r="J87" s="178">
        <f t="shared" si="14"/>
        <v>-3.6720593244114821E-2</v>
      </c>
      <c r="K87" s="178">
        <f t="shared" si="15"/>
        <v>3.6750615719561092E-2</v>
      </c>
      <c r="L87" s="209"/>
      <c r="M87" s="102"/>
      <c r="N87" s="102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</row>
    <row r="88" spans="1:151" s="25" customFormat="1" ht="12.9" customHeight="1" x14ac:dyDescent="0.25">
      <c r="A88" s="20" t="s">
        <v>4</v>
      </c>
      <c r="B88" s="21">
        <v>36348</v>
      </c>
      <c r="C88" s="21">
        <v>18698</v>
      </c>
      <c r="D88" s="21">
        <v>17650</v>
      </c>
      <c r="E88" s="22"/>
      <c r="F88" s="23"/>
      <c r="G88" s="22"/>
      <c r="H88" s="138"/>
      <c r="I88" s="187" t="s">
        <v>16</v>
      </c>
      <c r="J88" s="178">
        <f t="shared" si="14"/>
        <v>-3.2170635327343329E-2</v>
      </c>
      <c r="K88" s="178">
        <f t="shared" si="15"/>
        <v>3.4212163657689948E-2</v>
      </c>
      <c r="L88" s="211"/>
      <c r="M88" s="23"/>
      <c r="N88" s="102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</row>
    <row r="89" spans="1:151" s="29" customFormat="1" ht="12.9" customHeight="1" x14ac:dyDescent="0.25">
      <c r="A89" s="20" t="s">
        <v>5</v>
      </c>
      <c r="B89" s="21">
        <v>45222</v>
      </c>
      <c r="C89" s="21">
        <v>23219</v>
      </c>
      <c r="D89" s="21">
        <v>22003</v>
      </c>
      <c r="E89" s="26"/>
      <c r="F89" s="23"/>
      <c r="G89" s="26"/>
      <c r="H89" s="138"/>
      <c r="I89" s="187" t="s">
        <v>17</v>
      </c>
      <c r="J89" s="178">
        <f t="shared" si="14"/>
        <v>-2.6332816739704102E-2</v>
      </c>
      <c r="K89" s="178">
        <f t="shared" si="15"/>
        <v>2.9410638101834165E-2</v>
      </c>
      <c r="L89" s="212"/>
      <c r="M89" s="124"/>
      <c r="N89" s="130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</row>
    <row r="90" spans="1:151" s="29" customFormat="1" ht="12.9" customHeight="1" x14ac:dyDescent="0.25">
      <c r="A90" s="20" t="s">
        <v>6</v>
      </c>
      <c r="B90" s="21">
        <v>50141</v>
      </c>
      <c r="C90" s="21">
        <v>25931</v>
      </c>
      <c r="D90" s="21">
        <v>24210</v>
      </c>
      <c r="E90" s="26"/>
      <c r="F90" s="28"/>
      <c r="G90" s="26"/>
      <c r="H90" s="138"/>
      <c r="I90" s="187" t="s">
        <v>18</v>
      </c>
      <c r="J90" s="178">
        <f t="shared" si="14"/>
        <v>-2.2528244420219414E-2</v>
      </c>
      <c r="K90" s="178">
        <f t="shared" si="15"/>
        <v>2.6869080266640991E-2</v>
      </c>
      <c r="L90" s="212"/>
      <c r="M90" s="124"/>
      <c r="N90" s="130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</row>
    <row r="91" spans="1:151" s="25" customFormat="1" ht="12.9" customHeight="1" x14ac:dyDescent="0.25">
      <c r="A91" s="20" t="s">
        <v>7</v>
      </c>
      <c r="B91" s="21">
        <v>48486</v>
      </c>
      <c r="C91" s="21">
        <v>25083</v>
      </c>
      <c r="D91" s="21">
        <v>23403</v>
      </c>
      <c r="E91" s="26"/>
      <c r="F91" s="28"/>
      <c r="G91" s="26"/>
      <c r="H91" s="138"/>
      <c r="I91" s="187" t="s">
        <v>19</v>
      </c>
      <c r="J91" s="178">
        <f t="shared" si="14"/>
        <v>-1.8665697665390193E-2</v>
      </c>
      <c r="K91" s="178">
        <f t="shared" si="15"/>
        <v>2.3704297251494137E-2</v>
      </c>
      <c r="L91" s="209"/>
      <c r="M91" s="102"/>
      <c r="N91" s="102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</row>
    <row r="92" spans="1:151" s="25" customFormat="1" ht="12.9" customHeight="1" x14ac:dyDescent="0.25">
      <c r="A92" s="20" t="s">
        <v>8</v>
      </c>
      <c r="B92" s="21">
        <v>47225</v>
      </c>
      <c r="C92" s="21">
        <v>24539</v>
      </c>
      <c r="D92" s="21">
        <v>22686</v>
      </c>
      <c r="E92" s="22"/>
      <c r="F92" s="23"/>
      <c r="G92" s="22"/>
      <c r="H92" s="138"/>
      <c r="I92" s="187" t="s">
        <v>20</v>
      </c>
      <c r="J92" s="178">
        <f>-C104/$B$87</f>
        <v>-1.1855772027956102E-2</v>
      </c>
      <c r="K92" s="178">
        <f t="shared" si="15"/>
        <v>1.7012391000297118E-2</v>
      </c>
      <c r="L92" s="211"/>
      <c r="M92" s="23"/>
      <c r="N92" s="102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</row>
    <row r="93" spans="1:151" s="29" customFormat="1" ht="12.9" customHeight="1" x14ac:dyDescent="0.25">
      <c r="A93" s="20" t="s">
        <v>9</v>
      </c>
      <c r="B93" s="21">
        <v>48280</v>
      </c>
      <c r="C93" s="21">
        <v>24601</v>
      </c>
      <c r="D93" s="21">
        <v>23679</v>
      </c>
      <c r="E93" s="26"/>
      <c r="F93" s="23"/>
      <c r="G93" s="26"/>
      <c r="H93" s="138"/>
      <c r="I93" s="188" t="s">
        <v>251</v>
      </c>
      <c r="J93" s="178">
        <f t="shared" ref="J93:J95" si="16">-C105/$B$87</f>
        <v>-9.0843869669328323E-3</v>
      </c>
      <c r="K93" s="178">
        <f t="shared" ref="K93:K96" si="17">D105/$B$87</f>
        <v>1.5869466417790697E-2</v>
      </c>
      <c r="L93" s="212"/>
      <c r="M93" s="124"/>
      <c r="N93" s="130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</row>
    <row r="94" spans="1:151" s="29" customFormat="1" ht="12.9" customHeight="1" x14ac:dyDescent="0.25">
      <c r="A94" s="20" t="s">
        <v>10</v>
      </c>
      <c r="B94" s="21">
        <v>52136</v>
      </c>
      <c r="C94" s="21">
        <v>26322</v>
      </c>
      <c r="D94" s="21">
        <v>25814</v>
      </c>
      <c r="E94" s="26"/>
      <c r="F94" s="28"/>
      <c r="G94" s="26"/>
      <c r="H94" s="138"/>
      <c r="I94" s="188" t="s">
        <v>252</v>
      </c>
      <c r="J94" s="178">
        <f t="shared" si="16"/>
        <v>-3.6927644798916705E-3</v>
      </c>
      <c r="K94" s="178">
        <f t="shared" si="17"/>
        <v>8.3959405472165544E-3</v>
      </c>
      <c r="L94" s="212"/>
      <c r="M94" s="124"/>
      <c r="N94" s="130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</row>
    <row r="95" spans="1:151" s="29" customFormat="1" ht="12.9" customHeight="1" x14ac:dyDescent="0.25">
      <c r="A95" s="20" t="s">
        <v>11</v>
      </c>
      <c r="B95" s="21">
        <v>60461</v>
      </c>
      <c r="C95" s="21">
        <v>30316</v>
      </c>
      <c r="D95" s="21">
        <v>30145</v>
      </c>
      <c r="E95" s="26"/>
      <c r="F95" s="28"/>
      <c r="G95" s="26"/>
      <c r="H95" s="138"/>
      <c r="I95" s="188" t="s">
        <v>253</v>
      </c>
      <c r="J95" s="178">
        <f t="shared" si="16"/>
        <v>-7.2157466848457932E-4</v>
      </c>
      <c r="K95" s="178">
        <f t="shared" si="17"/>
        <v>2.3334710226172767E-3</v>
      </c>
      <c r="L95" s="212"/>
      <c r="M95" s="124"/>
      <c r="N95" s="28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</row>
    <row r="96" spans="1:151" ht="12.9" customHeight="1" x14ac:dyDescent="0.25">
      <c r="A96" s="20" t="s">
        <v>12</v>
      </c>
      <c r="B96" s="21">
        <v>75616</v>
      </c>
      <c r="C96" s="21">
        <v>37898</v>
      </c>
      <c r="D96" s="21">
        <v>37718</v>
      </c>
      <c r="E96" s="32"/>
      <c r="F96" s="32"/>
      <c r="I96" s="188" t="s">
        <v>254</v>
      </c>
      <c r="J96" s="178">
        <f>-C108/$B$87</f>
        <v>-7.4538559728679649E-5</v>
      </c>
      <c r="K96" s="178">
        <f t="shared" si="17"/>
        <v>3.9650372744561534E-4</v>
      </c>
    </row>
    <row r="97" spans="1:9" ht="12.9" customHeight="1" x14ac:dyDescent="0.25">
      <c r="A97" s="20" t="s">
        <v>13</v>
      </c>
      <c r="B97" s="21">
        <v>81450</v>
      </c>
      <c r="C97" s="21">
        <v>41546</v>
      </c>
      <c r="D97" s="21">
        <v>39904</v>
      </c>
      <c r="I97" s="187"/>
    </row>
    <row r="98" spans="1:9" ht="12.9" customHeight="1" x14ac:dyDescent="0.25">
      <c r="A98" s="20" t="s">
        <v>14</v>
      </c>
      <c r="B98" s="21">
        <v>75928</v>
      </c>
      <c r="C98" s="21">
        <v>38175</v>
      </c>
      <c r="D98" s="21">
        <v>37753</v>
      </c>
      <c r="I98" s="187"/>
    </row>
    <row r="99" spans="1:9" ht="12.9" customHeight="1" x14ac:dyDescent="0.25">
      <c r="A99" s="20" t="s">
        <v>15</v>
      </c>
      <c r="B99" s="21">
        <v>70969</v>
      </c>
      <c r="C99" s="21">
        <v>35470</v>
      </c>
      <c r="D99" s="21">
        <v>35499</v>
      </c>
      <c r="I99" s="187"/>
    </row>
    <row r="100" spans="1:9" ht="12.9" customHeight="1" x14ac:dyDescent="0.25">
      <c r="A100" s="20" t="s">
        <v>16</v>
      </c>
      <c r="B100" s="21">
        <v>64122</v>
      </c>
      <c r="C100" s="21">
        <v>31075</v>
      </c>
      <c r="D100" s="21">
        <v>33047</v>
      </c>
      <c r="I100" s="187"/>
    </row>
    <row r="101" spans="1:9" ht="12.9" customHeight="1" x14ac:dyDescent="0.25">
      <c r="A101" s="20" t="s">
        <v>17</v>
      </c>
      <c r="B101" s="21">
        <v>53845</v>
      </c>
      <c r="C101" s="21">
        <v>25436</v>
      </c>
      <c r="D101" s="21">
        <v>28409</v>
      </c>
      <c r="I101" s="187"/>
    </row>
    <row r="102" spans="1:9" ht="12.9" customHeight="1" x14ac:dyDescent="0.25">
      <c r="A102" s="20" t="s">
        <v>18</v>
      </c>
      <c r="B102" s="21">
        <v>47715</v>
      </c>
      <c r="C102" s="21">
        <v>21761</v>
      </c>
      <c r="D102" s="21">
        <v>25954</v>
      </c>
      <c r="I102" s="187"/>
    </row>
    <row r="103" spans="1:9" ht="12.9" customHeight="1" x14ac:dyDescent="0.25">
      <c r="A103" s="20" t="s">
        <v>19</v>
      </c>
      <c r="B103" s="21">
        <v>40927</v>
      </c>
      <c r="C103" s="21">
        <v>18030</v>
      </c>
      <c r="D103" s="21">
        <v>22897</v>
      </c>
      <c r="I103" s="187"/>
    </row>
    <row r="104" spans="1:9" ht="12.9" customHeight="1" x14ac:dyDescent="0.25">
      <c r="A104" s="20" t="s">
        <v>20</v>
      </c>
      <c r="B104" s="21">
        <v>27885</v>
      </c>
      <c r="C104" s="21">
        <v>11452</v>
      </c>
      <c r="D104" s="21">
        <v>16433</v>
      </c>
      <c r="I104" s="187"/>
    </row>
    <row r="105" spans="1:9" ht="12.9" customHeight="1" x14ac:dyDescent="0.25">
      <c r="A105" s="20" t="s">
        <v>251</v>
      </c>
      <c r="B105" s="31">
        <v>24104</v>
      </c>
      <c r="C105" s="31">
        <v>8775</v>
      </c>
      <c r="D105" s="31">
        <v>15329</v>
      </c>
      <c r="I105" s="187"/>
    </row>
    <row r="106" spans="1:9" ht="12.9" customHeight="1" x14ac:dyDescent="0.25">
      <c r="A106" s="20" t="s">
        <v>252</v>
      </c>
      <c r="B106" s="31">
        <v>11677</v>
      </c>
      <c r="C106" s="31">
        <v>3567</v>
      </c>
      <c r="D106" s="31">
        <v>8110</v>
      </c>
      <c r="I106" s="187"/>
    </row>
    <row r="107" spans="1:9" ht="12.9" customHeight="1" x14ac:dyDescent="0.25">
      <c r="A107" s="20" t="s">
        <v>253</v>
      </c>
      <c r="B107" s="31">
        <v>2951</v>
      </c>
      <c r="C107" s="31">
        <v>697</v>
      </c>
      <c r="D107" s="31">
        <v>2254</v>
      </c>
      <c r="I107" s="187"/>
    </row>
    <row r="108" spans="1:9" ht="12.9" customHeight="1" x14ac:dyDescent="0.25">
      <c r="A108" s="20" t="s">
        <v>254</v>
      </c>
      <c r="B108" s="31">
        <v>455</v>
      </c>
      <c r="C108" s="31">
        <v>72</v>
      </c>
      <c r="D108" s="31">
        <v>383</v>
      </c>
      <c r="I108" s="187"/>
    </row>
    <row r="109" spans="1:9" ht="31.5" customHeight="1" x14ac:dyDescent="0.25">
      <c r="A109" s="225" t="s">
        <v>273</v>
      </c>
      <c r="B109" s="226"/>
      <c r="C109" s="226"/>
      <c r="D109" s="226"/>
      <c r="I109" s="187"/>
    </row>
    <row r="110" spans="1:9" x14ac:dyDescent="0.25">
      <c r="A110" s="29"/>
      <c r="B110" s="32"/>
      <c r="C110" s="32"/>
      <c r="D110" s="32"/>
      <c r="I110" s="187"/>
    </row>
    <row r="111" spans="1:9" x14ac:dyDescent="0.25">
      <c r="A111" s="29"/>
      <c r="D111"/>
      <c r="I111" s="187"/>
    </row>
  </sheetData>
  <mergeCells count="6">
    <mergeCell ref="A83:D83"/>
    <mergeCell ref="A109:D109"/>
    <mergeCell ref="A2:G2"/>
    <mergeCell ref="A5:G5"/>
    <mergeCell ref="A31:D31"/>
    <mergeCell ref="A57:D57"/>
  </mergeCells>
  <phoneticPr fontId="0" type="noConversion"/>
  <pageMargins left="0.78740157480314965" right="0.78740157480314965" top="0.78740157480314965" bottom="0.78740157480314965" header="0.39370078740157483" footer="0.39370078740157483"/>
  <pageSetup paperSize="9" scale="98" orientation="portrait" r:id="rId1"/>
  <headerFooter alignWithMargins="0">
    <oddHeader>&amp;Rwww.aragon.es/iaest</oddHeader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U111"/>
  <sheetViews>
    <sheetView showGridLines="0" workbookViewId="0"/>
  </sheetViews>
  <sheetFormatPr baseColWidth="10" defaultRowHeight="12.5" x14ac:dyDescent="0.25"/>
  <cols>
    <col min="1" max="1" width="8" customWidth="1"/>
    <col min="2" max="2" width="8.54296875" customWidth="1"/>
    <col min="3" max="3" width="8.6328125" customWidth="1"/>
    <col min="4" max="4" width="7.6328125" style="34" customWidth="1"/>
    <col min="5" max="6" width="17.6328125" style="34" customWidth="1"/>
    <col min="7" max="7" width="17.6328125" style="32" customWidth="1"/>
    <col min="8" max="8" width="11.453125" style="138" customWidth="1"/>
    <col min="9" max="9" width="11.453125" style="184" customWidth="1"/>
    <col min="10" max="11" width="11.453125" style="178" customWidth="1"/>
    <col min="12" max="12" width="11.453125" style="157" customWidth="1"/>
    <col min="13" max="13" width="11.453125" style="102" customWidth="1"/>
    <col min="14" max="14" width="11.453125" style="127" customWidth="1"/>
  </cols>
  <sheetData>
    <row r="1" spans="1:14" s="148" customFormat="1" ht="24.9" customHeight="1" x14ac:dyDescent="0.25">
      <c r="A1" s="161" t="s">
        <v>228</v>
      </c>
      <c r="H1" s="146"/>
      <c r="I1" s="175"/>
      <c r="J1" s="175"/>
      <c r="K1" s="176"/>
    </row>
    <row r="2" spans="1:14" s="1" customFormat="1" ht="17.149999999999999" customHeight="1" x14ac:dyDescent="0.65">
      <c r="A2" s="227" t="s">
        <v>271</v>
      </c>
      <c r="B2" s="227"/>
      <c r="C2" s="227"/>
      <c r="D2" s="227"/>
      <c r="E2" s="227"/>
      <c r="F2" s="227"/>
      <c r="G2" s="227"/>
      <c r="H2" s="149"/>
      <c r="I2" s="177"/>
      <c r="J2" s="178"/>
      <c r="K2" s="178"/>
      <c r="L2" s="150"/>
      <c r="M2" s="117"/>
    </row>
    <row r="3" spans="1:14" s="1" customFormat="1" ht="21.9" customHeight="1" x14ac:dyDescent="0.65">
      <c r="A3" s="116"/>
      <c r="B3" s="116"/>
      <c r="C3" s="116"/>
      <c r="D3" s="116"/>
      <c r="E3" s="116"/>
      <c r="F3" s="116"/>
      <c r="G3" s="116"/>
      <c r="H3" s="149"/>
      <c r="I3" s="177"/>
      <c r="J3" s="178"/>
      <c r="K3" s="178"/>
      <c r="L3" s="150"/>
      <c r="M3" s="117"/>
    </row>
    <row r="4" spans="1:14" s="105" customFormat="1" ht="12" customHeight="1" x14ac:dyDescent="0.65">
      <c r="A4" s="104"/>
      <c r="B4" s="104"/>
      <c r="C4" s="104"/>
      <c r="D4" s="104"/>
      <c r="E4" s="104"/>
      <c r="F4" s="104"/>
      <c r="G4" s="104"/>
      <c r="H4" s="151"/>
      <c r="I4" s="177"/>
      <c r="J4" s="178"/>
      <c r="K4" s="178"/>
      <c r="L4" s="150"/>
      <c r="M4" s="117"/>
    </row>
    <row r="5" spans="1:14" ht="56.25" customHeight="1" x14ac:dyDescent="0.5">
      <c r="A5" s="228" t="s">
        <v>274</v>
      </c>
      <c r="B5" s="229"/>
      <c r="C5" s="229"/>
      <c r="D5" s="229"/>
      <c r="E5" s="229"/>
      <c r="F5" s="218"/>
      <c r="G5" s="218"/>
      <c r="I5" s="179"/>
      <c r="J5" s="179"/>
      <c r="K5" s="179"/>
      <c r="L5" s="152"/>
      <c r="M5" s="24"/>
    </row>
    <row r="6" spans="1:14" s="7" customFormat="1" ht="19.5" customHeight="1" x14ac:dyDescent="0.35">
      <c r="A6" s="108" t="s">
        <v>214</v>
      </c>
      <c r="B6" s="109"/>
      <c r="C6" s="109"/>
      <c r="D6" s="109"/>
      <c r="E6" s="109"/>
      <c r="F6" s="103"/>
      <c r="G6" s="103"/>
      <c r="H6" s="153"/>
      <c r="I6" s="180"/>
      <c r="J6" s="181"/>
      <c r="K6" s="181"/>
      <c r="L6" s="154"/>
      <c r="M6" s="123"/>
    </row>
    <row r="7" spans="1:14" s="15" customFormat="1" ht="24" customHeight="1" x14ac:dyDescent="0.35">
      <c r="A7" s="4" t="s">
        <v>0</v>
      </c>
      <c r="B7" s="5"/>
      <c r="C7" s="6"/>
      <c r="D7" s="6"/>
      <c r="E7" s="6"/>
      <c r="F7" s="6"/>
      <c r="G7" s="6"/>
      <c r="H7" s="155"/>
      <c r="I7" s="182"/>
      <c r="J7" s="183"/>
      <c r="K7" s="183"/>
      <c r="L7" s="155"/>
      <c r="M7" s="14"/>
      <c r="N7" s="100"/>
    </row>
    <row r="8" spans="1:14" s="19" customFormat="1" ht="21" customHeight="1" x14ac:dyDescent="0.25">
      <c r="A8" s="10" t="s">
        <v>215</v>
      </c>
      <c r="B8" s="11" t="s">
        <v>1</v>
      </c>
      <c r="C8" s="11" t="s">
        <v>2</v>
      </c>
      <c r="D8" s="11" t="s">
        <v>3</v>
      </c>
      <c r="E8" s="12"/>
      <c r="F8" s="13"/>
      <c r="G8" s="12"/>
      <c r="H8" s="156"/>
      <c r="I8" s="184"/>
      <c r="J8" s="178"/>
      <c r="K8" s="178"/>
      <c r="L8" s="158"/>
      <c r="M8" s="101"/>
    </row>
    <row r="9" spans="1:14" s="25" customFormat="1" ht="12.9" customHeight="1" x14ac:dyDescent="0.25">
      <c r="A9" s="16" t="s">
        <v>1</v>
      </c>
      <c r="B9" s="16">
        <v>163973</v>
      </c>
      <c r="C9" s="16">
        <v>83827</v>
      </c>
      <c r="D9" s="16">
        <v>80146</v>
      </c>
      <c r="E9" s="17"/>
      <c r="F9" s="17"/>
      <c r="G9" s="17"/>
      <c r="H9" s="138"/>
      <c r="I9" s="185"/>
      <c r="J9" s="186" t="s">
        <v>2</v>
      </c>
      <c r="K9" s="186" t="s">
        <v>3</v>
      </c>
      <c r="L9" s="157"/>
      <c r="M9" s="102"/>
      <c r="N9" s="24"/>
    </row>
    <row r="10" spans="1:14" s="25" customFormat="1" ht="12.9" customHeight="1" x14ac:dyDescent="0.25">
      <c r="A10" s="20" t="s">
        <v>4</v>
      </c>
      <c r="B10" s="21">
        <v>8864</v>
      </c>
      <c r="C10" s="21">
        <v>4567</v>
      </c>
      <c r="D10" s="21">
        <v>4297</v>
      </c>
      <c r="E10" s="22"/>
      <c r="F10" s="23"/>
      <c r="G10" s="22"/>
      <c r="H10" s="138"/>
      <c r="I10" s="187" t="s">
        <v>4</v>
      </c>
      <c r="J10" s="186">
        <f>-C10/$B$9</f>
        <v>-2.7852146389954445E-2</v>
      </c>
      <c r="K10" s="186">
        <f t="shared" ref="K10:K29" si="0">D10/$B$9</f>
        <v>2.6205533837887946E-2</v>
      </c>
      <c r="L10" s="159"/>
      <c r="M10" s="23"/>
      <c r="N10" s="24"/>
    </row>
    <row r="11" spans="1:14" s="29" customFormat="1" ht="12.9" customHeight="1" x14ac:dyDescent="0.25">
      <c r="A11" s="20" t="s">
        <v>5</v>
      </c>
      <c r="B11" s="21">
        <v>9142</v>
      </c>
      <c r="C11" s="21">
        <v>4729</v>
      </c>
      <c r="D11" s="21">
        <v>4413</v>
      </c>
      <c r="E11" s="26"/>
      <c r="F11" s="23"/>
      <c r="G11" s="26"/>
      <c r="H11" s="138"/>
      <c r="I11" s="187" t="s">
        <v>5</v>
      </c>
      <c r="J11" s="186">
        <f t="shared" ref="J11:J29" si="1">-C11/$B$9</f>
        <v>-2.8840113921194344E-2</v>
      </c>
      <c r="K11" s="186">
        <f t="shared" si="0"/>
        <v>2.6912967378775774E-2</v>
      </c>
      <c r="L11" s="160"/>
      <c r="M11" s="124"/>
      <c r="N11" s="127"/>
    </row>
    <row r="12" spans="1:14" s="29" customFormat="1" ht="12.9" customHeight="1" x14ac:dyDescent="0.25">
      <c r="A12" s="20" t="s">
        <v>6</v>
      </c>
      <c r="B12" s="21">
        <v>8255</v>
      </c>
      <c r="C12" s="21">
        <v>4336</v>
      </c>
      <c r="D12" s="21">
        <v>3919</v>
      </c>
      <c r="E12" s="26"/>
      <c r="F12" s="28"/>
      <c r="G12" s="26"/>
      <c r="H12" s="138"/>
      <c r="I12" s="187" t="s">
        <v>6</v>
      </c>
      <c r="J12" s="186">
        <f t="shared" si="1"/>
        <v>-2.644337787318644E-2</v>
      </c>
      <c r="K12" s="186">
        <f t="shared" si="0"/>
        <v>2.3900276264994847E-2</v>
      </c>
      <c r="L12" s="160"/>
      <c r="M12" s="124"/>
      <c r="N12" s="127"/>
    </row>
    <row r="13" spans="1:14" s="25" customFormat="1" ht="12.9" customHeight="1" x14ac:dyDescent="0.25">
      <c r="A13" s="20" t="s">
        <v>7</v>
      </c>
      <c r="B13" s="21">
        <v>8274</v>
      </c>
      <c r="C13" s="21">
        <v>4502</v>
      </c>
      <c r="D13" s="21">
        <v>3772</v>
      </c>
      <c r="E13" s="26"/>
      <c r="F13" s="28"/>
      <c r="G13" s="26"/>
      <c r="H13" s="138"/>
      <c r="I13" s="187" t="s">
        <v>7</v>
      </c>
      <c r="J13" s="186">
        <f t="shared" si="1"/>
        <v>-2.7455739664456955E-2</v>
      </c>
      <c r="K13" s="186">
        <f>D13/$B$9</f>
        <v>2.3003787208869753E-2</v>
      </c>
      <c r="L13" s="157"/>
      <c r="M13" s="102"/>
      <c r="N13" s="24"/>
    </row>
    <row r="14" spans="1:14" s="25" customFormat="1" ht="12.9" customHeight="1" x14ac:dyDescent="0.25">
      <c r="A14" s="20" t="s">
        <v>8</v>
      </c>
      <c r="B14" s="21">
        <v>11933</v>
      </c>
      <c r="C14" s="21">
        <v>6373</v>
      </c>
      <c r="D14" s="21">
        <v>5560</v>
      </c>
      <c r="E14" s="22"/>
      <c r="F14" s="23"/>
      <c r="G14" s="22"/>
      <c r="H14" s="138"/>
      <c r="I14" s="187" t="s">
        <v>8</v>
      </c>
      <c r="J14" s="186">
        <f t="shared" si="1"/>
        <v>-3.8866154793777023E-2</v>
      </c>
      <c r="K14" s="186">
        <f t="shared" si="0"/>
        <v>3.3908021442554566E-2</v>
      </c>
      <c r="L14" s="159"/>
      <c r="M14" s="23"/>
      <c r="N14" s="24"/>
    </row>
    <row r="15" spans="1:14" s="29" customFormat="1" ht="12.9" customHeight="1" x14ac:dyDescent="0.25">
      <c r="A15" s="20" t="s">
        <v>9</v>
      </c>
      <c r="B15" s="21">
        <v>14986</v>
      </c>
      <c r="C15" s="21">
        <v>7630</v>
      </c>
      <c r="D15" s="21">
        <v>7356</v>
      </c>
      <c r="E15" s="26"/>
      <c r="F15" s="23"/>
      <c r="G15" s="26"/>
      <c r="H15" s="138"/>
      <c r="I15" s="187" t="s">
        <v>9</v>
      </c>
      <c r="J15" s="186">
        <f t="shared" si="1"/>
        <v>-4.6532051008397725E-2</v>
      </c>
      <c r="K15" s="186">
        <f t="shared" si="0"/>
        <v>4.486104419630061E-2</v>
      </c>
      <c r="L15" s="160"/>
      <c r="M15" s="124"/>
      <c r="N15" s="127"/>
    </row>
    <row r="16" spans="1:14" s="29" customFormat="1" ht="12.9" customHeight="1" x14ac:dyDescent="0.25">
      <c r="A16" s="20" t="s">
        <v>10</v>
      </c>
      <c r="B16" s="21">
        <v>17313</v>
      </c>
      <c r="C16" s="21">
        <v>8221</v>
      </c>
      <c r="D16" s="21">
        <v>9092</v>
      </c>
      <c r="E16" s="26"/>
      <c r="F16" s="28"/>
      <c r="G16" s="26"/>
      <c r="H16" s="138"/>
      <c r="I16" s="187" t="s">
        <v>10</v>
      </c>
      <c r="J16" s="186">
        <f t="shared" si="1"/>
        <v>-5.013630292792106E-2</v>
      </c>
      <c r="K16" s="186">
        <f t="shared" si="0"/>
        <v>5.5448153049587431E-2</v>
      </c>
      <c r="L16" s="160"/>
      <c r="M16" s="124"/>
      <c r="N16" s="127"/>
    </row>
    <row r="17" spans="1:14" s="25" customFormat="1" ht="12.9" customHeight="1" x14ac:dyDescent="0.25">
      <c r="A17" s="20" t="s">
        <v>11</v>
      </c>
      <c r="B17" s="21">
        <v>18760</v>
      </c>
      <c r="C17" s="21">
        <v>9101</v>
      </c>
      <c r="D17" s="21">
        <v>9659</v>
      </c>
      <c r="E17" s="26"/>
      <c r="F17" s="28"/>
      <c r="G17" s="26"/>
      <c r="H17" s="138"/>
      <c r="I17" s="187" t="s">
        <v>11</v>
      </c>
      <c r="J17" s="186">
        <f t="shared" si="1"/>
        <v>-5.5503040134656317E-2</v>
      </c>
      <c r="K17" s="186">
        <f t="shared" si="0"/>
        <v>5.890603940892708E-2</v>
      </c>
      <c r="L17" s="157"/>
      <c r="M17" s="102"/>
      <c r="N17" s="24"/>
    </row>
    <row r="18" spans="1:14" s="25" customFormat="1" ht="12.9" customHeight="1" x14ac:dyDescent="0.25">
      <c r="A18" s="20" t="s">
        <v>12</v>
      </c>
      <c r="B18" s="21">
        <v>19576</v>
      </c>
      <c r="C18" s="21">
        <v>10198</v>
      </c>
      <c r="D18" s="21">
        <v>9378</v>
      </c>
      <c r="E18" s="22"/>
      <c r="F18" s="23"/>
      <c r="G18" s="22"/>
      <c r="H18" s="138"/>
      <c r="I18" s="187" t="s">
        <v>12</v>
      </c>
      <c r="J18" s="186">
        <f t="shared" si="1"/>
        <v>-6.2193165948052423E-2</v>
      </c>
      <c r="K18" s="186">
        <f t="shared" si="0"/>
        <v>5.7192342641776389E-2</v>
      </c>
      <c r="L18" s="159"/>
      <c r="M18" s="23"/>
      <c r="N18" s="24"/>
    </row>
    <row r="19" spans="1:14" s="29" customFormat="1" ht="12.9" customHeight="1" x14ac:dyDescent="0.25">
      <c r="A19" s="20" t="s">
        <v>13</v>
      </c>
      <c r="B19" s="21">
        <v>16362</v>
      </c>
      <c r="C19" s="21">
        <v>8815</v>
      </c>
      <c r="D19" s="21">
        <v>7547</v>
      </c>
      <c r="E19" s="26"/>
      <c r="F19" s="23"/>
      <c r="G19" s="26"/>
      <c r="H19" s="138"/>
      <c r="I19" s="187" t="s">
        <v>13</v>
      </c>
      <c r="J19" s="186">
        <f t="shared" si="1"/>
        <v>-5.375885054246736E-2</v>
      </c>
      <c r="K19" s="186">
        <f t="shared" si="0"/>
        <v>4.6025870112762469E-2</v>
      </c>
      <c r="L19" s="160"/>
      <c r="M19" s="124"/>
      <c r="N19" s="127"/>
    </row>
    <row r="20" spans="1:14" s="29" customFormat="1" ht="12.9" customHeight="1" x14ac:dyDescent="0.25">
      <c r="A20" s="20" t="s">
        <v>14</v>
      </c>
      <c r="B20" s="21">
        <v>12578</v>
      </c>
      <c r="C20" s="21">
        <v>6613</v>
      </c>
      <c r="D20" s="21">
        <v>5965</v>
      </c>
      <c r="E20" s="26"/>
      <c r="F20" s="28"/>
      <c r="G20" s="26"/>
      <c r="H20" s="138"/>
      <c r="I20" s="187" t="s">
        <v>14</v>
      </c>
      <c r="J20" s="186">
        <f t="shared" si="1"/>
        <v>-4.032981039561391E-2</v>
      </c>
      <c r="K20" s="186">
        <f t="shared" si="0"/>
        <v>3.6377940270654316E-2</v>
      </c>
      <c r="L20" s="160"/>
      <c r="M20" s="124"/>
      <c r="N20" s="127"/>
    </row>
    <row r="21" spans="1:14" s="25" customFormat="1" ht="12.9" customHeight="1" x14ac:dyDescent="0.25">
      <c r="A21" s="20" t="s">
        <v>15</v>
      </c>
      <c r="B21" s="21">
        <v>7587</v>
      </c>
      <c r="C21" s="21">
        <v>3993</v>
      </c>
      <c r="D21" s="21">
        <v>3594</v>
      </c>
      <c r="E21" s="26"/>
      <c r="F21" s="28"/>
      <c r="G21" s="26"/>
      <c r="H21" s="138"/>
      <c r="I21" s="187" t="s">
        <v>15</v>
      </c>
      <c r="J21" s="186">
        <f t="shared" si="1"/>
        <v>-2.435157007556122E-2</v>
      </c>
      <c r="K21" s="186">
        <f t="shared" si="0"/>
        <v>2.1918242637507395E-2</v>
      </c>
      <c r="L21" s="157"/>
      <c r="M21" s="102"/>
      <c r="N21" s="24"/>
    </row>
    <row r="22" spans="1:14" s="25" customFormat="1" ht="12.9" customHeight="1" x14ac:dyDescent="0.25">
      <c r="A22" s="20" t="s">
        <v>16</v>
      </c>
      <c r="B22" s="21">
        <v>4861</v>
      </c>
      <c r="C22" s="21">
        <v>2430</v>
      </c>
      <c r="D22" s="21">
        <v>2431</v>
      </c>
      <c r="E22" s="22"/>
      <c r="F22" s="23"/>
      <c r="G22" s="22"/>
      <c r="H22" s="138"/>
      <c r="I22" s="187" t="s">
        <v>16</v>
      </c>
      <c r="J22" s="186">
        <f t="shared" si="1"/>
        <v>-1.481951296859849E-2</v>
      </c>
      <c r="K22" s="186">
        <f t="shared" si="0"/>
        <v>1.4825611533606143E-2</v>
      </c>
      <c r="L22" s="159"/>
      <c r="M22" s="23"/>
      <c r="N22" s="24"/>
    </row>
    <row r="23" spans="1:14" s="29" customFormat="1" ht="12.9" customHeight="1" x14ac:dyDescent="0.25">
      <c r="A23" s="20" t="s">
        <v>17</v>
      </c>
      <c r="B23" s="21">
        <v>2793</v>
      </c>
      <c r="C23" s="21">
        <v>1272</v>
      </c>
      <c r="D23" s="21">
        <v>1521</v>
      </c>
      <c r="E23" s="26"/>
      <c r="F23" s="23"/>
      <c r="G23" s="26"/>
      <c r="H23" s="138"/>
      <c r="I23" s="187" t="s">
        <v>17</v>
      </c>
      <c r="J23" s="186">
        <f t="shared" si="1"/>
        <v>-7.7573746897355049E-3</v>
      </c>
      <c r="K23" s="186">
        <f t="shared" si="0"/>
        <v>9.275917376641277E-3</v>
      </c>
      <c r="L23" s="160"/>
      <c r="M23" s="124"/>
      <c r="N23" s="127"/>
    </row>
    <row r="24" spans="1:14" s="29" customFormat="1" ht="12.9" customHeight="1" x14ac:dyDescent="0.25">
      <c r="A24" s="20" t="s">
        <v>18</v>
      </c>
      <c r="B24" s="21">
        <v>1373</v>
      </c>
      <c r="C24" s="21">
        <v>551</v>
      </c>
      <c r="D24" s="21">
        <v>822</v>
      </c>
      <c r="E24" s="26"/>
      <c r="F24" s="28"/>
      <c r="G24" s="26"/>
      <c r="H24" s="138"/>
      <c r="I24" s="187" t="s">
        <v>18</v>
      </c>
      <c r="J24" s="186">
        <f t="shared" si="1"/>
        <v>-3.3603093192171884E-3</v>
      </c>
      <c r="K24" s="186">
        <f t="shared" si="0"/>
        <v>5.0130204362913407E-3</v>
      </c>
      <c r="L24" s="160"/>
      <c r="M24" s="124"/>
      <c r="N24" s="127"/>
    </row>
    <row r="25" spans="1:14" s="25" customFormat="1" ht="12.9" customHeight="1" x14ac:dyDescent="0.25">
      <c r="A25" s="20" t="s">
        <v>19</v>
      </c>
      <c r="B25" s="21">
        <v>700</v>
      </c>
      <c r="C25" s="21">
        <v>265</v>
      </c>
      <c r="D25" s="21">
        <v>435</v>
      </c>
      <c r="E25" s="26"/>
      <c r="F25" s="28"/>
      <c r="G25" s="26"/>
      <c r="H25" s="138"/>
      <c r="I25" s="187" t="s">
        <v>19</v>
      </c>
      <c r="J25" s="186">
        <f t="shared" si="1"/>
        <v>-1.6161197270282302E-3</v>
      </c>
      <c r="K25" s="186">
        <f t="shared" si="0"/>
        <v>2.6528757783293591E-3</v>
      </c>
      <c r="L25" s="157"/>
      <c r="M25" s="102"/>
      <c r="N25" s="24"/>
    </row>
    <row r="26" spans="1:14" s="25" customFormat="1" ht="12.9" customHeight="1" x14ac:dyDescent="0.25">
      <c r="A26" s="20" t="s">
        <v>20</v>
      </c>
      <c r="B26" s="21">
        <v>370</v>
      </c>
      <c r="C26" s="21">
        <v>152</v>
      </c>
      <c r="D26" s="21">
        <v>218</v>
      </c>
      <c r="E26" s="22"/>
      <c r="F26" s="23"/>
      <c r="G26" s="22"/>
      <c r="H26" s="138"/>
      <c r="I26" s="187" t="s">
        <v>20</v>
      </c>
      <c r="J26" s="186">
        <f t="shared" si="1"/>
        <v>-9.2698188116336223E-4</v>
      </c>
      <c r="K26" s="186">
        <f t="shared" si="0"/>
        <v>1.3294871716685063E-3</v>
      </c>
      <c r="L26" s="159"/>
      <c r="M26" s="23"/>
      <c r="N26" s="24"/>
    </row>
    <row r="27" spans="1:14" s="29" customFormat="1" ht="12.9" customHeight="1" x14ac:dyDescent="0.25">
      <c r="A27" s="20" t="s">
        <v>251</v>
      </c>
      <c r="B27" s="31">
        <v>180</v>
      </c>
      <c r="C27" s="31">
        <v>61</v>
      </c>
      <c r="D27" s="31">
        <v>119</v>
      </c>
      <c r="E27" s="26"/>
      <c r="F27" s="23"/>
      <c r="G27" s="26"/>
      <c r="H27" s="138"/>
      <c r="I27" s="188" t="s">
        <v>251</v>
      </c>
      <c r="J27" s="186">
        <f t="shared" si="1"/>
        <v>-3.7201246546687567E-4</v>
      </c>
      <c r="K27" s="186">
        <f t="shared" si="0"/>
        <v>7.2572923591079019E-4</v>
      </c>
      <c r="L27" s="160"/>
      <c r="M27" s="124"/>
      <c r="N27" s="127"/>
    </row>
    <row r="28" spans="1:14" s="29" customFormat="1" ht="12.9" customHeight="1" x14ac:dyDescent="0.25">
      <c r="A28" s="20" t="s">
        <v>252</v>
      </c>
      <c r="B28" s="31">
        <v>51</v>
      </c>
      <c r="C28" s="31">
        <v>15</v>
      </c>
      <c r="D28" s="31">
        <v>36</v>
      </c>
      <c r="E28" s="26"/>
      <c r="F28" s="28"/>
      <c r="G28" s="26"/>
      <c r="H28" s="138"/>
      <c r="I28" s="188" t="s">
        <v>252</v>
      </c>
      <c r="J28" s="186">
        <f t="shared" si="1"/>
        <v>-9.1478475114805484E-5</v>
      </c>
      <c r="K28" s="186">
        <f t="shared" si="0"/>
        <v>2.1954834027553317E-4</v>
      </c>
      <c r="L28" s="160"/>
      <c r="M28" s="124"/>
      <c r="N28" s="127"/>
    </row>
    <row r="29" spans="1:14" s="15" customFormat="1" ht="12.9" customHeight="1" x14ac:dyDescent="0.25">
      <c r="A29" s="20" t="s">
        <v>253</v>
      </c>
      <c r="B29" s="31">
        <v>14</v>
      </c>
      <c r="C29" s="31">
        <v>2</v>
      </c>
      <c r="D29" s="31">
        <v>12</v>
      </c>
      <c r="E29" s="26"/>
      <c r="F29" s="28"/>
      <c r="G29" s="26"/>
      <c r="H29" s="155"/>
      <c r="I29" s="188" t="s">
        <v>253</v>
      </c>
      <c r="J29" s="186">
        <f t="shared" si="1"/>
        <v>-1.2197130015307397E-5</v>
      </c>
      <c r="K29" s="186">
        <f t="shared" si="0"/>
        <v>7.3182780091844384E-5</v>
      </c>
      <c r="L29" s="155"/>
      <c r="M29" s="14"/>
      <c r="N29" s="100"/>
    </row>
    <row r="30" spans="1:14" s="19" customFormat="1" ht="12.9" customHeight="1" x14ac:dyDescent="0.25">
      <c r="A30" s="20" t="s">
        <v>254</v>
      </c>
      <c r="B30" s="31">
        <v>1</v>
      </c>
      <c r="C30" s="31">
        <v>1</v>
      </c>
      <c r="D30" s="31">
        <v>0</v>
      </c>
      <c r="E30" s="12"/>
      <c r="F30" s="13"/>
      <c r="G30" s="12"/>
      <c r="H30" s="156"/>
      <c r="I30" s="188" t="s">
        <v>254</v>
      </c>
      <c r="J30" s="186">
        <f>-C30/$B$9</f>
        <v>-6.0985650076536987E-6</v>
      </c>
      <c r="K30" s="186">
        <f>D30/$B$9</f>
        <v>0</v>
      </c>
      <c r="L30" s="158"/>
      <c r="M30" s="101"/>
    </row>
    <row r="31" spans="1:14" s="25" customFormat="1" ht="31" customHeight="1" x14ac:dyDescent="0.25">
      <c r="A31" s="225" t="s">
        <v>273</v>
      </c>
      <c r="B31" s="226"/>
      <c r="C31" s="226"/>
      <c r="D31" s="226"/>
      <c r="E31" s="17"/>
      <c r="F31" s="17"/>
      <c r="G31" s="17"/>
      <c r="H31" s="138"/>
      <c r="I31" s="185"/>
      <c r="J31" s="178" t="s">
        <v>2</v>
      </c>
      <c r="K31" s="178" t="s">
        <v>3</v>
      </c>
      <c r="L31" s="157"/>
      <c r="M31" s="102"/>
      <c r="N31" s="24"/>
    </row>
    <row r="32" spans="1:14" s="25" customFormat="1" ht="12.9" customHeight="1" x14ac:dyDescent="0.25">
      <c r="A32" s="173"/>
      <c r="B32" s="174"/>
      <c r="C32" s="174"/>
      <c r="D32" s="174"/>
      <c r="E32" s="22"/>
      <c r="F32" s="23"/>
      <c r="G32" s="22"/>
      <c r="H32" s="138"/>
      <c r="I32" s="187" t="s">
        <v>4</v>
      </c>
      <c r="J32" s="178">
        <f>-C36/$B$35</f>
        <v>-2.7792860051581377E-2</v>
      </c>
      <c r="K32" s="178">
        <f t="shared" ref="K32:K52" si="2">D36/$B$35</f>
        <v>2.5926428668386046E-2</v>
      </c>
      <c r="L32" s="159"/>
      <c r="M32" s="23"/>
      <c r="N32" s="24"/>
    </row>
    <row r="33" spans="1:14" s="29" customFormat="1" ht="12.9" customHeight="1" x14ac:dyDescent="0.35">
      <c r="A33" s="4" t="s">
        <v>21</v>
      </c>
      <c r="B33" s="32"/>
      <c r="C33" s="32"/>
      <c r="D33" s="32"/>
      <c r="E33" s="26"/>
      <c r="F33" s="23"/>
      <c r="G33" s="26"/>
      <c r="H33" s="138"/>
      <c r="I33" s="187" t="s">
        <v>5</v>
      </c>
      <c r="J33" s="178">
        <f t="shared" ref="J33:J48" si="3">-C37/$B$35</f>
        <v>-2.8369757024569023E-2</v>
      </c>
      <c r="K33" s="178">
        <f t="shared" si="2"/>
        <v>2.4942310302701234E-2</v>
      </c>
      <c r="L33" s="160"/>
      <c r="M33" s="124"/>
      <c r="N33" s="127"/>
    </row>
    <row r="34" spans="1:14" s="29" customFormat="1" ht="23.5" customHeight="1" x14ac:dyDescent="0.25">
      <c r="A34" s="10" t="s">
        <v>215</v>
      </c>
      <c r="B34" s="11" t="s">
        <v>1</v>
      </c>
      <c r="C34" s="11" t="s">
        <v>2</v>
      </c>
      <c r="D34" s="11" t="s">
        <v>3</v>
      </c>
      <c r="E34" s="26"/>
      <c r="F34" s="28"/>
      <c r="G34" s="26"/>
      <c r="H34" s="138"/>
      <c r="I34" s="187" t="s">
        <v>6</v>
      </c>
      <c r="J34" s="178">
        <f t="shared" si="3"/>
        <v>-2.6096104248676529E-2</v>
      </c>
      <c r="K34" s="178">
        <f t="shared" si="2"/>
        <v>2.1446993348717254E-2</v>
      </c>
      <c r="L34" s="160"/>
      <c r="M34" s="124"/>
      <c r="N34" s="127"/>
    </row>
    <row r="35" spans="1:14" s="25" customFormat="1" ht="12.9" customHeight="1" x14ac:dyDescent="0.25">
      <c r="A35" s="16" t="s">
        <v>1</v>
      </c>
      <c r="B35" s="16">
        <v>29468</v>
      </c>
      <c r="C35" s="16">
        <v>15787</v>
      </c>
      <c r="D35" s="16">
        <v>13681</v>
      </c>
      <c r="E35" s="26"/>
      <c r="F35" s="28"/>
      <c r="G35" s="26"/>
      <c r="H35" s="138"/>
      <c r="I35" s="187" t="s">
        <v>7</v>
      </c>
      <c r="J35" s="178">
        <f t="shared" si="3"/>
        <v>-2.8335821908510927E-2</v>
      </c>
      <c r="K35" s="178">
        <f t="shared" si="2"/>
        <v>2.1345188000542963E-2</v>
      </c>
      <c r="L35" s="157"/>
      <c r="M35" s="102"/>
      <c r="N35" s="24"/>
    </row>
    <row r="36" spans="1:14" s="25" customFormat="1" ht="12.9" customHeight="1" x14ac:dyDescent="0.25">
      <c r="A36" s="20" t="s">
        <v>4</v>
      </c>
      <c r="B36" s="21">
        <v>1583</v>
      </c>
      <c r="C36" s="21">
        <v>819</v>
      </c>
      <c r="D36" s="21">
        <v>764</v>
      </c>
      <c r="E36" s="22"/>
      <c r="F36" s="23"/>
      <c r="G36" s="22"/>
      <c r="H36" s="138"/>
      <c r="I36" s="187" t="s">
        <v>8</v>
      </c>
      <c r="J36" s="178">
        <f t="shared" si="3"/>
        <v>-3.9873761368263878E-2</v>
      </c>
      <c r="K36" s="178">
        <f t="shared" si="2"/>
        <v>3.2272295371250169E-2</v>
      </c>
      <c r="L36" s="159"/>
      <c r="M36" s="23"/>
      <c r="N36" s="24"/>
    </row>
    <row r="37" spans="1:14" s="29" customFormat="1" ht="12.9" customHeight="1" x14ac:dyDescent="0.25">
      <c r="A37" s="20" t="s">
        <v>5</v>
      </c>
      <c r="B37" s="21">
        <v>1571</v>
      </c>
      <c r="C37" s="21">
        <v>836</v>
      </c>
      <c r="D37" s="21">
        <v>735</v>
      </c>
      <c r="E37" s="26"/>
      <c r="F37" s="23"/>
      <c r="G37" s="26"/>
      <c r="H37" s="138"/>
      <c r="I37" s="187" t="s">
        <v>9</v>
      </c>
      <c r="J37" s="178">
        <f t="shared" si="3"/>
        <v>-4.9816750373286277E-2</v>
      </c>
      <c r="K37" s="178">
        <f t="shared" si="2"/>
        <v>4.1943803447807793E-2</v>
      </c>
      <c r="L37" s="160"/>
      <c r="M37" s="124"/>
      <c r="N37" s="127"/>
    </row>
    <row r="38" spans="1:14" s="29" customFormat="1" ht="12.9" customHeight="1" x14ac:dyDescent="0.25">
      <c r="A38" s="20" t="s">
        <v>6</v>
      </c>
      <c r="B38" s="21">
        <v>1401</v>
      </c>
      <c r="C38" s="21">
        <v>769</v>
      </c>
      <c r="D38" s="21">
        <v>632</v>
      </c>
      <c r="E38" s="26"/>
      <c r="F38" s="28"/>
      <c r="G38" s="26"/>
      <c r="H38" s="138"/>
      <c r="I38" s="187" t="s">
        <v>10</v>
      </c>
      <c r="J38" s="178">
        <f t="shared" si="3"/>
        <v>-5.2497624541875933E-2</v>
      </c>
      <c r="K38" s="178">
        <f t="shared" si="2"/>
        <v>5.3447807791502648E-2</v>
      </c>
      <c r="L38" s="160"/>
      <c r="M38" s="124"/>
      <c r="N38" s="127"/>
    </row>
    <row r="39" spans="1:14" s="25" customFormat="1" ht="12.9" customHeight="1" x14ac:dyDescent="0.25">
      <c r="A39" s="20" t="s">
        <v>7</v>
      </c>
      <c r="B39" s="21">
        <v>1464</v>
      </c>
      <c r="C39" s="21">
        <v>835</v>
      </c>
      <c r="D39" s="21">
        <v>629</v>
      </c>
      <c r="E39" s="26"/>
      <c r="F39" s="28"/>
      <c r="G39" s="26"/>
      <c r="H39" s="138"/>
      <c r="I39" s="187" t="s">
        <v>11</v>
      </c>
      <c r="J39" s="178">
        <f t="shared" si="3"/>
        <v>-6.1083208904574457E-2</v>
      </c>
      <c r="K39" s="178">
        <f t="shared" si="2"/>
        <v>5.7350346138183794E-2</v>
      </c>
      <c r="L39" s="157"/>
      <c r="M39" s="102"/>
      <c r="N39" s="24"/>
    </row>
    <row r="40" spans="1:14" s="25" customFormat="1" ht="12.9" customHeight="1" x14ac:dyDescent="0.25">
      <c r="A40" s="20" t="s">
        <v>8</v>
      </c>
      <c r="B40" s="21">
        <v>2126</v>
      </c>
      <c r="C40" s="21">
        <v>1175</v>
      </c>
      <c r="D40" s="21">
        <v>951</v>
      </c>
      <c r="E40" s="22"/>
      <c r="F40" s="23"/>
      <c r="G40" s="22"/>
      <c r="H40" s="138"/>
      <c r="I40" s="187" t="s">
        <v>12</v>
      </c>
      <c r="J40" s="178">
        <f t="shared" si="3"/>
        <v>-6.9499117686982484E-2</v>
      </c>
      <c r="K40" s="178">
        <f t="shared" si="2"/>
        <v>5.5076693362291297E-2</v>
      </c>
      <c r="L40" s="159"/>
      <c r="M40" s="23"/>
      <c r="N40" s="24"/>
    </row>
    <row r="41" spans="1:14" s="29" customFormat="1" ht="12.9" customHeight="1" x14ac:dyDescent="0.25">
      <c r="A41" s="20" t="s">
        <v>9</v>
      </c>
      <c r="B41" s="21">
        <v>2704</v>
      </c>
      <c r="C41" s="21">
        <v>1468</v>
      </c>
      <c r="D41" s="21">
        <v>1236</v>
      </c>
      <c r="E41" s="26"/>
      <c r="F41" s="23"/>
      <c r="G41" s="26"/>
      <c r="H41" s="138"/>
      <c r="I41" s="187" t="s">
        <v>13</v>
      </c>
      <c r="J41" s="178">
        <f t="shared" si="3"/>
        <v>-5.8232659155694311E-2</v>
      </c>
      <c r="K41" s="178">
        <f t="shared" si="2"/>
        <v>4.3538753902538349E-2</v>
      </c>
      <c r="L41" s="160"/>
      <c r="M41" s="124"/>
      <c r="N41" s="127"/>
    </row>
    <row r="42" spans="1:14" s="29" customFormat="1" ht="12.9" customHeight="1" x14ac:dyDescent="0.25">
      <c r="A42" s="20" t="s">
        <v>10</v>
      </c>
      <c r="B42" s="21">
        <v>3122</v>
      </c>
      <c r="C42" s="21">
        <v>1547</v>
      </c>
      <c r="D42" s="21">
        <v>1575</v>
      </c>
      <c r="E42" s="26"/>
      <c r="F42" s="28"/>
      <c r="G42" s="26"/>
      <c r="H42" s="138"/>
      <c r="I42" s="187" t="s">
        <v>14</v>
      </c>
      <c r="J42" s="178">
        <f t="shared" si="3"/>
        <v>-4.1977738563865885E-2</v>
      </c>
      <c r="K42" s="178">
        <f t="shared" si="2"/>
        <v>3.5021039771956017E-2</v>
      </c>
      <c r="L42" s="160"/>
      <c r="M42" s="124"/>
      <c r="N42" s="127"/>
    </row>
    <row r="43" spans="1:14" s="25" customFormat="1" ht="12.9" customHeight="1" x14ac:dyDescent="0.25">
      <c r="A43" s="20" t="s">
        <v>11</v>
      </c>
      <c r="B43" s="21">
        <v>3490</v>
      </c>
      <c r="C43" s="21">
        <v>1800</v>
      </c>
      <c r="D43" s="21">
        <v>1690</v>
      </c>
      <c r="E43" s="26"/>
      <c r="F43" s="28"/>
      <c r="G43" s="26"/>
      <c r="H43" s="138"/>
      <c r="I43" s="187" t="s">
        <v>15</v>
      </c>
      <c r="J43" s="178">
        <f t="shared" si="3"/>
        <v>-2.3958191937016423E-2</v>
      </c>
      <c r="K43" s="178">
        <f t="shared" si="2"/>
        <v>2.2193565901995387E-2</v>
      </c>
      <c r="L43" s="157"/>
      <c r="M43" s="102"/>
      <c r="N43" s="24"/>
    </row>
    <row r="44" spans="1:14" s="25" customFormat="1" ht="12.9" customHeight="1" x14ac:dyDescent="0.25">
      <c r="A44" s="20" t="s">
        <v>12</v>
      </c>
      <c r="B44" s="21">
        <v>3671</v>
      </c>
      <c r="C44" s="21">
        <v>2048</v>
      </c>
      <c r="D44" s="21">
        <v>1623</v>
      </c>
      <c r="E44" s="22"/>
      <c r="F44" s="23"/>
      <c r="G44" s="22"/>
      <c r="H44" s="138"/>
      <c r="I44" s="187" t="s">
        <v>16</v>
      </c>
      <c r="J44" s="178">
        <f t="shared" si="3"/>
        <v>-1.354011130718067E-2</v>
      </c>
      <c r="K44" s="178">
        <f t="shared" si="2"/>
        <v>1.2284512013031084E-2</v>
      </c>
      <c r="L44" s="159"/>
      <c r="M44" s="23"/>
      <c r="N44" s="24"/>
    </row>
    <row r="45" spans="1:14" s="29" customFormat="1" ht="12.9" customHeight="1" x14ac:dyDescent="0.25">
      <c r="A45" s="20" t="s">
        <v>13</v>
      </c>
      <c r="B45" s="21">
        <v>2999</v>
      </c>
      <c r="C45" s="21">
        <v>1716</v>
      </c>
      <c r="D45" s="21">
        <v>1283</v>
      </c>
      <c r="E45" s="26"/>
      <c r="F45" s="23"/>
      <c r="G45" s="26"/>
      <c r="H45" s="138"/>
      <c r="I45" s="187" t="s">
        <v>17</v>
      </c>
      <c r="J45" s="178">
        <f t="shared" si="3"/>
        <v>-7.5335957648975157E-3</v>
      </c>
      <c r="K45" s="178">
        <f t="shared" si="2"/>
        <v>8.2122980860594545E-3</v>
      </c>
      <c r="L45" s="160"/>
      <c r="M45" s="124"/>
      <c r="N45" s="127"/>
    </row>
    <row r="46" spans="1:14" s="29" customFormat="1" ht="12.9" customHeight="1" x14ac:dyDescent="0.25">
      <c r="A46" s="20" t="s">
        <v>14</v>
      </c>
      <c r="B46" s="21">
        <v>2269</v>
      </c>
      <c r="C46" s="21">
        <v>1237</v>
      </c>
      <c r="D46" s="21">
        <v>1032</v>
      </c>
      <c r="E46" s="26"/>
      <c r="F46" s="28"/>
      <c r="G46" s="26"/>
      <c r="H46" s="138"/>
      <c r="I46" s="187" t="s">
        <v>18</v>
      </c>
      <c r="J46" s="178">
        <f t="shared" si="3"/>
        <v>-3.6310574182163704E-3</v>
      </c>
      <c r="K46" s="178">
        <f t="shared" si="2"/>
        <v>4.174019275145921E-3</v>
      </c>
      <c r="L46" s="160"/>
      <c r="M46" s="124"/>
      <c r="N46" s="127"/>
    </row>
    <row r="47" spans="1:14" s="25" customFormat="1" ht="12.9" customHeight="1" x14ac:dyDescent="0.25">
      <c r="A47" s="20" t="s">
        <v>15</v>
      </c>
      <c r="B47" s="21">
        <v>1360</v>
      </c>
      <c r="C47" s="21">
        <v>706</v>
      </c>
      <c r="D47" s="21">
        <v>654</v>
      </c>
      <c r="E47" s="26"/>
      <c r="F47" s="28"/>
      <c r="G47" s="26"/>
      <c r="H47" s="138"/>
      <c r="I47" s="187" t="s">
        <v>19</v>
      </c>
      <c r="J47" s="178">
        <f t="shared" si="3"/>
        <v>-2.2057825437762999E-3</v>
      </c>
      <c r="K47" s="178">
        <f t="shared" si="2"/>
        <v>2.4772634722410752E-3</v>
      </c>
      <c r="L47" s="157"/>
      <c r="M47" s="102"/>
      <c r="N47" s="24"/>
    </row>
    <row r="48" spans="1:14" s="25" customFormat="1" ht="12.9" customHeight="1" x14ac:dyDescent="0.25">
      <c r="A48" s="20" t="s">
        <v>16</v>
      </c>
      <c r="B48" s="21">
        <v>761</v>
      </c>
      <c r="C48" s="21">
        <v>399</v>
      </c>
      <c r="D48" s="21">
        <v>362</v>
      </c>
      <c r="E48" s="22"/>
      <c r="F48" s="23"/>
      <c r="G48" s="22"/>
      <c r="H48" s="138"/>
      <c r="I48" s="187" t="s">
        <v>20</v>
      </c>
      <c r="J48" s="178">
        <f t="shared" si="3"/>
        <v>-7.4657255327813222E-4</v>
      </c>
      <c r="K48" s="178">
        <f t="shared" si="2"/>
        <v>1.255599294149586E-3</v>
      </c>
      <c r="L48" s="159"/>
      <c r="M48" s="23"/>
      <c r="N48" s="24"/>
    </row>
    <row r="49" spans="1:151" s="29" customFormat="1" ht="12.9" customHeight="1" x14ac:dyDescent="0.25">
      <c r="A49" s="20" t="s">
        <v>17</v>
      </c>
      <c r="B49" s="21">
        <v>464</v>
      </c>
      <c r="C49" s="21">
        <v>222</v>
      </c>
      <c r="D49" s="21">
        <v>242</v>
      </c>
      <c r="E49" s="26"/>
      <c r="F49" s="23"/>
      <c r="G49" s="26"/>
      <c r="H49" s="138"/>
      <c r="I49" s="188" t="s">
        <v>251</v>
      </c>
      <c r="J49" s="178">
        <f>-C53/$B$35</f>
        <v>-4.0722139269716302E-4</v>
      </c>
      <c r="K49" s="178">
        <f t="shared" si="2"/>
        <v>9.5018324962671367E-4</v>
      </c>
      <c r="L49" s="160"/>
      <c r="M49" s="124"/>
      <c r="N49" s="127"/>
    </row>
    <row r="50" spans="1:151" s="7" customFormat="1" ht="12.9" customHeight="1" x14ac:dyDescent="0.35">
      <c r="A50" s="20" t="s">
        <v>18</v>
      </c>
      <c r="B50" s="21">
        <v>230</v>
      </c>
      <c r="C50" s="21">
        <v>107</v>
      </c>
      <c r="D50" s="21">
        <v>123</v>
      </c>
      <c r="E50" s="26"/>
      <c r="F50" s="28"/>
      <c r="G50" s="26"/>
      <c r="H50" s="153"/>
      <c r="I50" s="188" t="s">
        <v>252</v>
      </c>
      <c r="J50" s="178">
        <f t="shared" ref="J50:J51" si="4">-C54/$B$35</f>
        <v>-1.0180534817429075E-4</v>
      </c>
      <c r="K50" s="178">
        <f t="shared" si="2"/>
        <v>2.7148092846477533E-4</v>
      </c>
      <c r="L50" s="154"/>
      <c r="M50" s="123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</row>
    <row r="51" spans="1:151" s="15" customFormat="1" ht="12.9" customHeight="1" x14ac:dyDescent="0.35">
      <c r="A51" s="20" t="s">
        <v>19</v>
      </c>
      <c r="B51" s="21">
        <v>138</v>
      </c>
      <c r="C51" s="21">
        <v>65</v>
      </c>
      <c r="D51" s="21">
        <v>73</v>
      </c>
      <c r="E51" s="6"/>
      <c r="F51" s="6"/>
      <c r="G51" s="6"/>
      <c r="H51" s="155"/>
      <c r="I51" s="188" t="s">
        <v>253</v>
      </c>
      <c r="J51" s="178">
        <f t="shared" si="4"/>
        <v>-3.3935116058096916E-5</v>
      </c>
      <c r="K51" s="178">
        <f t="shared" si="2"/>
        <v>1.3574046423238766E-4</v>
      </c>
      <c r="L51" s="155"/>
      <c r="M51" s="14"/>
      <c r="N51" s="14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</row>
    <row r="52" spans="1:151" s="19" customFormat="1" ht="12.9" customHeight="1" x14ac:dyDescent="0.25">
      <c r="A52" s="20" t="s">
        <v>20</v>
      </c>
      <c r="B52" s="21">
        <v>59</v>
      </c>
      <c r="C52" s="21">
        <v>22</v>
      </c>
      <c r="D52" s="21">
        <v>37</v>
      </c>
      <c r="E52" s="12"/>
      <c r="F52" s="13"/>
      <c r="G52" s="12"/>
      <c r="H52" s="156"/>
      <c r="I52" s="188" t="s">
        <v>254</v>
      </c>
      <c r="J52" s="178">
        <f>-C56/$B$35</f>
        <v>0</v>
      </c>
      <c r="K52" s="178">
        <f t="shared" si="2"/>
        <v>0</v>
      </c>
      <c r="L52" s="158"/>
      <c r="M52" s="101"/>
      <c r="N52" s="101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</row>
    <row r="53" spans="1:151" s="25" customFormat="1" ht="12.9" customHeight="1" x14ac:dyDescent="0.25">
      <c r="A53" s="20" t="s">
        <v>251</v>
      </c>
      <c r="B53" s="31">
        <v>40</v>
      </c>
      <c r="C53" s="31">
        <v>12</v>
      </c>
      <c r="D53" s="31">
        <v>28</v>
      </c>
      <c r="E53" s="17"/>
      <c r="F53" s="17"/>
      <c r="G53" s="17"/>
      <c r="H53" s="138"/>
      <c r="I53" s="185"/>
      <c r="J53" s="178" t="s">
        <v>2</v>
      </c>
      <c r="K53" s="178" t="s">
        <v>3</v>
      </c>
      <c r="L53" s="157"/>
      <c r="M53" s="102"/>
      <c r="N53" s="102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</row>
    <row r="54" spans="1:151" s="25" customFormat="1" ht="12.9" customHeight="1" x14ac:dyDescent="0.25">
      <c r="A54" s="20" t="s">
        <v>252</v>
      </c>
      <c r="B54" s="31">
        <v>11</v>
      </c>
      <c r="C54" s="31">
        <v>3</v>
      </c>
      <c r="D54" s="31">
        <v>8</v>
      </c>
      <c r="E54" s="22"/>
      <c r="F54" s="23"/>
      <c r="G54" s="22"/>
      <c r="H54" s="138"/>
      <c r="I54" s="187" t="s">
        <v>4</v>
      </c>
      <c r="J54" s="178">
        <f>-C62/$B$61</f>
        <v>-3.1455036665380159E-2</v>
      </c>
      <c r="K54" s="178">
        <f>D62/$B$61</f>
        <v>3.222693940563489E-2</v>
      </c>
      <c r="L54" s="159"/>
      <c r="M54" s="23"/>
      <c r="N54" s="102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</row>
    <row r="55" spans="1:151" s="29" customFormat="1" ht="12.9" customHeight="1" x14ac:dyDescent="0.25">
      <c r="A55" s="20" t="s">
        <v>253</v>
      </c>
      <c r="B55" s="31">
        <v>5</v>
      </c>
      <c r="C55" s="31">
        <v>1</v>
      </c>
      <c r="D55" s="31">
        <v>4</v>
      </c>
      <c r="E55" s="26"/>
      <c r="F55" s="23"/>
      <c r="G55" s="26"/>
      <c r="H55" s="138"/>
      <c r="I55" s="187" t="s">
        <v>5</v>
      </c>
      <c r="J55" s="178">
        <f>-C63/$B$61</f>
        <v>-3.5057249453235559E-2</v>
      </c>
      <c r="K55" s="178">
        <f>D63/$B$61</f>
        <v>3.4221021484626267E-2</v>
      </c>
      <c r="L55" s="160"/>
      <c r="M55" s="124"/>
      <c r="N55" s="130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</row>
    <row r="56" spans="1:151" s="29" customFormat="1" ht="12.9" customHeight="1" x14ac:dyDescent="0.25">
      <c r="A56" s="20" t="s">
        <v>254</v>
      </c>
      <c r="B56" s="31">
        <v>0</v>
      </c>
      <c r="C56" s="31">
        <v>0</v>
      </c>
      <c r="D56" s="31">
        <v>0</v>
      </c>
      <c r="E56" s="26"/>
      <c r="F56" s="28"/>
      <c r="G56" s="26"/>
      <c r="H56" s="138"/>
      <c r="I56" s="187" t="s">
        <v>6</v>
      </c>
      <c r="J56" s="178">
        <f>-C64/$B$61</f>
        <v>-2.920365367297054E-2</v>
      </c>
      <c r="K56" s="178">
        <f>D64/$B$61</f>
        <v>2.650199408207899E-2</v>
      </c>
      <c r="L56" s="160"/>
      <c r="M56" s="124"/>
      <c r="N56" s="130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</row>
    <row r="57" spans="1:151" s="25" customFormat="1" ht="29" customHeight="1" x14ac:dyDescent="0.25">
      <c r="A57" s="225" t="s">
        <v>273</v>
      </c>
      <c r="B57" s="226"/>
      <c r="C57" s="226"/>
      <c r="D57" s="226"/>
      <c r="E57" s="26"/>
      <c r="F57" s="28"/>
      <c r="G57" s="26"/>
      <c r="H57" s="138"/>
      <c r="I57" s="187" t="s">
        <v>7</v>
      </c>
      <c r="J57" s="178">
        <f>-C65/$B$61</f>
        <v>-2.9267978901325101E-2</v>
      </c>
      <c r="K57" s="178">
        <f>D65/$B$61</f>
        <v>2.5344139971696898E-2</v>
      </c>
      <c r="L57" s="157"/>
      <c r="M57" s="102"/>
      <c r="N57" s="102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</row>
    <row r="58" spans="1:151" s="25" customFormat="1" ht="12.9" customHeight="1" x14ac:dyDescent="0.25">
      <c r="A58" s="173"/>
      <c r="B58" s="174"/>
      <c r="C58" s="174"/>
      <c r="D58" s="174"/>
      <c r="E58" s="22"/>
      <c r="F58" s="23"/>
      <c r="G58" s="22"/>
      <c r="H58" s="138"/>
      <c r="I58" s="187" t="s">
        <v>8</v>
      </c>
      <c r="J58" s="178">
        <f t="shared" ref="J58" si="5">-C66/$B$61</f>
        <v>-4.3033577769201081E-2</v>
      </c>
      <c r="K58" s="178">
        <f t="shared" ref="K58" si="6">D66/$B$61</f>
        <v>3.3899395342853467E-2</v>
      </c>
      <c r="L58" s="159"/>
      <c r="M58" s="23"/>
      <c r="N58" s="102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</row>
    <row r="59" spans="1:151" s="29" customFormat="1" ht="12.9" customHeight="1" x14ac:dyDescent="0.35">
      <c r="A59" s="4" t="s">
        <v>22</v>
      </c>
      <c r="B59" s="5"/>
      <c r="C59" s="6"/>
      <c r="D59" s="6"/>
      <c r="E59" s="26"/>
      <c r="F59" s="23"/>
      <c r="G59" s="26"/>
      <c r="H59" s="138"/>
      <c r="I59" s="187" t="s">
        <v>9</v>
      </c>
      <c r="J59" s="178">
        <f t="shared" ref="J59:J71" si="7">-C67/$B$61</f>
        <v>-4.0589219091727774E-2</v>
      </c>
      <c r="K59" s="178">
        <f t="shared" ref="K59:K71" si="8">D67/$B$61</f>
        <v>4.2326000257300912E-2</v>
      </c>
      <c r="L59" s="160"/>
      <c r="M59" s="124"/>
      <c r="N59" s="130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</row>
    <row r="60" spans="1:151" s="29" customFormat="1" ht="15.5" customHeight="1" x14ac:dyDescent="0.25">
      <c r="A60" s="10" t="s">
        <v>215</v>
      </c>
      <c r="B60" s="11" t="s">
        <v>1</v>
      </c>
      <c r="C60" s="11" t="s">
        <v>2</v>
      </c>
      <c r="D60" s="11" t="s">
        <v>3</v>
      </c>
      <c r="E60" s="26"/>
      <c r="F60" s="28"/>
      <c r="G60" s="26"/>
      <c r="H60" s="138"/>
      <c r="I60" s="187" t="s">
        <v>10</v>
      </c>
      <c r="J60" s="178">
        <f t="shared" si="7"/>
        <v>-4.4834684163128781E-2</v>
      </c>
      <c r="K60" s="178">
        <f t="shared" si="8"/>
        <v>5.1331532226939404E-2</v>
      </c>
      <c r="L60" s="160"/>
      <c r="M60" s="124"/>
      <c r="N60" s="130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</row>
    <row r="61" spans="1:151" s="25" customFormat="1" ht="12.9" customHeight="1" x14ac:dyDescent="0.25">
      <c r="A61" s="16" t="s">
        <v>1</v>
      </c>
      <c r="B61" s="16">
        <v>15546</v>
      </c>
      <c r="C61" s="16">
        <v>8014</v>
      </c>
      <c r="D61" s="16">
        <v>7532</v>
      </c>
      <c r="E61" s="26"/>
      <c r="F61" s="28"/>
      <c r="G61" s="26"/>
      <c r="H61" s="138"/>
      <c r="I61" s="187" t="s">
        <v>11</v>
      </c>
      <c r="J61" s="178">
        <f t="shared" si="7"/>
        <v>-5.3003988164157981E-2</v>
      </c>
      <c r="K61" s="178">
        <f t="shared" si="8"/>
        <v>4.9723401518075389E-2</v>
      </c>
      <c r="L61" s="157"/>
      <c r="M61" s="102"/>
      <c r="N61" s="102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</row>
    <row r="62" spans="1:151" s="25" customFormat="1" ht="12.9" customHeight="1" x14ac:dyDescent="0.25">
      <c r="A62" s="20" t="s">
        <v>4</v>
      </c>
      <c r="B62" s="21">
        <v>990</v>
      </c>
      <c r="C62" s="21">
        <v>489</v>
      </c>
      <c r="D62" s="21">
        <v>501</v>
      </c>
      <c r="E62" s="22"/>
      <c r="F62" s="23"/>
      <c r="G62" s="22"/>
      <c r="H62" s="138"/>
      <c r="I62" s="187" t="s">
        <v>12</v>
      </c>
      <c r="J62" s="178">
        <f t="shared" si="7"/>
        <v>-6.2845748102405757E-2</v>
      </c>
      <c r="K62" s="178">
        <f t="shared" si="8"/>
        <v>5.3647240447703588E-2</v>
      </c>
      <c r="L62" s="159"/>
      <c r="M62" s="23"/>
      <c r="N62" s="102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</row>
    <row r="63" spans="1:151" s="29" customFormat="1" ht="12.9" customHeight="1" x14ac:dyDescent="0.25">
      <c r="A63" s="20" t="s">
        <v>5</v>
      </c>
      <c r="B63" s="21">
        <v>1077</v>
      </c>
      <c r="C63" s="21">
        <v>545</v>
      </c>
      <c r="D63" s="21">
        <v>532</v>
      </c>
      <c r="E63" s="26"/>
      <c r="F63" s="23"/>
      <c r="G63" s="26"/>
      <c r="H63" s="138"/>
      <c r="I63" s="187" t="s">
        <v>13</v>
      </c>
      <c r="J63" s="178">
        <f t="shared" si="7"/>
        <v>-5.2875337707448865E-2</v>
      </c>
      <c r="K63" s="178">
        <f t="shared" si="8"/>
        <v>4.4384407564646858E-2</v>
      </c>
      <c r="L63" s="160"/>
      <c r="M63" s="124"/>
      <c r="N63" s="130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</row>
    <row r="64" spans="1:151" s="29" customFormat="1" ht="12.9" customHeight="1" x14ac:dyDescent="0.25">
      <c r="A64" s="20" t="s">
        <v>6</v>
      </c>
      <c r="B64" s="21">
        <v>866</v>
      </c>
      <c r="C64" s="21">
        <v>454</v>
      </c>
      <c r="D64" s="21">
        <v>412</v>
      </c>
      <c r="E64" s="26"/>
      <c r="F64" s="28"/>
      <c r="G64" s="26"/>
      <c r="H64" s="138"/>
      <c r="I64" s="187" t="s">
        <v>14</v>
      </c>
      <c r="J64" s="178">
        <f t="shared" si="7"/>
        <v>-3.7694583815772544E-2</v>
      </c>
      <c r="K64" s="178">
        <f t="shared" si="8"/>
        <v>3.6729705390454136E-2</v>
      </c>
      <c r="L64" s="160"/>
      <c r="M64" s="124"/>
      <c r="N64" s="130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</row>
    <row r="65" spans="1:151" s="25" customFormat="1" ht="12.9" customHeight="1" x14ac:dyDescent="0.25">
      <c r="A65" s="20" t="s">
        <v>7</v>
      </c>
      <c r="B65" s="21">
        <v>849</v>
      </c>
      <c r="C65" s="21">
        <v>455</v>
      </c>
      <c r="D65" s="21">
        <v>394</v>
      </c>
      <c r="E65" s="26"/>
      <c r="F65" s="28"/>
      <c r="G65" s="26"/>
      <c r="H65" s="138"/>
      <c r="I65" s="187" t="s">
        <v>15</v>
      </c>
      <c r="J65" s="178">
        <f t="shared" si="7"/>
        <v>-2.4893863373214975E-2</v>
      </c>
      <c r="K65" s="178">
        <f t="shared" si="8"/>
        <v>1.8975942364595395E-2</v>
      </c>
      <c r="L65" s="157"/>
      <c r="M65" s="102"/>
      <c r="N65" s="102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</row>
    <row r="66" spans="1:151" s="25" customFormat="1" ht="12.9" customHeight="1" x14ac:dyDescent="0.25">
      <c r="A66" s="20" t="s">
        <v>8</v>
      </c>
      <c r="B66" s="21">
        <v>1196</v>
      </c>
      <c r="C66" s="21">
        <v>669</v>
      </c>
      <c r="D66" s="21">
        <v>527</v>
      </c>
      <c r="E66" s="22"/>
      <c r="F66" s="23"/>
      <c r="G66" s="22"/>
      <c r="H66" s="138"/>
      <c r="I66" s="187" t="s">
        <v>16</v>
      </c>
      <c r="J66" s="178">
        <f t="shared" si="7"/>
        <v>-1.5952656631931045E-2</v>
      </c>
      <c r="K66" s="178">
        <f t="shared" si="8"/>
        <v>1.575968094686736E-2</v>
      </c>
      <c r="L66" s="159"/>
      <c r="M66" s="23"/>
      <c r="N66" s="102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</row>
    <row r="67" spans="1:151" s="29" customFormat="1" ht="12.9" customHeight="1" x14ac:dyDescent="0.25">
      <c r="A67" s="20" t="s">
        <v>9</v>
      </c>
      <c r="B67" s="21">
        <v>1289</v>
      </c>
      <c r="C67" s="21">
        <v>631</v>
      </c>
      <c r="D67" s="21">
        <v>658</v>
      </c>
      <c r="E67" s="26"/>
      <c r="F67" s="23"/>
      <c r="G67" s="26"/>
      <c r="H67" s="138"/>
      <c r="I67" s="187" t="s">
        <v>17</v>
      </c>
      <c r="J67" s="178">
        <f t="shared" si="7"/>
        <v>-7.7190274025472792E-3</v>
      </c>
      <c r="K67" s="178">
        <f t="shared" si="8"/>
        <v>9.3914833397658569E-3</v>
      </c>
      <c r="L67" s="160"/>
      <c r="M67" s="124"/>
      <c r="N67" s="130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</row>
    <row r="68" spans="1:151" s="29" customFormat="1" ht="12.9" customHeight="1" x14ac:dyDescent="0.25">
      <c r="A68" s="20" t="s">
        <v>10</v>
      </c>
      <c r="B68" s="21">
        <v>1495</v>
      </c>
      <c r="C68" s="21">
        <v>697</v>
      </c>
      <c r="D68" s="21">
        <v>798</v>
      </c>
      <c r="E68" s="26"/>
      <c r="F68" s="28"/>
      <c r="G68" s="26"/>
      <c r="H68" s="138"/>
      <c r="I68" s="187" t="s">
        <v>18</v>
      </c>
      <c r="J68" s="178">
        <f t="shared" si="7"/>
        <v>-4.1168146146918824E-3</v>
      </c>
      <c r="K68" s="178">
        <f t="shared" si="8"/>
        <v>4.6957416698829284E-3</v>
      </c>
      <c r="L68" s="160"/>
      <c r="M68" s="124"/>
      <c r="N68" s="130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</row>
    <row r="69" spans="1:151" s="25" customFormat="1" ht="12.9" customHeight="1" x14ac:dyDescent="0.25">
      <c r="A69" s="20" t="s">
        <v>11</v>
      </c>
      <c r="B69" s="21">
        <v>1597</v>
      </c>
      <c r="C69" s="21">
        <v>824</v>
      </c>
      <c r="D69" s="21">
        <v>773</v>
      </c>
      <c r="E69" s="26"/>
      <c r="F69" s="28"/>
      <c r="G69" s="26"/>
      <c r="H69" s="138"/>
      <c r="I69" s="187" t="s">
        <v>19</v>
      </c>
      <c r="J69" s="178">
        <f t="shared" si="7"/>
        <v>-1.672455937218577E-3</v>
      </c>
      <c r="K69" s="178">
        <f t="shared" si="8"/>
        <v>2.1227325357005018E-3</v>
      </c>
      <c r="L69" s="157"/>
      <c r="M69" s="102"/>
      <c r="N69" s="102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</row>
    <row r="70" spans="1:151" s="25" customFormat="1" ht="12.9" customHeight="1" x14ac:dyDescent="0.25">
      <c r="A70" s="20" t="s">
        <v>12</v>
      </c>
      <c r="B70" s="21">
        <v>1811</v>
      </c>
      <c r="C70" s="21">
        <v>977</v>
      </c>
      <c r="D70" s="21">
        <v>834</v>
      </c>
      <c r="E70" s="22"/>
      <c r="F70" s="23"/>
      <c r="G70" s="22"/>
      <c r="H70" s="138"/>
      <c r="I70" s="187" t="s">
        <v>20</v>
      </c>
      <c r="J70" s="178">
        <f t="shared" si="7"/>
        <v>-7.7190274025472794E-4</v>
      </c>
      <c r="K70" s="178">
        <f t="shared" si="8"/>
        <v>2.1870577640550623E-3</v>
      </c>
      <c r="L70" s="159"/>
      <c r="M70" s="23"/>
      <c r="N70" s="102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</row>
    <row r="71" spans="1:151" s="29" customFormat="1" ht="12.9" customHeight="1" x14ac:dyDescent="0.25">
      <c r="A71" s="20" t="s">
        <v>13</v>
      </c>
      <c r="B71" s="21">
        <v>1512</v>
      </c>
      <c r="C71" s="21">
        <v>822</v>
      </c>
      <c r="D71" s="21">
        <v>690</v>
      </c>
      <c r="E71" s="26"/>
      <c r="F71" s="23"/>
      <c r="G71" s="26"/>
      <c r="H71" s="138"/>
      <c r="I71" s="188" t="s">
        <v>251</v>
      </c>
      <c r="J71" s="178">
        <f t="shared" si="7"/>
        <v>-3.2162614177280328E-4</v>
      </c>
      <c r="K71" s="178">
        <f t="shared" si="8"/>
        <v>7.7190274025472794E-4</v>
      </c>
      <c r="L71" s="160"/>
      <c r="M71" s="124"/>
      <c r="N71" s="130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</row>
    <row r="72" spans="1:151" s="29" customFormat="1" ht="12.9" customHeight="1" x14ac:dyDescent="0.25">
      <c r="A72" s="20" t="s">
        <v>14</v>
      </c>
      <c r="B72" s="21">
        <v>1157</v>
      </c>
      <c r="C72" s="21">
        <v>586</v>
      </c>
      <c r="D72" s="21">
        <v>571</v>
      </c>
      <c r="E72" s="26"/>
      <c r="F72" s="28"/>
      <c r="G72" s="26"/>
      <c r="H72" s="138"/>
      <c r="I72" s="188" t="s">
        <v>252</v>
      </c>
      <c r="J72" s="178">
        <f t="shared" ref="J72:J73" si="9">-C80/$B$61</f>
        <v>-1.9297568506368199E-4</v>
      </c>
      <c r="K72" s="178">
        <f t="shared" ref="K72:K74" si="10">D80/$B$61</f>
        <v>1.9297568506368199E-4</v>
      </c>
      <c r="L72" s="160"/>
      <c r="M72" s="124"/>
      <c r="N72" s="130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</row>
    <row r="73" spans="1:151" s="15" customFormat="1" ht="12.9" customHeight="1" x14ac:dyDescent="0.25">
      <c r="A73" s="20" t="s">
        <v>15</v>
      </c>
      <c r="B73" s="21">
        <v>682</v>
      </c>
      <c r="C73" s="21">
        <v>387</v>
      </c>
      <c r="D73" s="21">
        <v>295</v>
      </c>
      <c r="E73" s="26"/>
      <c r="F73" s="28"/>
      <c r="G73" s="26"/>
      <c r="H73" s="155"/>
      <c r="I73" s="188" t="s">
        <v>253</v>
      </c>
      <c r="J73" s="178">
        <f t="shared" si="9"/>
        <v>0</v>
      </c>
      <c r="K73" s="178">
        <f t="shared" si="10"/>
        <v>6.4325228354560662E-5</v>
      </c>
      <c r="L73" s="155"/>
      <c r="M73" s="14"/>
      <c r="N73" s="14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</row>
    <row r="74" spans="1:151" s="19" customFormat="1" ht="12.9" customHeight="1" x14ac:dyDescent="0.25">
      <c r="A74" s="20" t="s">
        <v>16</v>
      </c>
      <c r="B74" s="21">
        <v>493</v>
      </c>
      <c r="C74" s="21">
        <v>248</v>
      </c>
      <c r="D74" s="21">
        <v>245</v>
      </c>
      <c r="E74" s="12"/>
      <c r="F74" s="13"/>
      <c r="G74" s="12"/>
      <c r="H74" s="156"/>
      <c r="I74" s="188" t="s">
        <v>254</v>
      </c>
      <c r="J74" s="178">
        <f>-C82/$B$61</f>
        <v>0</v>
      </c>
      <c r="K74" s="178">
        <f t="shared" si="10"/>
        <v>0</v>
      </c>
      <c r="L74" s="158"/>
      <c r="M74" s="101"/>
      <c r="N74" s="101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</row>
    <row r="75" spans="1:151" s="25" customFormat="1" ht="12.9" customHeight="1" x14ac:dyDescent="0.25">
      <c r="A75" s="20" t="s">
        <v>17</v>
      </c>
      <c r="B75" s="21">
        <v>266</v>
      </c>
      <c r="C75" s="21">
        <v>120</v>
      </c>
      <c r="D75" s="21">
        <v>146</v>
      </c>
      <c r="E75" s="17"/>
      <c r="F75" s="17"/>
      <c r="G75" s="17"/>
      <c r="H75" s="138"/>
      <c r="I75" s="185"/>
      <c r="J75" s="178" t="s">
        <v>2</v>
      </c>
      <c r="K75" s="178" t="s">
        <v>3</v>
      </c>
      <c r="L75" s="157"/>
      <c r="M75" s="102"/>
      <c r="N75" s="102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</row>
    <row r="76" spans="1:151" s="25" customFormat="1" ht="12.9" customHeight="1" x14ac:dyDescent="0.25">
      <c r="A76" s="20" t="s">
        <v>18</v>
      </c>
      <c r="B76" s="21">
        <v>137</v>
      </c>
      <c r="C76" s="21">
        <v>64</v>
      </c>
      <c r="D76" s="21">
        <v>73</v>
      </c>
      <c r="E76" s="22"/>
      <c r="F76" s="23"/>
      <c r="G76" s="22"/>
      <c r="H76" s="138"/>
      <c r="I76" s="187" t="s">
        <v>4</v>
      </c>
      <c r="J76" s="178">
        <f t="shared" ref="J76:J91" si="11">-C88/$B$87</f>
        <v>-2.7395993577619179E-2</v>
      </c>
      <c r="K76" s="178">
        <f t="shared" ref="K76:K96" si="12">D88/$B$87</f>
        <v>2.5487773098294371E-2</v>
      </c>
      <c r="L76" s="159"/>
      <c r="M76" s="23"/>
      <c r="N76" s="102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</row>
    <row r="77" spans="1:151" s="29" customFormat="1" ht="12.9" customHeight="1" x14ac:dyDescent="0.25">
      <c r="A77" s="20" t="s">
        <v>19</v>
      </c>
      <c r="B77" s="21">
        <v>59</v>
      </c>
      <c r="C77" s="21">
        <v>26</v>
      </c>
      <c r="D77" s="21">
        <v>33</v>
      </c>
      <c r="E77" s="26"/>
      <c r="F77" s="23"/>
      <c r="G77" s="26"/>
      <c r="H77" s="138"/>
      <c r="I77" s="187" t="s">
        <v>5</v>
      </c>
      <c r="J77" s="178">
        <f t="shared" si="11"/>
        <v>-2.8144150505636397E-2</v>
      </c>
      <c r="K77" s="178">
        <f t="shared" si="12"/>
        <v>2.6446086466765859E-2</v>
      </c>
      <c r="L77" s="160"/>
      <c r="M77" s="124"/>
      <c r="N77" s="130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</row>
    <row r="78" spans="1:151" s="29" customFormat="1" ht="12.9" customHeight="1" x14ac:dyDescent="0.25">
      <c r="A78" s="20" t="s">
        <v>20</v>
      </c>
      <c r="B78" s="21">
        <v>46</v>
      </c>
      <c r="C78" s="21">
        <v>12</v>
      </c>
      <c r="D78" s="21">
        <v>34</v>
      </c>
      <c r="E78" s="26"/>
      <c r="F78" s="28"/>
      <c r="G78" s="26"/>
      <c r="H78" s="138"/>
      <c r="I78" s="187" t="s">
        <v>6</v>
      </c>
      <c r="J78" s="178">
        <f t="shared" si="11"/>
        <v>-2.6168679965366218E-2</v>
      </c>
      <c r="K78" s="178">
        <f t="shared" si="12"/>
        <v>2.4167990652241528E-2</v>
      </c>
      <c r="L78" s="160"/>
      <c r="M78" s="124"/>
      <c r="N78" s="130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</row>
    <row r="79" spans="1:151" s="25" customFormat="1" ht="12.9" customHeight="1" x14ac:dyDescent="0.25">
      <c r="A79" s="20" t="s">
        <v>251</v>
      </c>
      <c r="B79" s="31">
        <v>17</v>
      </c>
      <c r="C79" s="31">
        <v>5</v>
      </c>
      <c r="D79" s="31">
        <v>12</v>
      </c>
      <c r="E79" s="26"/>
      <c r="F79" s="28"/>
      <c r="G79" s="26"/>
      <c r="H79" s="138"/>
      <c r="I79" s="187" t="s">
        <v>7</v>
      </c>
      <c r="J79" s="178">
        <f t="shared" si="11"/>
        <v>-2.7000899469565146E-2</v>
      </c>
      <c r="K79" s="178">
        <f t="shared" si="12"/>
        <v>2.3108802192351986E-2</v>
      </c>
      <c r="L79" s="157"/>
      <c r="M79" s="102"/>
      <c r="N79" s="102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</row>
    <row r="80" spans="1:151" s="25" customFormat="1" ht="12.9" customHeight="1" x14ac:dyDescent="0.25">
      <c r="A80" s="20" t="s">
        <v>252</v>
      </c>
      <c r="B80" s="31">
        <v>6</v>
      </c>
      <c r="C80" s="31">
        <v>3</v>
      </c>
      <c r="D80" s="31">
        <v>3</v>
      </c>
      <c r="E80" s="22"/>
      <c r="F80" s="23"/>
      <c r="G80" s="22"/>
      <c r="H80" s="138"/>
      <c r="I80" s="187" t="s">
        <v>8</v>
      </c>
      <c r="J80" s="178">
        <f t="shared" si="11"/>
        <v>-3.8071940752696307E-2</v>
      </c>
      <c r="K80" s="178">
        <f t="shared" si="12"/>
        <v>3.4314343597373884E-2</v>
      </c>
      <c r="L80" s="159"/>
      <c r="M80" s="23"/>
      <c r="N80" s="102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</row>
    <row r="81" spans="1:151" s="29" customFormat="1" ht="12.9" customHeight="1" x14ac:dyDescent="0.25">
      <c r="A81" s="20" t="s">
        <v>253</v>
      </c>
      <c r="B81" s="31">
        <v>1</v>
      </c>
      <c r="C81" s="31">
        <v>0</v>
      </c>
      <c r="D81" s="31">
        <v>1</v>
      </c>
      <c r="E81" s="26"/>
      <c r="F81" s="23"/>
      <c r="G81" s="26"/>
      <c r="H81" s="138"/>
      <c r="I81" s="187" t="s">
        <v>9</v>
      </c>
      <c r="J81" s="178">
        <f t="shared" si="11"/>
        <v>-4.6495010886103617E-2</v>
      </c>
      <c r="K81" s="178">
        <f t="shared" si="12"/>
        <v>4.5914979110449818E-2</v>
      </c>
      <c r="L81" s="160"/>
      <c r="M81" s="124"/>
      <c r="N81" s="130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</row>
    <row r="82" spans="1:151" s="29" customFormat="1" ht="12.9" customHeight="1" x14ac:dyDescent="0.25">
      <c r="A82" s="20" t="s">
        <v>254</v>
      </c>
      <c r="B82" s="31">
        <v>0</v>
      </c>
      <c r="C82" s="31">
        <v>0</v>
      </c>
      <c r="D82" s="31">
        <v>0</v>
      </c>
      <c r="E82" s="26"/>
      <c r="F82" s="28"/>
      <c r="G82" s="26"/>
      <c r="H82" s="138"/>
      <c r="I82" s="187" t="s">
        <v>10</v>
      </c>
      <c r="J82" s="178">
        <f t="shared" si="11"/>
        <v>-5.0244201783807868E-2</v>
      </c>
      <c r="K82" s="178">
        <f t="shared" si="12"/>
        <v>5.6481644936490723E-2</v>
      </c>
      <c r="L82" s="160"/>
      <c r="M82" s="124"/>
      <c r="N82" s="130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</row>
    <row r="83" spans="1:151" s="25" customFormat="1" ht="28" customHeight="1" x14ac:dyDescent="0.25">
      <c r="A83" s="225" t="s">
        <v>273</v>
      </c>
      <c r="B83" s="226"/>
      <c r="C83" s="226"/>
      <c r="D83" s="226"/>
      <c r="E83" s="26"/>
      <c r="F83" s="28"/>
      <c r="G83" s="26"/>
      <c r="H83" s="138"/>
      <c r="I83" s="187" t="s">
        <v>11</v>
      </c>
      <c r="J83" s="178">
        <f t="shared" si="11"/>
        <v>-5.4447330592893348E-2</v>
      </c>
      <c r="K83" s="178">
        <f t="shared" si="12"/>
        <v>6.0491429820358274E-2</v>
      </c>
      <c r="L83" s="157"/>
      <c r="M83" s="102"/>
      <c r="N83" s="102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</row>
    <row r="84" spans="1:151" s="25" customFormat="1" ht="12.9" customHeight="1" x14ac:dyDescent="0.25">
      <c r="A84" s="173"/>
      <c r="B84" s="174"/>
      <c r="C84" s="174"/>
      <c r="D84" s="174"/>
      <c r="E84" s="22"/>
      <c r="F84" s="23"/>
      <c r="G84" s="22"/>
      <c r="H84" s="138"/>
      <c r="I84" s="187" t="s">
        <v>12</v>
      </c>
      <c r="J84" s="178">
        <f t="shared" si="11"/>
        <v>-6.0298085895140345E-2</v>
      </c>
      <c r="K84" s="178">
        <f t="shared" si="12"/>
        <v>5.8179708975361261E-2</v>
      </c>
      <c r="L84" s="159"/>
      <c r="M84" s="23"/>
      <c r="N84" s="102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</row>
    <row r="85" spans="1:151" s="29" customFormat="1" ht="12.9" customHeight="1" x14ac:dyDescent="0.35">
      <c r="A85" s="4" t="s">
        <v>23</v>
      </c>
      <c r="B85" s="32"/>
      <c r="C85" s="32"/>
      <c r="D85" s="32"/>
      <c r="E85" s="26"/>
      <c r="F85" s="23"/>
      <c r="G85" s="26"/>
      <c r="H85" s="138"/>
      <c r="I85" s="187" t="s">
        <v>13</v>
      </c>
      <c r="J85" s="178">
        <f t="shared" si="11"/>
        <v>-5.2766079069259154E-2</v>
      </c>
      <c r="K85" s="178">
        <f t="shared" si="12"/>
        <v>4.6856479963684965E-2</v>
      </c>
      <c r="L85" s="160"/>
      <c r="M85" s="124"/>
      <c r="N85" s="130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</row>
    <row r="86" spans="1:151" s="29" customFormat="1" ht="22.5" customHeight="1" x14ac:dyDescent="0.25">
      <c r="A86" s="10" t="s">
        <v>215</v>
      </c>
      <c r="B86" s="11" t="s">
        <v>1</v>
      </c>
      <c r="C86" s="11" t="s">
        <v>2</v>
      </c>
      <c r="D86" s="11" t="s">
        <v>3</v>
      </c>
      <c r="E86" s="26"/>
      <c r="F86" s="28"/>
      <c r="G86" s="26"/>
      <c r="H86" s="138"/>
      <c r="I86" s="187" t="s">
        <v>14</v>
      </c>
      <c r="J86" s="178">
        <f t="shared" si="11"/>
        <v>-4.0265973991038928E-2</v>
      </c>
      <c r="K86" s="178">
        <f t="shared" si="12"/>
        <v>3.6668095730461758E-2</v>
      </c>
      <c r="L86" s="160"/>
      <c r="M86" s="124"/>
      <c r="N86" s="130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</row>
    <row r="87" spans="1:151" s="25" customFormat="1" ht="12.9" customHeight="1" x14ac:dyDescent="0.25">
      <c r="A87" s="16" t="s">
        <v>1</v>
      </c>
      <c r="B87" s="16">
        <v>118959</v>
      </c>
      <c r="C87" s="16">
        <v>60026</v>
      </c>
      <c r="D87" s="16">
        <v>58933</v>
      </c>
      <c r="E87" s="26"/>
      <c r="F87" s="28"/>
      <c r="G87" s="26"/>
      <c r="H87" s="138"/>
      <c r="I87" s="187" t="s">
        <v>15</v>
      </c>
      <c r="J87" s="178">
        <f t="shared" si="11"/>
        <v>-2.4378147092695802E-2</v>
      </c>
      <c r="K87" s="178">
        <f t="shared" si="12"/>
        <v>2.2234551400062207E-2</v>
      </c>
      <c r="L87" s="157"/>
      <c r="M87" s="102"/>
      <c r="N87" s="102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</row>
    <row r="88" spans="1:151" s="25" customFormat="1" ht="12.9" customHeight="1" x14ac:dyDescent="0.25">
      <c r="A88" s="20" t="s">
        <v>4</v>
      </c>
      <c r="B88" s="21">
        <v>6291</v>
      </c>
      <c r="C88" s="21">
        <v>3259</v>
      </c>
      <c r="D88" s="21">
        <v>3032</v>
      </c>
      <c r="E88" s="22"/>
      <c r="F88" s="23"/>
      <c r="G88" s="22"/>
      <c r="H88" s="138"/>
      <c r="I88" s="187" t="s">
        <v>16</v>
      </c>
      <c r="J88" s="178">
        <f t="shared" si="11"/>
        <v>-1.4988357333198834E-2</v>
      </c>
      <c r="K88" s="178">
        <f t="shared" si="12"/>
        <v>1.5333013895543843E-2</v>
      </c>
      <c r="L88" s="159"/>
      <c r="M88" s="23"/>
      <c r="N88" s="102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</row>
    <row r="89" spans="1:151" s="29" customFormat="1" ht="12.9" customHeight="1" x14ac:dyDescent="0.25">
      <c r="A89" s="20" t="s">
        <v>5</v>
      </c>
      <c r="B89" s="21">
        <v>6494</v>
      </c>
      <c r="C89" s="21">
        <v>3348</v>
      </c>
      <c r="D89" s="21">
        <v>3146</v>
      </c>
      <c r="E89" s="26"/>
      <c r="F89" s="23"/>
      <c r="G89" s="26"/>
      <c r="H89" s="138"/>
      <c r="I89" s="187" t="s">
        <v>17</v>
      </c>
      <c r="J89" s="178">
        <f t="shared" si="11"/>
        <v>-7.8178195848989992E-3</v>
      </c>
      <c r="K89" s="178">
        <f t="shared" si="12"/>
        <v>9.5242898813877042E-3</v>
      </c>
      <c r="L89" s="160"/>
      <c r="M89" s="124"/>
      <c r="N89" s="130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</row>
    <row r="90" spans="1:151" s="29" customFormat="1" ht="12.9" customHeight="1" x14ac:dyDescent="0.25">
      <c r="A90" s="20" t="s">
        <v>6</v>
      </c>
      <c r="B90" s="21">
        <v>5988</v>
      </c>
      <c r="C90" s="21">
        <v>3113</v>
      </c>
      <c r="D90" s="21">
        <v>2875</v>
      </c>
      <c r="E90" s="26"/>
      <c r="F90" s="28"/>
      <c r="G90" s="26"/>
      <c r="H90" s="138"/>
      <c r="I90" s="187" t="s">
        <v>18</v>
      </c>
      <c r="J90" s="178">
        <f t="shared" si="11"/>
        <v>-3.1943778949049674E-3</v>
      </c>
      <c r="K90" s="178">
        <f t="shared" si="12"/>
        <v>5.2623172689750253E-3</v>
      </c>
      <c r="L90" s="160"/>
      <c r="M90" s="124"/>
      <c r="N90" s="130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</row>
    <row r="91" spans="1:151" s="25" customFormat="1" ht="12.9" customHeight="1" x14ac:dyDescent="0.25">
      <c r="A91" s="20" t="s">
        <v>7</v>
      </c>
      <c r="B91" s="21">
        <v>5961</v>
      </c>
      <c r="C91" s="21">
        <v>3212</v>
      </c>
      <c r="D91" s="21">
        <v>2749</v>
      </c>
      <c r="E91" s="26"/>
      <c r="F91" s="28"/>
      <c r="G91" s="26"/>
      <c r="H91" s="138"/>
      <c r="I91" s="187" t="s">
        <v>19</v>
      </c>
      <c r="J91" s="178">
        <f t="shared" si="11"/>
        <v>-1.4626888255617483E-3</v>
      </c>
      <c r="K91" s="178">
        <f t="shared" si="12"/>
        <v>2.7656587563782481E-3</v>
      </c>
      <c r="L91" s="157"/>
      <c r="M91" s="102"/>
      <c r="N91" s="102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</row>
    <row r="92" spans="1:151" s="25" customFormat="1" ht="12.9" customHeight="1" x14ac:dyDescent="0.25">
      <c r="A92" s="20" t="s">
        <v>8</v>
      </c>
      <c r="B92" s="21">
        <v>8611</v>
      </c>
      <c r="C92" s="21">
        <v>4529</v>
      </c>
      <c r="D92" s="21">
        <v>4082</v>
      </c>
      <c r="E92" s="22"/>
      <c r="F92" s="23"/>
      <c r="G92" s="22"/>
      <c r="H92" s="138"/>
      <c r="I92" s="187" t="s">
        <v>20</v>
      </c>
      <c r="J92" s="178">
        <f>-C104/$B$87</f>
        <v>-9.9193839894417407E-4</v>
      </c>
      <c r="K92" s="178">
        <f t="shared" si="12"/>
        <v>1.2357198698711321E-3</v>
      </c>
      <c r="L92" s="159"/>
      <c r="M92" s="23"/>
      <c r="N92" s="102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</row>
    <row r="93" spans="1:151" s="29" customFormat="1" ht="12.9" customHeight="1" x14ac:dyDescent="0.25">
      <c r="A93" s="20" t="s">
        <v>9</v>
      </c>
      <c r="B93" s="21">
        <v>10993</v>
      </c>
      <c r="C93" s="21">
        <v>5531</v>
      </c>
      <c r="D93" s="21">
        <v>5462</v>
      </c>
      <c r="E93" s="26"/>
      <c r="F93" s="23"/>
      <c r="G93" s="26"/>
      <c r="H93" s="138"/>
      <c r="I93" s="188" t="s">
        <v>251</v>
      </c>
      <c r="J93" s="178">
        <f t="shared" ref="J93:J95" si="13">-C105/$B$87</f>
        <v>-3.6987533519952252E-4</v>
      </c>
      <c r="K93" s="178">
        <f t="shared" si="12"/>
        <v>6.6409435183550631E-4</v>
      </c>
      <c r="L93" s="160"/>
      <c r="M93" s="124"/>
      <c r="N93" s="130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</row>
    <row r="94" spans="1:151" s="29" customFormat="1" ht="12.9" customHeight="1" x14ac:dyDescent="0.25">
      <c r="A94" s="20" t="s">
        <v>10</v>
      </c>
      <c r="B94" s="21">
        <v>12696</v>
      </c>
      <c r="C94" s="21">
        <v>5977</v>
      </c>
      <c r="D94" s="21">
        <v>6719</v>
      </c>
      <c r="E94" s="26"/>
      <c r="F94" s="28"/>
      <c r="G94" s="26"/>
      <c r="H94" s="138"/>
      <c r="I94" s="188" t="s">
        <v>252</v>
      </c>
      <c r="J94" s="178">
        <f t="shared" si="13"/>
        <v>-7.5656318563538703E-5</v>
      </c>
      <c r="K94" s="178">
        <f t="shared" si="12"/>
        <v>2.1015644045427415E-4</v>
      </c>
      <c r="L94" s="160"/>
      <c r="M94" s="124"/>
      <c r="N94" s="130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</row>
    <row r="95" spans="1:151" s="29" customFormat="1" ht="12.9" customHeight="1" x14ac:dyDescent="0.25">
      <c r="A95" s="20" t="s">
        <v>11</v>
      </c>
      <c r="B95" s="21">
        <v>13673</v>
      </c>
      <c r="C95" s="21">
        <v>6477</v>
      </c>
      <c r="D95" s="21">
        <v>7196</v>
      </c>
      <c r="E95" s="26"/>
      <c r="F95" s="28"/>
      <c r="G95" s="26"/>
      <c r="H95" s="138"/>
      <c r="I95" s="188" t="s">
        <v>253</v>
      </c>
      <c r="J95" s="178">
        <f t="shared" si="13"/>
        <v>-8.4062576181709656E-6</v>
      </c>
      <c r="K95" s="178">
        <f t="shared" si="12"/>
        <v>5.8843803327196768E-5</v>
      </c>
      <c r="L95" s="160"/>
      <c r="M95" s="124"/>
      <c r="N95" s="28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</row>
    <row r="96" spans="1:151" ht="12.9" customHeight="1" x14ac:dyDescent="0.25">
      <c r="A96" s="20" t="s">
        <v>12</v>
      </c>
      <c r="B96" s="21">
        <v>14094</v>
      </c>
      <c r="C96" s="21">
        <v>7173</v>
      </c>
      <c r="D96" s="21">
        <v>6921</v>
      </c>
      <c r="E96" s="32"/>
      <c r="F96" s="32"/>
      <c r="I96" s="188" t="s">
        <v>254</v>
      </c>
      <c r="J96" s="178">
        <f>-C108/$B$87</f>
        <v>-8.4062576181709656E-6</v>
      </c>
      <c r="K96" s="178">
        <f t="shared" si="12"/>
        <v>0</v>
      </c>
    </row>
    <row r="97" spans="1:9" ht="12.9" customHeight="1" x14ac:dyDescent="0.25">
      <c r="A97" s="20" t="s">
        <v>13</v>
      </c>
      <c r="B97" s="21">
        <v>11851</v>
      </c>
      <c r="C97" s="21">
        <v>6277</v>
      </c>
      <c r="D97" s="21">
        <v>5574</v>
      </c>
      <c r="I97" s="187"/>
    </row>
    <row r="98" spans="1:9" ht="12.9" customHeight="1" x14ac:dyDescent="0.25">
      <c r="A98" s="20" t="s">
        <v>14</v>
      </c>
      <c r="B98" s="21">
        <v>9152</v>
      </c>
      <c r="C98" s="21">
        <v>4790</v>
      </c>
      <c r="D98" s="21">
        <v>4362</v>
      </c>
      <c r="I98" s="187"/>
    </row>
    <row r="99" spans="1:9" ht="12.9" customHeight="1" x14ac:dyDescent="0.25">
      <c r="A99" s="20" t="s">
        <v>15</v>
      </c>
      <c r="B99" s="21">
        <v>5545</v>
      </c>
      <c r="C99" s="21">
        <v>2900</v>
      </c>
      <c r="D99" s="21">
        <v>2645</v>
      </c>
      <c r="I99" s="187"/>
    </row>
    <row r="100" spans="1:9" ht="12.9" customHeight="1" x14ac:dyDescent="0.25">
      <c r="A100" s="20" t="s">
        <v>16</v>
      </c>
      <c r="B100" s="21">
        <v>3607</v>
      </c>
      <c r="C100" s="21">
        <v>1783</v>
      </c>
      <c r="D100" s="21">
        <v>1824</v>
      </c>
      <c r="I100" s="187"/>
    </row>
    <row r="101" spans="1:9" ht="12.9" customHeight="1" x14ac:dyDescent="0.25">
      <c r="A101" s="20" t="s">
        <v>17</v>
      </c>
      <c r="B101" s="21">
        <v>2063</v>
      </c>
      <c r="C101" s="21">
        <v>930</v>
      </c>
      <c r="D101" s="21">
        <v>1133</v>
      </c>
      <c r="I101" s="187"/>
    </row>
    <row r="102" spans="1:9" ht="12.9" customHeight="1" x14ac:dyDescent="0.25">
      <c r="A102" s="20" t="s">
        <v>18</v>
      </c>
      <c r="B102" s="21">
        <v>1006</v>
      </c>
      <c r="C102" s="21">
        <v>380</v>
      </c>
      <c r="D102" s="21">
        <v>626</v>
      </c>
      <c r="I102" s="187"/>
    </row>
    <row r="103" spans="1:9" ht="12.9" customHeight="1" x14ac:dyDescent="0.25">
      <c r="A103" s="20" t="s">
        <v>19</v>
      </c>
      <c r="B103" s="21">
        <v>503</v>
      </c>
      <c r="C103" s="21">
        <v>174</v>
      </c>
      <c r="D103" s="21">
        <v>329</v>
      </c>
      <c r="I103" s="187"/>
    </row>
    <row r="104" spans="1:9" ht="12.9" customHeight="1" x14ac:dyDescent="0.25">
      <c r="A104" s="20" t="s">
        <v>20</v>
      </c>
      <c r="B104" s="21">
        <v>265</v>
      </c>
      <c r="C104" s="21">
        <v>118</v>
      </c>
      <c r="D104" s="21">
        <v>147</v>
      </c>
      <c r="I104" s="187"/>
    </row>
    <row r="105" spans="1:9" ht="12.9" customHeight="1" x14ac:dyDescent="0.25">
      <c r="A105" s="20" t="s">
        <v>251</v>
      </c>
      <c r="B105" s="31">
        <v>123</v>
      </c>
      <c r="C105" s="31">
        <v>44</v>
      </c>
      <c r="D105" s="31">
        <v>79</v>
      </c>
      <c r="I105" s="187"/>
    </row>
    <row r="106" spans="1:9" ht="12.9" customHeight="1" x14ac:dyDescent="0.25">
      <c r="A106" s="20" t="s">
        <v>252</v>
      </c>
      <c r="B106" s="31">
        <v>34</v>
      </c>
      <c r="C106" s="31">
        <v>9</v>
      </c>
      <c r="D106" s="31">
        <v>25</v>
      </c>
      <c r="I106" s="187"/>
    </row>
    <row r="107" spans="1:9" ht="12.9" customHeight="1" x14ac:dyDescent="0.25">
      <c r="A107" s="20" t="s">
        <v>253</v>
      </c>
      <c r="B107" s="31">
        <v>8</v>
      </c>
      <c r="C107" s="31">
        <v>1</v>
      </c>
      <c r="D107" s="31">
        <v>7</v>
      </c>
      <c r="I107" s="187"/>
    </row>
    <row r="108" spans="1:9" ht="12.9" customHeight="1" x14ac:dyDescent="0.25">
      <c r="A108" s="20" t="s">
        <v>254</v>
      </c>
      <c r="B108" s="31">
        <v>1</v>
      </c>
      <c r="C108" s="31">
        <v>1</v>
      </c>
      <c r="D108" s="31">
        <v>0</v>
      </c>
      <c r="I108" s="187"/>
    </row>
    <row r="109" spans="1:9" ht="31.5" customHeight="1" x14ac:dyDescent="0.25">
      <c r="A109" s="225" t="s">
        <v>273</v>
      </c>
      <c r="B109" s="226"/>
      <c r="C109" s="226"/>
      <c r="D109" s="226"/>
      <c r="I109" s="187"/>
    </row>
    <row r="110" spans="1:9" x14ac:dyDescent="0.25">
      <c r="A110" s="29"/>
      <c r="B110" s="32"/>
      <c r="C110" s="32"/>
      <c r="D110" s="32"/>
      <c r="I110" s="187"/>
    </row>
    <row r="111" spans="1:9" x14ac:dyDescent="0.25">
      <c r="A111" s="29"/>
      <c r="D111"/>
      <c r="I111" s="187"/>
    </row>
  </sheetData>
  <mergeCells count="6">
    <mergeCell ref="A109:D109"/>
    <mergeCell ref="A2:G2"/>
    <mergeCell ref="A5:G5"/>
    <mergeCell ref="A31:D31"/>
    <mergeCell ref="A57:D57"/>
    <mergeCell ref="A83:D83"/>
  </mergeCells>
  <pageMargins left="0.78740157480314965" right="0.78740157480314965" top="0.78740157480314965" bottom="0.78740157480314965" header="0.39370078740157483" footer="0.39370078740157483"/>
  <pageSetup paperSize="9" scale="98" orientation="portrait" r:id="rId1"/>
  <headerFooter alignWithMargins="0">
    <oddHeader>&amp;Rwww.aragon.es/iaest</oddHeader>
    <oddFooter>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35"/>
  <sheetViews>
    <sheetView showGridLines="0" workbookViewId="0"/>
  </sheetViews>
  <sheetFormatPr baseColWidth="10" defaultColWidth="11.453125" defaultRowHeight="12.5" x14ac:dyDescent="0.25"/>
  <cols>
    <col min="1" max="1" width="13" style="24" customWidth="1"/>
    <col min="2" max="2" width="12.54296875" style="86" customWidth="1"/>
    <col min="3" max="3" width="12.6328125" style="86" customWidth="1"/>
    <col min="4" max="4" width="9.6328125" style="86" customWidth="1"/>
    <col min="5" max="5" width="10.36328125" style="87" customWidth="1"/>
    <col min="6" max="16384" width="11.453125" style="24"/>
  </cols>
  <sheetData>
    <row r="1" spans="1:11" s="148" customFormat="1" ht="24.9" customHeight="1" x14ac:dyDescent="0.25">
      <c r="A1" s="161" t="s">
        <v>228</v>
      </c>
      <c r="H1" s="146"/>
      <c r="I1" s="147"/>
      <c r="J1" s="147"/>
    </row>
    <row r="2" spans="1:11" s="1" customFormat="1" ht="17.149999999999999" customHeight="1" x14ac:dyDescent="0.65">
      <c r="A2" s="227" t="s">
        <v>271</v>
      </c>
      <c r="B2" s="227"/>
      <c r="C2" s="227"/>
      <c r="D2" s="227"/>
      <c r="E2" s="227"/>
      <c r="F2" s="227"/>
      <c r="G2" s="227"/>
      <c r="I2" s="2"/>
      <c r="J2" s="3"/>
      <c r="K2" s="3"/>
    </row>
    <row r="3" spans="1:11" s="1" customFormat="1" ht="21.9" customHeight="1" x14ac:dyDescent="0.65">
      <c r="A3" s="116"/>
      <c r="B3" s="116"/>
      <c r="C3" s="116"/>
      <c r="D3" s="116"/>
      <c r="E3" s="116"/>
      <c r="F3" s="116"/>
      <c r="G3" s="116"/>
      <c r="I3" s="2"/>
      <c r="J3" s="3"/>
      <c r="K3" s="3"/>
    </row>
    <row r="4" spans="1:11" s="105" customFormat="1" ht="24.9" customHeight="1" x14ac:dyDescent="0.65">
      <c r="A4" s="104"/>
      <c r="B4" s="104"/>
      <c r="C4" s="104"/>
      <c r="D4" s="104"/>
      <c r="E4" s="104"/>
      <c r="F4" s="104"/>
      <c r="G4" s="104"/>
      <c r="I4" s="106"/>
      <c r="J4" s="107"/>
      <c r="K4" s="107"/>
    </row>
    <row r="5" spans="1:11" s="65" customFormat="1" ht="60" customHeight="1" x14ac:dyDescent="0.5">
      <c r="A5" s="230" t="s">
        <v>277</v>
      </c>
      <c r="B5" s="230"/>
      <c r="C5" s="230"/>
      <c r="D5" s="230"/>
      <c r="E5" s="230"/>
    </row>
    <row r="6" spans="1:11" s="68" customFormat="1" ht="36" customHeight="1" x14ac:dyDescent="0.25">
      <c r="A6" s="66"/>
      <c r="B6" s="90" t="s">
        <v>275</v>
      </c>
      <c r="C6" s="90" t="s">
        <v>276</v>
      </c>
      <c r="D6" s="67" t="s">
        <v>187</v>
      </c>
      <c r="E6" s="67" t="s">
        <v>188</v>
      </c>
    </row>
    <row r="7" spans="1:11" s="13" customFormat="1" ht="20.149999999999999" customHeight="1" x14ac:dyDescent="0.25">
      <c r="A7" s="69" t="s">
        <v>25</v>
      </c>
      <c r="B7" s="70">
        <f>B14</f>
        <v>1325342</v>
      </c>
      <c r="C7" s="70">
        <f>SUM(C8:C10)</f>
        <v>1326261</v>
      </c>
      <c r="D7" s="70">
        <f>B7-C7</f>
        <v>-919</v>
      </c>
      <c r="E7" s="91">
        <f>(B7-C7)/C7*100</f>
        <v>-6.9292544981719287E-2</v>
      </c>
      <c r="F7" s="71"/>
    </row>
    <row r="8" spans="1:11" s="23" customFormat="1" ht="14.15" customHeight="1" x14ac:dyDescent="0.2">
      <c r="A8" s="72" t="s">
        <v>26</v>
      </c>
      <c r="B8" s="73">
        <f>B15</f>
        <v>225039</v>
      </c>
      <c r="C8" s="73">
        <v>224264</v>
      </c>
      <c r="D8" s="74">
        <f>B8-C8</f>
        <v>775</v>
      </c>
      <c r="E8" s="92">
        <f>(B8-C8)/C8*100</f>
        <v>0.3455748582028324</v>
      </c>
      <c r="F8" s="73"/>
    </row>
    <row r="9" spans="1:11" s="23" customFormat="1" ht="14.15" customHeight="1" x14ac:dyDescent="0.2">
      <c r="A9" s="72" t="s">
        <v>27</v>
      </c>
      <c r="B9" s="73">
        <f>B16</f>
        <v>134360</v>
      </c>
      <c r="C9" s="73">
        <v>134545</v>
      </c>
      <c r="D9" s="74">
        <f>B9-C9</f>
        <v>-185</v>
      </c>
      <c r="E9" s="92">
        <f>(B9-C9)/C9*100</f>
        <v>-0.13750046452859638</v>
      </c>
      <c r="F9" s="73"/>
    </row>
    <row r="10" spans="1:11" s="23" customFormat="1" ht="14.15" customHeight="1" x14ac:dyDescent="0.2">
      <c r="A10" s="76" t="s">
        <v>28</v>
      </c>
      <c r="B10" s="77">
        <f>B17</f>
        <v>965943</v>
      </c>
      <c r="C10" s="77">
        <v>967452</v>
      </c>
      <c r="D10" s="78">
        <f>B10-C10</f>
        <v>-1509</v>
      </c>
      <c r="E10" s="93">
        <f>(B10-C10)/C10*100</f>
        <v>-0.15597673062849629</v>
      </c>
      <c r="F10" s="73"/>
    </row>
    <row r="11" spans="1:11" s="23" customFormat="1" ht="24" customHeight="1" x14ac:dyDescent="0.2">
      <c r="A11" s="225" t="s">
        <v>273</v>
      </c>
      <c r="B11" s="226"/>
      <c r="C11" s="226"/>
      <c r="D11" s="226"/>
      <c r="E11" s="226"/>
      <c r="F11" s="73"/>
    </row>
    <row r="12" spans="1:11" s="65" customFormat="1" ht="80.150000000000006" customHeight="1" x14ac:dyDescent="0.5">
      <c r="A12" s="230" t="s">
        <v>278</v>
      </c>
      <c r="B12" s="230"/>
      <c r="C12" s="230"/>
      <c r="D12" s="231"/>
      <c r="E12" s="231"/>
      <c r="F12" s="79"/>
    </row>
    <row r="13" spans="1:11" s="68" customFormat="1" ht="36" customHeight="1" x14ac:dyDescent="0.25">
      <c r="A13" s="81"/>
      <c r="B13" s="89" t="s">
        <v>189</v>
      </c>
      <c r="C13" s="89" t="s">
        <v>190</v>
      </c>
      <c r="D13" s="89" t="s">
        <v>223</v>
      </c>
      <c r="E13" s="80"/>
      <c r="F13" s="81"/>
    </row>
    <row r="14" spans="1:11" s="13" customFormat="1" ht="20.149999999999999" customHeight="1" x14ac:dyDescent="0.25">
      <c r="A14" s="69" t="s">
        <v>25</v>
      </c>
      <c r="B14" s="70">
        <f>'01'!B9</f>
        <v>1325342</v>
      </c>
      <c r="C14" s="70">
        <f>'02'!B9</f>
        <v>163973</v>
      </c>
      <c r="D14" s="95">
        <f>C14/B14*100</f>
        <v>12.372127345243717</v>
      </c>
      <c r="E14" s="82"/>
      <c r="F14" s="71"/>
    </row>
    <row r="15" spans="1:11" s="23" customFormat="1" ht="14.15" customHeight="1" x14ac:dyDescent="0.25">
      <c r="A15" s="72" t="s">
        <v>26</v>
      </c>
      <c r="B15" s="73">
        <f>'01'!B35</f>
        <v>225039</v>
      </c>
      <c r="C15" s="73">
        <f>'02'!B35</f>
        <v>29468</v>
      </c>
      <c r="D15" s="96">
        <f>C15/B15*100</f>
        <v>13.094619154902039</v>
      </c>
      <c r="E15" s="75"/>
      <c r="F15" s="83"/>
    </row>
    <row r="16" spans="1:11" s="23" customFormat="1" ht="14.15" customHeight="1" x14ac:dyDescent="0.25">
      <c r="A16" s="72" t="s">
        <v>27</v>
      </c>
      <c r="B16" s="73">
        <f>'01'!B61</f>
        <v>134360</v>
      </c>
      <c r="C16" s="73">
        <f>'02'!B61</f>
        <v>15546</v>
      </c>
      <c r="D16" s="96">
        <f>C16/B16*100</f>
        <v>11.570407859481989</v>
      </c>
      <c r="E16" s="75"/>
      <c r="F16" s="83"/>
    </row>
    <row r="17" spans="1:6" s="23" customFormat="1" ht="14.15" customHeight="1" x14ac:dyDescent="0.25">
      <c r="A17" s="76" t="s">
        <v>28</v>
      </c>
      <c r="B17" s="77">
        <f>'01'!B87</f>
        <v>965943</v>
      </c>
      <c r="C17" s="77">
        <f>'02'!B87</f>
        <v>118959</v>
      </c>
      <c r="D17" s="97">
        <f>C17/B17*100</f>
        <v>12.315322953838891</v>
      </c>
      <c r="E17" s="75"/>
      <c r="F17" s="83"/>
    </row>
    <row r="18" spans="1:6" s="23" customFormat="1" ht="24.75" customHeight="1" x14ac:dyDescent="0.2">
      <c r="A18" s="225" t="s">
        <v>273</v>
      </c>
      <c r="B18" s="226"/>
      <c r="C18" s="226"/>
      <c r="D18" s="226"/>
      <c r="E18" s="75"/>
      <c r="F18" s="73"/>
    </row>
    <row r="19" spans="1:6" s="23" customFormat="1" ht="14.15" customHeight="1" x14ac:dyDescent="0.2">
      <c r="A19" s="72"/>
      <c r="B19" s="73"/>
      <c r="C19" s="73"/>
      <c r="D19" s="74"/>
      <c r="E19" s="75"/>
      <c r="F19" s="73"/>
    </row>
    <row r="20" spans="1:6" s="23" customFormat="1" ht="14.15" customHeight="1" x14ac:dyDescent="0.2">
      <c r="A20" s="72"/>
      <c r="B20" s="73"/>
      <c r="C20" s="73"/>
      <c r="D20" s="74"/>
      <c r="E20" s="75"/>
      <c r="F20" s="73"/>
    </row>
    <row r="21" spans="1:6" s="23" customFormat="1" ht="14.15" customHeight="1" x14ac:dyDescent="0.2">
      <c r="A21" s="72"/>
      <c r="B21" s="73"/>
      <c r="C21" s="73"/>
      <c r="D21" s="74"/>
      <c r="E21" s="75"/>
      <c r="F21" s="73"/>
    </row>
    <row r="22" spans="1:6" s="23" customFormat="1" ht="14.15" customHeight="1" x14ac:dyDescent="0.2">
      <c r="A22" s="72"/>
      <c r="B22" s="73"/>
      <c r="C22" s="73"/>
      <c r="D22" s="74"/>
      <c r="E22" s="75"/>
      <c r="F22" s="73"/>
    </row>
    <row r="23" spans="1:6" s="23" customFormat="1" ht="14.15" customHeight="1" x14ac:dyDescent="0.2">
      <c r="A23" s="72"/>
      <c r="B23" s="73"/>
      <c r="C23" s="73"/>
      <c r="D23" s="74"/>
      <c r="E23" s="75"/>
      <c r="F23" s="73"/>
    </row>
    <row r="24" spans="1:6" s="23" customFormat="1" ht="14.15" customHeight="1" x14ac:dyDescent="0.2">
      <c r="A24" s="72"/>
      <c r="B24" s="73"/>
      <c r="C24" s="73"/>
      <c r="D24" s="74"/>
      <c r="E24" s="75"/>
      <c r="F24" s="73"/>
    </row>
    <row r="25" spans="1:6" s="23" customFormat="1" ht="14.15" customHeight="1" x14ac:dyDescent="0.2">
      <c r="A25" s="72"/>
      <c r="B25" s="74"/>
      <c r="C25" s="73"/>
      <c r="D25" s="74"/>
      <c r="E25" s="75"/>
      <c r="F25" s="73"/>
    </row>
    <row r="26" spans="1:6" s="23" customFormat="1" ht="14.15" customHeight="1" x14ac:dyDescent="0.2">
      <c r="A26" s="72"/>
      <c r="B26" s="74"/>
      <c r="C26" s="74"/>
      <c r="D26" s="74"/>
      <c r="E26" s="75"/>
      <c r="F26" s="73"/>
    </row>
    <row r="27" spans="1:6" s="23" customFormat="1" ht="12" customHeight="1" x14ac:dyDescent="0.2">
      <c r="B27" s="73"/>
      <c r="C27" s="73"/>
      <c r="D27" s="73"/>
      <c r="E27" s="75"/>
    </row>
    <row r="28" spans="1:6" s="23" customFormat="1" ht="12" customHeight="1" x14ac:dyDescent="0.2">
      <c r="B28" s="73"/>
      <c r="C28" s="73"/>
      <c r="D28" s="73"/>
      <c r="E28" s="75"/>
    </row>
    <row r="29" spans="1:6" s="25" customFormat="1" ht="12" customHeight="1" x14ac:dyDescent="0.2">
      <c r="B29" s="84"/>
      <c r="C29" s="84"/>
      <c r="D29" s="84"/>
      <c r="E29" s="85"/>
    </row>
    <row r="30" spans="1:6" s="25" customFormat="1" ht="12" customHeight="1" x14ac:dyDescent="0.2">
      <c r="B30" s="84"/>
      <c r="C30" s="84"/>
      <c r="D30" s="84"/>
      <c r="E30" s="85"/>
    </row>
    <row r="31" spans="1:6" s="25" customFormat="1" ht="12" customHeight="1" x14ac:dyDescent="0.2">
      <c r="B31" s="84"/>
      <c r="C31" s="84"/>
      <c r="D31" s="84"/>
      <c r="E31" s="85"/>
    </row>
    <row r="32" spans="1:6" s="25" customFormat="1" ht="12" customHeight="1" x14ac:dyDescent="0.2">
      <c r="B32" s="84"/>
      <c r="C32" s="84"/>
      <c r="D32" s="84"/>
      <c r="E32" s="85"/>
    </row>
    <row r="33" spans="2:5" s="25" customFormat="1" ht="12" customHeight="1" x14ac:dyDescent="0.2">
      <c r="B33" s="84"/>
      <c r="C33" s="84"/>
      <c r="D33" s="84"/>
      <c r="E33" s="85"/>
    </row>
    <row r="34" spans="2:5" s="25" customFormat="1" ht="12" customHeight="1" x14ac:dyDescent="0.2">
      <c r="B34" s="84"/>
      <c r="C34" s="84"/>
      <c r="D34" s="84"/>
      <c r="E34" s="85"/>
    </row>
    <row r="35" spans="2:5" ht="12" customHeight="1" x14ac:dyDescent="0.25"/>
  </sheetData>
  <mergeCells count="5">
    <mergeCell ref="A18:D18"/>
    <mergeCell ref="A5:E5"/>
    <mergeCell ref="A12:E12"/>
    <mergeCell ref="A2:G2"/>
    <mergeCell ref="A11:E11"/>
  </mergeCells>
  <phoneticPr fontId="0" type="noConversion"/>
  <pageMargins left="0.78740157480314965" right="0.78740157480314965" top="0.78740157480314965" bottom="0.78740157480314965" header="0.39370078740157483" footer="0.39370078740157483"/>
  <pageSetup paperSize="9" scale="98" orientation="portrait" r:id="rId1"/>
  <headerFooter alignWithMargins="0">
    <oddHeader>&amp;Rwww.aragon.es/iaest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35"/>
  <sheetViews>
    <sheetView showGridLines="0" workbookViewId="0"/>
  </sheetViews>
  <sheetFormatPr baseColWidth="10" defaultRowHeight="12.5" x14ac:dyDescent="0.25"/>
  <cols>
    <col min="1" max="1" width="27.453125" customWidth="1"/>
    <col min="2" max="4" width="12.6328125" customWidth="1"/>
    <col min="5" max="5" width="14" customWidth="1"/>
    <col min="6" max="6" width="14" style="138" customWidth="1"/>
    <col min="7" max="11" width="11.453125" style="184" customWidth="1"/>
    <col min="12" max="14" width="11.453125" style="196" customWidth="1"/>
    <col min="15" max="16" width="10.90625" style="196"/>
  </cols>
  <sheetData>
    <row r="1" spans="1:17" s="148" customFormat="1" ht="24.9" customHeight="1" x14ac:dyDescent="0.25">
      <c r="A1" s="161" t="s">
        <v>228</v>
      </c>
      <c r="G1" s="175"/>
      <c r="H1" s="175"/>
      <c r="I1" s="175"/>
      <c r="J1" s="175"/>
      <c r="K1" s="175"/>
      <c r="L1" s="176"/>
      <c r="M1" s="176"/>
      <c r="N1" s="176"/>
      <c r="O1" s="176"/>
      <c r="P1" s="176"/>
    </row>
    <row r="2" spans="1:17" s="1" customFormat="1" ht="17.149999999999999" customHeight="1" x14ac:dyDescent="0.65">
      <c r="A2" s="227" t="s">
        <v>271</v>
      </c>
      <c r="B2" s="227"/>
      <c r="C2" s="227"/>
      <c r="D2" s="227"/>
      <c r="E2" s="227"/>
      <c r="F2" s="163"/>
      <c r="G2" s="189"/>
      <c r="H2" s="190"/>
      <c r="I2" s="177"/>
      <c r="J2" s="177"/>
      <c r="K2" s="178"/>
      <c r="L2" s="191"/>
      <c r="M2" s="192"/>
      <c r="N2" s="192"/>
      <c r="O2" s="192"/>
      <c r="P2" s="192"/>
    </row>
    <row r="3" spans="1:17" s="1" customFormat="1" ht="21.9" customHeight="1" x14ac:dyDescent="0.65">
      <c r="A3" s="116"/>
      <c r="B3" s="116"/>
      <c r="C3" s="116"/>
      <c r="D3" s="116"/>
      <c r="E3" s="116"/>
      <c r="F3" s="164"/>
      <c r="G3" s="193"/>
      <c r="H3" s="193"/>
      <c r="I3" s="177"/>
      <c r="J3" s="177"/>
      <c r="K3" s="178"/>
      <c r="L3" s="191"/>
      <c r="M3" s="192"/>
      <c r="N3" s="192"/>
      <c r="O3" s="192"/>
      <c r="P3" s="192"/>
    </row>
    <row r="4" spans="1:17" s="105" customFormat="1" ht="24.9" customHeight="1" x14ac:dyDescent="0.65">
      <c r="A4" s="104"/>
      <c r="B4" s="104"/>
      <c r="C4" s="104"/>
      <c r="D4" s="104"/>
      <c r="E4" s="104"/>
      <c r="F4" s="165"/>
      <c r="G4" s="193"/>
      <c r="H4" s="193"/>
      <c r="I4" s="177"/>
      <c r="J4" s="177"/>
      <c r="K4" s="178"/>
      <c r="L4" s="194"/>
      <c r="M4" s="195"/>
      <c r="N4" s="195"/>
      <c r="O4" s="195"/>
      <c r="P4" s="195"/>
    </row>
    <row r="5" spans="1:17" ht="39.9" customHeight="1" x14ac:dyDescent="0.5">
      <c r="A5" s="232" t="s">
        <v>279</v>
      </c>
      <c r="B5" s="232"/>
      <c r="C5" s="232"/>
      <c r="D5" s="232"/>
      <c r="E5" s="232"/>
      <c r="F5" s="166"/>
      <c r="G5" s="233" t="s">
        <v>249</v>
      </c>
      <c r="H5" s="233"/>
      <c r="I5" s="233"/>
      <c r="J5" s="233"/>
      <c r="K5" s="233"/>
    </row>
    <row r="6" spans="1:17" s="36" customFormat="1" ht="24.9" customHeight="1" x14ac:dyDescent="0.25">
      <c r="A6" s="36" t="s">
        <v>83</v>
      </c>
      <c r="B6" s="37" t="s">
        <v>25</v>
      </c>
      <c r="C6" s="37" t="s">
        <v>26</v>
      </c>
      <c r="D6" s="37" t="s">
        <v>27</v>
      </c>
      <c r="E6" s="37" t="s">
        <v>28</v>
      </c>
      <c r="F6" s="167"/>
      <c r="G6" s="184"/>
      <c r="H6" s="197" t="s">
        <v>25</v>
      </c>
      <c r="I6" s="197" t="s">
        <v>26</v>
      </c>
      <c r="J6" s="197" t="s">
        <v>27</v>
      </c>
      <c r="K6" s="197" t="s">
        <v>28</v>
      </c>
      <c r="L6" s="197"/>
      <c r="M6" s="197"/>
      <c r="N6" s="197"/>
      <c r="O6" s="197"/>
      <c r="P6" s="196"/>
      <c r="Q6"/>
    </row>
    <row r="7" spans="1:17" s="42" customFormat="1" ht="15" customHeight="1" x14ac:dyDescent="0.25">
      <c r="A7" s="57" t="s">
        <v>84</v>
      </c>
      <c r="B7" s="58">
        <v>163973</v>
      </c>
      <c r="C7" s="58">
        <v>29468</v>
      </c>
      <c r="D7" s="58">
        <v>15546</v>
      </c>
      <c r="E7" s="128">
        <v>118959</v>
      </c>
      <c r="F7" s="168"/>
      <c r="G7" s="198" t="s">
        <v>84</v>
      </c>
      <c r="H7" s="199">
        <v>162048</v>
      </c>
      <c r="I7" s="199">
        <v>27825</v>
      </c>
      <c r="J7" s="199">
        <v>14756</v>
      </c>
      <c r="K7" s="199">
        <v>119467</v>
      </c>
      <c r="L7" s="199"/>
      <c r="M7" s="199"/>
      <c r="N7" s="199"/>
      <c r="O7" s="199"/>
      <c r="P7" s="196"/>
      <c r="Q7"/>
    </row>
    <row r="8" spans="1:17" s="29" customFormat="1" ht="12.9" customHeight="1" x14ac:dyDescent="0.25">
      <c r="A8" s="29" t="s">
        <v>85</v>
      </c>
      <c r="B8" s="21">
        <v>68340</v>
      </c>
      <c r="C8" s="21">
        <v>13633</v>
      </c>
      <c r="D8" s="21">
        <v>6835</v>
      </c>
      <c r="E8" s="21">
        <v>47872</v>
      </c>
      <c r="F8" s="169"/>
      <c r="G8" s="200" t="s">
        <v>85</v>
      </c>
      <c r="H8" s="199">
        <v>71110</v>
      </c>
      <c r="I8" s="199">
        <v>13469</v>
      </c>
      <c r="J8" s="199">
        <v>7050</v>
      </c>
      <c r="K8" s="199">
        <v>50591</v>
      </c>
      <c r="L8" s="199"/>
      <c r="M8" s="199"/>
      <c r="N8" s="199"/>
      <c r="O8" s="199"/>
      <c r="P8" s="196"/>
      <c r="Q8"/>
    </row>
    <row r="9" spans="1:17" s="29" customFormat="1" ht="12.9" customHeight="1" x14ac:dyDescent="0.25">
      <c r="A9" s="29" t="s">
        <v>128</v>
      </c>
      <c r="B9" s="21">
        <v>44183</v>
      </c>
      <c r="C9" s="21">
        <v>8966</v>
      </c>
      <c r="D9" s="21">
        <v>5755</v>
      </c>
      <c r="E9" s="21">
        <v>29462</v>
      </c>
      <c r="F9" s="169"/>
      <c r="G9" s="200" t="s">
        <v>128</v>
      </c>
      <c r="H9" s="199">
        <v>41251</v>
      </c>
      <c r="I9" s="199">
        <v>8266</v>
      </c>
      <c r="J9" s="199">
        <v>5153</v>
      </c>
      <c r="K9" s="199">
        <v>27832</v>
      </c>
      <c r="L9" s="199"/>
      <c r="M9" s="199"/>
      <c r="N9" s="199"/>
      <c r="O9" s="199"/>
      <c r="P9" s="196"/>
      <c r="Q9"/>
    </row>
    <row r="10" spans="1:17" s="29" customFormat="1" ht="12.9" customHeight="1" x14ac:dyDescent="0.25">
      <c r="A10" s="29" t="s">
        <v>148</v>
      </c>
      <c r="B10" s="21">
        <v>40811</v>
      </c>
      <c r="C10" s="21">
        <v>5897</v>
      </c>
      <c r="D10" s="21">
        <v>2365</v>
      </c>
      <c r="E10" s="21">
        <v>32549</v>
      </c>
      <c r="F10" s="169"/>
      <c r="G10" s="200" t="s">
        <v>148</v>
      </c>
      <c r="H10" s="199">
        <v>39375</v>
      </c>
      <c r="I10" s="199">
        <v>5237</v>
      </c>
      <c r="J10" s="199">
        <v>1978</v>
      </c>
      <c r="K10" s="199">
        <v>32160</v>
      </c>
      <c r="L10" s="199"/>
      <c r="M10" s="199"/>
      <c r="N10" s="199"/>
      <c r="O10" s="199"/>
      <c r="P10" s="196"/>
      <c r="Q10"/>
    </row>
    <row r="11" spans="1:17" s="29" customFormat="1" ht="12.9" customHeight="1" x14ac:dyDescent="0.25">
      <c r="A11" s="29" t="s">
        <v>170</v>
      </c>
      <c r="B11" s="21">
        <v>10488</v>
      </c>
      <c r="C11" s="21">
        <v>955</v>
      </c>
      <c r="D11" s="21">
        <v>561</v>
      </c>
      <c r="E11" s="21">
        <v>8972</v>
      </c>
      <c r="F11" s="169"/>
      <c r="G11" s="200" t="s">
        <v>170</v>
      </c>
      <c r="H11" s="199">
        <v>10153</v>
      </c>
      <c r="I11" s="199">
        <v>809</v>
      </c>
      <c r="J11" s="199">
        <v>547</v>
      </c>
      <c r="K11" s="199">
        <v>8797</v>
      </c>
      <c r="L11" s="199"/>
      <c r="M11" s="199"/>
      <c r="N11" s="199"/>
      <c r="O11" s="199"/>
      <c r="P11" s="196"/>
      <c r="Q11"/>
    </row>
    <row r="12" spans="1:17" s="29" customFormat="1" ht="12.9" customHeight="1" x14ac:dyDescent="0.25">
      <c r="A12" s="29" t="s">
        <v>183</v>
      </c>
      <c r="B12" s="84">
        <v>39</v>
      </c>
      <c r="C12" s="21">
        <v>8</v>
      </c>
      <c r="D12" s="21">
        <v>4</v>
      </c>
      <c r="E12" s="21">
        <v>27</v>
      </c>
      <c r="F12" s="169"/>
      <c r="G12" s="200" t="s">
        <v>183</v>
      </c>
      <c r="H12" s="199">
        <v>64</v>
      </c>
      <c r="I12" s="199">
        <v>35</v>
      </c>
      <c r="J12" s="199">
        <v>6</v>
      </c>
      <c r="K12" s="199">
        <v>23</v>
      </c>
      <c r="L12" s="199"/>
      <c r="M12" s="199"/>
      <c r="N12" s="199"/>
      <c r="O12" s="199"/>
      <c r="P12" s="196"/>
      <c r="Q12"/>
    </row>
    <row r="13" spans="1:17" s="56" customFormat="1" ht="12.9" customHeight="1" x14ac:dyDescent="0.25">
      <c r="A13" s="59" t="s">
        <v>186</v>
      </c>
      <c r="B13" s="77">
        <v>112</v>
      </c>
      <c r="C13" s="30">
        <v>9</v>
      </c>
      <c r="D13" s="30">
        <v>26</v>
      </c>
      <c r="E13" s="30">
        <v>77</v>
      </c>
      <c r="F13" s="169"/>
      <c r="G13" s="200" t="s">
        <v>186</v>
      </c>
      <c r="H13" s="199">
        <v>95</v>
      </c>
      <c r="I13" s="199">
        <v>9</v>
      </c>
      <c r="J13" s="199">
        <v>22</v>
      </c>
      <c r="K13" s="199">
        <v>64</v>
      </c>
      <c r="L13" s="199"/>
      <c r="M13" s="199"/>
      <c r="N13" s="199"/>
      <c r="O13" s="199"/>
      <c r="P13" s="196"/>
      <c r="Q13"/>
    </row>
    <row r="14" spans="1:17" ht="11.25" customHeight="1" x14ac:dyDescent="0.25">
      <c r="A14" s="225" t="s">
        <v>273</v>
      </c>
      <c r="B14" s="226"/>
      <c r="C14" s="226"/>
      <c r="D14" s="226"/>
      <c r="E14" s="226"/>
      <c r="F14" s="170"/>
    </row>
    <row r="15" spans="1:17" ht="80.150000000000006" customHeight="1" x14ac:dyDescent="0.5">
      <c r="A15" s="232" t="s">
        <v>280</v>
      </c>
      <c r="B15" s="232"/>
      <c r="C15" s="232"/>
      <c r="D15" s="232"/>
      <c r="E15" s="232"/>
      <c r="F15" s="166"/>
      <c r="H15" s="234"/>
      <c r="I15" s="234"/>
    </row>
    <row r="16" spans="1:17" s="36" customFormat="1" ht="24.9" customHeight="1" x14ac:dyDescent="0.3">
      <c r="A16" s="36" t="s">
        <v>83</v>
      </c>
      <c r="B16" s="37" t="s">
        <v>25</v>
      </c>
      <c r="C16" s="37" t="s">
        <v>26</v>
      </c>
      <c r="D16" s="37" t="s">
        <v>27</v>
      </c>
      <c r="E16" s="37" t="s">
        <v>28</v>
      </c>
      <c r="F16" s="167"/>
      <c r="G16" s="184"/>
      <c r="H16" s="201"/>
      <c r="I16" s="201"/>
      <c r="J16" s="184"/>
      <c r="K16" s="184"/>
      <c r="L16" s="196"/>
      <c r="M16" s="196"/>
      <c r="N16" s="196"/>
      <c r="O16" s="196"/>
      <c r="P16" s="196"/>
      <c r="Q16"/>
    </row>
    <row r="17" spans="1:17" s="42" customFormat="1" ht="15" customHeight="1" x14ac:dyDescent="0.3">
      <c r="A17" s="57" t="s">
        <v>84</v>
      </c>
      <c r="B17" s="58">
        <f t="shared" ref="B17:E23" si="0">B7/B$7*100</f>
        <v>100</v>
      </c>
      <c r="C17" s="58">
        <f t="shared" si="0"/>
        <v>100</v>
      </c>
      <c r="D17" s="58">
        <f t="shared" si="0"/>
        <v>100</v>
      </c>
      <c r="E17" s="58">
        <f t="shared" si="0"/>
        <v>100</v>
      </c>
      <c r="F17" s="168"/>
      <c r="G17" s="234"/>
      <c r="H17" s="234"/>
      <c r="I17" s="234"/>
      <c r="J17" s="184"/>
      <c r="K17" s="184"/>
      <c r="L17" s="196"/>
      <c r="M17" s="196"/>
      <c r="N17" s="196"/>
      <c r="O17" s="196"/>
      <c r="P17" s="196"/>
      <c r="Q17"/>
    </row>
    <row r="18" spans="1:17" s="29" customFormat="1" ht="12.9" customHeight="1" x14ac:dyDescent="0.3">
      <c r="A18" s="29" t="s">
        <v>85</v>
      </c>
      <c r="B18" s="60">
        <f t="shared" si="0"/>
        <v>41.677593262305379</v>
      </c>
      <c r="C18" s="61">
        <f t="shared" si="0"/>
        <v>46.263743722003532</v>
      </c>
      <c r="D18" s="61">
        <f>D8/D$7*100</f>
        <v>43.96629358034221</v>
      </c>
      <c r="E18" s="61">
        <f t="shared" si="0"/>
        <v>40.242436469708046</v>
      </c>
      <c r="F18" s="171"/>
      <c r="G18" s="201"/>
      <c r="H18" s="199"/>
      <c r="I18" s="199"/>
      <c r="J18" s="184"/>
      <c r="K18" s="184"/>
      <c r="L18" s="196"/>
      <c r="M18" s="196"/>
      <c r="N18" s="196"/>
      <c r="O18" s="196"/>
      <c r="P18" s="196"/>
      <c r="Q18"/>
    </row>
    <row r="19" spans="1:17" s="29" customFormat="1" ht="12.9" customHeight="1" x14ac:dyDescent="0.3">
      <c r="A19" s="29" t="s">
        <v>128</v>
      </c>
      <c r="B19" s="60">
        <f t="shared" si="0"/>
        <v>26.94528977331634</v>
      </c>
      <c r="C19" s="61">
        <f t="shared" si="0"/>
        <v>30.426225057689699</v>
      </c>
      <c r="D19" s="61">
        <f t="shared" si="0"/>
        <v>37.019168918049658</v>
      </c>
      <c r="E19" s="61">
        <f t="shared" si="0"/>
        <v>24.766516194655303</v>
      </c>
      <c r="F19" s="171"/>
      <c r="G19" s="234"/>
      <c r="H19" s="234"/>
      <c r="I19" s="234"/>
      <c r="J19" s="184"/>
      <c r="K19" s="184"/>
      <c r="L19" s="196"/>
      <c r="M19" s="196"/>
      <c r="N19" s="196"/>
      <c r="O19" s="196"/>
      <c r="P19" s="196"/>
      <c r="Q19"/>
    </row>
    <row r="20" spans="1:17" s="29" customFormat="1" ht="12.9" customHeight="1" x14ac:dyDescent="0.3">
      <c r="A20" s="29" t="s">
        <v>148</v>
      </c>
      <c r="B20" s="60">
        <f t="shared" si="0"/>
        <v>24.888853652735513</v>
      </c>
      <c r="C20" s="61">
        <f t="shared" si="0"/>
        <v>20.011537939459753</v>
      </c>
      <c r="D20" s="61">
        <f t="shared" si="0"/>
        <v>15.212916505853597</v>
      </c>
      <c r="E20" s="61">
        <f t="shared" si="0"/>
        <v>27.361527921384678</v>
      </c>
      <c r="F20" s="171"/>
      <c r="G20" s="201"/>
      <c r="H20" s="199"/>
      <c r="I20" s="199"/>
      <c r="J20" s="184"/>
      <c r="K20" s="184"/>
      <c r="L20" s="196"/>
      <c r="M20" s="196"/>
      <c r="N20" s="196"/>
      <c r="O20" s="196"/>
      <c r="P20" s="196"/>
      <c r="Q20"/>
    </row>
    <row r="21" spans="1:17" s="29" customFormat="1" ht="12.9" customHeight="1" x14ac:dyDescent="0.25">
      <c r="A21" s="29" t="s">
        <v>170</v>
      </c>
      <c r="B21" s="60">
        <f t="shared" si="0"/>
        <v>6.3961749800272001</v>
      </c>
      <c r="C21" s="61">
        <f t="shared" si="0"/>
        <v>3.240803583548256</v>
      </c>
      <c r="D21" s="61">
        <f t="shared" si="0"/>
        <v>3.6086453106908527</v>
      </c>
      <c r="E21" s="61">
        <f t="shared" si="0"/>
        <v>7.5420943350229903</v>
      </c>
      <c r="F21" s="171"/>
      <c r="G21" s="184"/>
      <c r="H21" s="184"/>
      <c r="I21" s="184"/>
      <c r="J21" s="184"/>
      <c r="K21" s="184"/>
      <c r="L21" s="196"/>
      <c r="M21" s="196"/>
      <c r="N21" s="196"/>
      <c r="O21" s="196"/>
      <c r="P21" s="196"/>
      <c r="Q21"/>
    </row>
    <row r="22" spans="1:17" s="29" customFormat="1" ht="12.9" customHeight="1" x14ac:dyDescent="0.25">
      <c r="A22" s="29" t="s">
        <v>183</v>
      </c>
      <c r="B22" s="60">
        <f t="shared" si="0"/>
        <v>2.3784403529849427E-2</v>
      </c>
      <c r="C22" s="61">
        <f t="shared" si="0"/>
        <v>2.7148092846477533E-2</v>
      </c>
      <c r="D22" s="61">
        <f t="shared" si="0"/>
        <v>2.5730091341824263E-2</v>
      </c>
      <c r="E22" s="61">
        <f t="shared" si="0"/>
        <v>2.2696895569061612E-2</v>
      </c>
      <c r="F22" s="171"/>
      <c r="G22" s="184"/>
      <c r="H22" s="184"/>
      <c r="I22" s="184"/>
      <c r="J22" s="184"/>
      <c r="K22" s="184"/>
      <c r="L22" s="196"/>
      <c r="M22" s="196"/>
      <c r="N22" s="196"/>
      <c r="O22" s="196"/>
      <c r="P22" s="196"/>
      <c r="Q22"/>
    </row>
    <row r="23" spans="1:17" s="56" customFormat="1" ht="12.9" customHeight="1" x14ac:dyDescent="0.25">
      <c r="A23" s="59" t="s">
        <v>186</v>
      </c>
      <c r="B23" s="62">
        <f t="shared" si="0"/>
        <v>6.830392808572143E-2</v>
      </c>
      <c r="C23" s="63">
        <f t="shared" si="0"/>
        <v>3.0541604452287228E-2</v>
      </c>
      <c r="D23" s="63">
        <f t="shared" si="0"/>
        <v>0.16724559372185771</v>
      </c>
      <c r="E23" s="63">
        <f t="shared" si="0"/>
        <v>6.4728183659916436E-2</v>
      </c>
      <c r="F23" s="171"/>
      <c r="G23" s="184"/>
      <c r="H23" s="184"/>
      <c r="I23" s="184"/>
      <c r="J23" s="184"/>
      <c r="K23" s="184"/>
      <c r="L23" s="196"/>
      <c r="M23" s="196"/>
      <c r="N23" s="196"/>
      <c r="O23" s="196"/>
      <c r="P23" s="196"/>
      <c r="Q23"/>
    </row>
    <row r="24" spans="1:17" ht="12" customHeight="1" x14ac:dyDescent="0.25">
      <c r="A24" s="225" t="s">
        <v>273</v>
      </c>
      <c r="B24" s="226"/>
      <c r="C24" s="226"/>
      <c r="D24" s="226"/>
      <c r="E24" s="226"/>
      <c r="F24" s="170"/>
    </row>
    <row r="25" spans="1:17" ht="80.150000000000006" customHeight="1" x14ac:dyDescent="0.5">
      <c r="A25" s="232" t="s">
        <v>281</v>
      </c>
      <c r="B25" s="232"/>
      <c r="C25" s="232"/>
      <c r="D25" s="232"/>
      <c r="E25" s="232"/>
      <c r="F25" s="166"/>
    </row>
    <row r="26" spans="1:17" s="36" customFormat="1" ht="24.9" customHeight="1" x14ac:dyDescent="0.25">
      <c r="A26" s="36" t="s">
        <v>83</v>
      </c>
      <c r="B26" s="37" t="s">
        <v>25</v>
      </c>
      <c r="C26" s="37" t="s">
        <v>26</v>
      </c>
      <c r="D26" s="37" t="s">
        <v>27</v>
      </c>
      <c r="E26" s="37" t="s">
        <v>28</v>
      </c>
      <c r="F26" s="167"/>
      <c r="G26" s="184"/>
      <c r="H26" s="184"/>
      <c r="I26" s="184"/>
      <c r="J26" s="184"/>
      <c r="K26" s="184"/>
      <c r="L26" s="196"/>
      <c r="M26" s="196"/>
      <c r="N26" s="196"/>
      <c r="O26" s="196"/>
      <c r="P26" s="196"/>
      <c r="Q26"/>
    </row>
    <row r="27" spans="1:17" s="42" customFormat="1" ht="15" customHeight="1" x14ac:dyDescent="0.25">
      <c r="A27" s="57" t="s">
        <v>84</v>
      </c>
      <c r="B27" s="94">
        <f>(B7-H7)/H7*100</f>
        <v>1.1879196287519747</v>
      </c>
      <c r="C27" s="94">
        <f>(C7-I7)/I7*100</f>
        <v>5.9047619047619051</v>
      </c>
      <c r="D27" s="94">
        <f>(D7-J7)/J7*100</f>
        <v>5.3537544049878019</v>
      </c>
      <c r="E27" s="94">
        <f>(E7-K7)/K7*100</f>
        <v>-0.42522202784032409</v>
      </c>
      <c r="F27" s="172"/>
      <c r="G27" s="184"/>
      <c r="H27" s="184"/>
      <c r="I27" s="184"/>
      <c r="J27" s="184"/>
      <c r="K27" s="184"/>
      <c r="L27" s="196"/>
      <c r="M27" s="196"/>
      <c r="N27" s="196"/>
      <c r="O27" s="196"/>
      <c r="P27" s="196"/>
      <c r="Q27"/>
    </row>
    <row r="28" spans="1:17" s="29" customFormat="1" ht="12.9" customHeight="1" x14ac:dyDescent="0.25">
      <c r="A28" s="29" t="s">
        <v>85</v>
      </c>
      <c r="B28" s="61">
        <f>(B8-H8)/H8*100</f>
        <v>-3.8953733652088309</v>
      </c>
      <c r="C28" s="61">
        <f t="shared" ref="C28:C33" si="1">(C8-I8)/I8*100</f>
        <v>1.2176108100081668</v>
      </c>
      <c r="D28" s="61">
        <f t="shared" ref="D28:D33" si="2">(D8-J8)/J8*100</f>
        <v>-3.0496453900709217</v>
      </c>
      <c r="E28" s="61">
        <f t="shared" ref="E28:E33" si="3">(E8-K8)/K8*100</f>
        <v>-5.3744737206222446</v>
      </c>
      <c r="F28" s="171"/>
      <c r="G28" s="184"/>
      <c r="H28" s="184"/>
      <c r="I28" s="184"/>
      <c r="J28" s="184"/>
      <c r="K28" s="184"/>
      <c r="L28" s="196"/>
      <c r="M28" s="196"/>
      <c r="N28" s="196"/>
      <c r="O28" s="196"/>
      <c r="P28" s="196"/>
      <c r="Q28"/>
    </row>
    <row r="29" spans="1:17" s="29" customFormat="1" ht="12.9" customHeight="1" x14ac:dyDescent="0.25">
      <c r="A29" s="29" t="s">
        <v>128</v>
      </c>
      <c r="B29" s="61">
        <f t="shared" ref="B29:B33" si="4">(B9-H9)/H9*100</f>
        <v>7.1077064798429124</v>
      </c>
      <c r="C29" s="61">
        <f t="shared" si="1"/>
        <v>8.4684248729736282</v>
      </c>
      <c r="D29" s="61">
        <f t="shared" si="2"/>
        <v>11.68251503978265</v>
      </c>
      <c r="E29" s="61">
        <f t="shared" si="3"/>
        <v>5.8565679793043977</v>
      </c>
      <c r="F29" s="171"/>
      <c r="G29" s="184"/>
      <c r="H29" s="184"/>
      <c r="I29" s="184"/>
      <c r="J29" s="184"/>
      <c r="K29" s="184"/>
      <c r="L29" s="196"/>
      <c r="M29" s="196"/>
      <c r="N29" s="196"/>
      <c r="O29" s="196"/>
      <c r="P29" s="196"/>
      <c r="Q29"/>
    </row>
    <row r="30" spans="1:17" s="29" customFormat="1" ht="12.9" customHeight="1" x14ac:dyDescent="0.25">
      <c r="A30" s="29" t="s">
        <v>148</v>
      </c>
      <c r="B30" s="61">
        <f t="shared" si="4"/>
        <v>3.646984126984127</v>
      </c>
      <c r="C30" s="61">
        <f t="shared" si="1"/>
        <v>12.602635096429255</v>
      </c>
      <c r="D30" s="61">
        <f t="shared" si="2"/>
        <v>19.565217391304348</v>
      </c>
      <c r="E30" s="61">
        <f t="shared" si="3"/>
        <v>1.2095771144278606</v>
      </c>
      <c r="F30" s="171"/>
      <c r="G30" s="184"/>
      <c r="H30" s="184"/>
      <c r="I30" s="184"/>
      <c r="J30" s="184"/>
      <c r="K30" s="184"/>
      <c r="L30" s="196"/>
      <c r="M30" s="196"/>
      <c r="N30" s="196"/>
      <c r="O30" s="196"/>
      <c r="P30" s="196"/>
      <c r="Q30"/>
    </row>
    <row r="31" spans="1:17" s="29" customFormat="1" ht="12.9" customHeight="1" x14ac:dyDescent="0.25">
      <c r="A31" s="29" t="s">
        <v>170</v>
      </c>
      <c r="B31" s="61">
        <f>(B11-H11)/H11*100</f>
        <v>3.2995173840244267</v>
      </c>
      <c r="C31" s="61">
        <f t="shared" si="1"/>
        <v>18.046971569839307</v>
      </c>
      <c r="D31" s="61">
        <f t="shared" si="2"/>
        <v>2.5594149908592323</v>
      </c>
      <c r="E31" s="61">
        <f t="shared" si="3"/>
        <v>1.9893145390474025</v>
      </c>
      <c r="F31" s="171"/>
      <c r="G31" s="184"/>
      <c r="H31" s="184"/>
      <c r="I31" s="184"/>
      <c r="J31" s="184"/>
      <c r="K31" s="184"/>
      <c r="L31" s="196"/>
      <c r="M31" s="196"/>
      <c r="N31" s="196"/>
      <c r="O31" s="196"/>
      <c r="P31" s="196"/>
      <c r="Q31"/>
    </row>
    <row r="32" spans="1:17" s="29" customFormat="1" ht="12.9" customHeight="1" x14ac:dyDescent="0.25">
      <c r="A32" s="29" t="s">
        <v>183</v>
      </c>
      <c r="B32" s="61">
        <f t="shared" si="4"/>
        <v>-39.0625</v>
      </c>
      <c r="C32" s="61">
        <f t="shared" si="1"/>
        <v>-77.142857142857153</v>
      </c>
      <c r="D32" s="61">
        <f t="shared" si="2"/>
        <v>-33.333333333333329</v>
      </c>
      <c r="E32" s="61">
        <f t="shared" si="3"/>
        <v>17.391304347826086</v>
      </c>
      <c r="F32" s="171"/>
      <c r="G32" s="184"/>
      <c r="H32" s="184"/>
      <c r="I32" s="184"/>
      <c r="J32" s="184"/>
      <c r="K32" s="184"/>
      <c r="L32" s="196"/>
      <c r="M32" s="196"/>
      <c r="N32" s="196"/>
      <c r="O32" s="196"/>
      <c r="P32" s="196"/>
      <c r="Q32"/>
    </row>
    <row r="33" spans="1:17" s="56" customFormat="1" ht="12.9" customHeight="1" x14ac:dyDescent="0.25">
      <c r="A33" s="59" t="s">
        <v>186</v>
      </c>
      <c r="B33" s="63">
        <f t="shared" si="4"/>
        <v>17.894736842105264</v>
      </c>
      <c r="C33" s="61">
        <f t="shared" si="1"/>
        <v>0</v>
      </c>
      <c r="D33" s="63">
        <f t="shared" si="2"/>
        <v>18.181818181818183</v>
      </c>
      <c r="E33" s="63">
        <f t="shared" si="3"/>
        <v>20.3125</v>
      </c>
      <c r="F33" s="171"/>
      <c r="G33" s="184"/>
      <c r="H33" s="184"/>
      <c r="I33" s="184"/>
      <c r="J33" s="184"/>
      <c r="K33" s="184"/>
      <c r="L33" s="196"/>
      <c r="M33" s="196"/>
      <c r="N33" s="196"/>
      <c r="O33" s="196"/>
      <c r="P33" s="196"/>
      <c r="Q33"/>
    </row>
    <row r="34" spans="1:17" ht="12" customHeight="1" x14ac:dyDescent="0.25">
      <c r="A34" s="225" t="s">
        <v>273</v>
      </c>
      <c r="B34" s="226"/>
      <c r="C34" s="226"/>
      <c r="D34" s="226"/>
      <c r="E34" s="226"/>
      <c r="F34" s="170"/>
    </row>
    <row r="35" spans="1:17" x14ac:dyDescent="0.25">
      <c r="A35" s="72"/>
    </row>
  </sheetData>
  <mergeCells count="11">
    <mergeCell ref="G5:K5"/>
    <mergeCell ref="H15:I15"/>
    <mergeCell ref="G17:I17"/>
    <mergeCell ref="G19:I19"/>
    <mergeCell ref="A34:E34"/>
    <mergeCell ref="A5:E5"/>
    <mergeCell ref="A15:E15"/>
    <mergeCell ref="A2:E2"/>
    <mergeCell ref="A14:E14"/>
    <mergeCell ref="A25:E25"/>
    <mergeCell ref="A24:E24"/>
  </mergeCells>
  <phoneticPr fontId="11" type="noConversion"/>
  <pageMargins left="0.78740157480314965" right="0.78740157480314965" top="0.78740157480314965" bottom="0.78740157480314965" header="0.39370078740157483" footer="0.39370078740157483"/>
  <pageSetup paperSize="9" scale="98" orientation="portrait" r:id="rId1"/>
  <headerFooter alignWithMargins="0">
    <oddHeader>&amp;Rwww.aragon.es/iaest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37"/>
  <sheetViews>
    <sheetView showGridLines="0" workbookViewId="0"/>
  </sheetViews>
  <sheetFormatPr baseColWidth="10" defaultRowHeight="12.5" x14ac:dyDescent="0.25"/>
  <cols>
    <col min="1" max="1" width="26.08984375" customWidth="1"/>
    <col min="2" max="2" width="18.6328125" customWidth="1"/>
    <col min="6" max="6" width="26.90625" customWidth="1"/>
  </cols>
  <sheetData>
    <row r="1" spans="1:7" s="148" customFormat="1" ht="24.9" customHeight="1" x14ac:dyDescent="0.25">
      <c r="A1" s="161" t="s">
        <v>228</v>
      </c>
    </row>
    <row r="2" spans="1:7" s="1" customFormat="1" ht="17.149999999999999" customHeight="1" x14ac:dyDescent="0.65">
      <c r="A2" s="227" t="s">
        <v>271</v>
      </c>
      <c r="B2" s="227"/>
      <c r="C2" s="227"/>
      <c r="D2" s="227"/>
      <c r="E2" s="227"/>
      <c r="F2" s="227"/>
      <c r="G2" s="162"/>
    </row>
    <row r="3" spans="1:7" s="1" customFormat="1" ht="21.9" customHeight="1" x14ac:dyDescent="0.65">
      <c r="A3" s="116"/>
      <c r="B3" s="116"/>
      <c r="C3" s="116"/>
      <c r="D3" s="116"/>
      <c r="E3" s="116"/>
      <c r="F3" s="116"/>
      <c r="G3" s="116"/>
    </row>
    <row r="4" spans="1:7" s="105" customFormat="1" ht="24.9" customHeight="1" x14ac:dyDescent="0.65">
      <c r="A4" s="104"/>
      <c r="B4" s="104"/>
      <c r="C4" s="104"/>
      <c r="D4" s="104"/>
      <c r="E4" s="104"/>
      <c r="F4" s="104"/>
      <c r="G4" s="104"/>
    </row>
    <row r="5" spans="1:7" ht="38.25" customHeight="1" x14ac:dyDescent="0.5">
      <c r="A5" s="235" t="s">
        <v>282</v>
      </c>
      <c r="B5" s="218"/>
      <c r="C5" s="218"/>
      <c r="D5" s="218"/>
      <c r="E5" s="218"/>
      <c r="F5" s="218"/>
    </row>
    <row r="6" spans="1:7" s="7" customFormat="1" ht="19.5" customHeight="1" x14ac:dyDescent="0.35">
      <c r="A6" s="108" t="s">
        <v>214</v>
      </c>
      <c r="B6" s="109"/>
      <c r="C6" s="109"/>
      <c r="D6" s="109"/>
      <c r="E6" s="109"/>
      <c r="F6" s="103"/>
    </row>
    <row r="7" spans="1:7" s="36" customFormat="1" ht="36" customHeight="1" x14ac:dyDescent="0.25">
      <c r="A7" s="131" t="s">
        <v>24</v>
      </c>
      <c r="B7" s="37" t="s">
        <v>25</v>
      </c>
      <c r="C7" s="37" t="s">
        <v>26</v>
      </c>
      <c r="D7" s="37" t="s">
        <v>27</v>
      </c>
      <c r="E7" s="37" t="s">
        <v>28</v>
      </c>
    </row>
    <row r="8" spans="1:7" s="36" customFormat="1" ht="20.149999999999999" customHeight="1" x14ac:dyDescent="0.25">
      <c r="A8" s="38" t="s">
        <v>1</v>
      </c>
      <c r="B8" s="38">
        <v>1325342</v>
      </c>
      <c r="C8" s="38">
        <v>225039</v>
      </c>
      <c r="D8" s="38">
        <v>134360</v>
      </c>
      <c r="E8" s="38">
        <v>965943</v>
      </c>
      <c r="F8"/>
      <c r="G8"/>
    </row>
    <row r="9" spans="1:7" s="36" customFormat="1" ht="15" customHeight="1" x14ac:dyDescent="0.25">
      <c r="A9" s="45" t="s">
        <v>29</v>
      </c>
      <c r="B9" s="121">
        <v>24802</v>
      </c>
      <c r="C9" s="121">
        <v>5200</v>
      </c>
      <c r="D9" s="121">
        <v>2605</v>
      </c>
      <c r="E9" s="121">
        <v>16997</v>
      </c>
      <c r="F9"/>
      <c r="G9"/>
    </row>
    <row r="10" spans="1:7" s="36" customFormat="1" ht="15" customHeight="1" x14ac:dyDescent="0.25">
      <c r="A10" s="29" t="s">
        <v>25</v>
      </c>
      <c r="B10" s="121">
        <v>937051</v>
      </c>
      <c r="C10" s="121">
        <v>152975</v>
      </c>
      <c r="D10" s="121">
        <v>97837</v>
      </c>
      <c r="E10" s="121">
        <v>686239</v>
      </c>
      <c r="F10"/>
      <c r="G10"/>
    </row>
    <row r="11" spans="1:7" s="36" customFormat="1" ht="15" customHeight="1" x14ac:dyDescent="0.25">
      <c r="A11" s="45" t="s">
        <v>30</v>
      </c>
      <c r="B11" s="121">
        <v>2741</v>
      </c>
      <c r="C11" s="121">
        <v>512</v>
      </c>
      <c r="D11" s="121">
        <v>195</v>
      </c>
      <c r="E11" s="121">
        <v>2034</v>
      </c>
      <c r="F11"/>
      <c r="G11"/>
    </row>
    <row r="12" spans="1:7" s="36" customFormat="1" ht="15" customHeight="1" x14ac:dyDescent="0.25">
      <c r="A12" s="45" t="s">
        <v>31</v>
      </c>
      <c r="B12" s="121">
        <v>1306</v>
      </c>
      <c r="C12" s="121">
        <v>252</v>
      </c>
      <c r="D12" s="121">
        <v>115</v>
      </c>
      <c r="E12" s="121">
        <v>939</v>
      </c>
      <c r="F12"/>
      <c r="G12"/>
    </row>
    <row r="13" spans="1:7" s="36" customFormat="1" ht="15" customHeight="1" x14ac:dyDescent="0.25">
      <c r="A13" s="45" t="s">
        <v>32</v>
      </c>
      <c r="B13" s="121">
        <v>1729</v>
      </c>
      <c r="C13" s="121">
        <v>221</v>
      </c>
      <c r="D13" s="121">
        <v>124</v>
      </c>
      <c r="E13" s="121">
        <v>1384</v>
      </c>
      <c r="F13"/>
      <c r="G13"/>
    </row>
    <row r="14" spans="1:7" s="36" customFormat="1" ht="15" customHeight="1" x14ac:dyDescent="0.25">
      <c r="A14" s="45" t="s">
        <v>33</v>
      </c>
      <c r="B14" s="121">
        <v>1910</v>
      </c>
      <c r="C14" s="121">
        <v>276</v>
      </c>
      <c r="D14" s="121">
        <v>61</v>
      </c>
      <c r="E14" s="121">
        <v>1573</v>
      </c>
      <c r="F14"/>
      <c r="G14"/>
    </row>
    <row r="15" spans="1:7" s="36" customFormat="1" ht="15" customHeight="1" x14ac:dyDescent="0.25">
      <c r="A15" s="45" t="s">
        <v>34</v>
      </c>
      <c r="B15" s="121">
        <v>30410</v>
      </c>
      <c r="C15" s="121">
        <v>2482</v>
      </c>
      <c r="D15" s="121">
        <v>977</v>
      </c>
      <c r="E15" s="121">
        <v>26951</v>
      </c>
      <c r="F15"/>
      <c r="G15"/>
    </row>
    <row r="16" spans="1:7" s="36" customFormat="1" ht="15" customHeight="1" x14ac:dyDescent="0.25">
      <c r="A16" s="45" t="s">
        <v>35</v>
      </c>
      <c r="B16" s="121">
        <v>13092</v>
      </c>
      <c r="C16" s="121">
        <v>1522</v>
      </c>
      <c r="D16" s="121">
        <v>1455</v>
      </c>
      <c r="E16" s="121">
        <v>10115</v>
      </c>
      <c r="F16"/>
      <c r="G16"/>
    </row>
    <row r="17" spans="1:7" s="36" customFormat="1" ht="15" customHeight="1" x14ac:dyDescent="0.25">
      <c r="A17" s="45" t="s">
        <v>36</v>
      </c>
      <c r="B17" s="121">
        <v>40978</v>
      </c>
      <c r="C17" s="121">
        <v>16035</v>
      </c>
      <c r="D17" s="121">
        <v>5686</v>
      </c>
      <c r="E17" s="121">
        <v>19257</v>
      </c>
      <c r="F17"/>
      <c r="G17"/>
    </row>
    <row r="18" spans="1:7" s="36" customFormat="1" ht="15" customHeight="1" x14ac:dyDescent="0.25">
      <c r="A18" s="45" t="s">
        <v>37</v>
      </c>
      <c r="B18" s="121">
        <v>12653</v>
      </c>
      <c r="C18" s="121">
        <v>1555</v>
      </c>
      <c r="D18" s="121">
        <v>4902</v>
      </c>
      <c r="E18" s="121">
        <v>6196</v>
      </c>
      <c r="F18"/>
      <c r="G18"/>
    </row>
    <row r="19" spans="1:7" s="36" customFormat="1" ht="15" customHeight="1" x14ac:dyDescent="0.25">
      <c r="A19" s="45" t="s">
        <v>38</v>
      </c>
      <c r="B19" s="121">
        <v>7243</v>
      </c>
      <c r="C19" s="121">
        <v>1318</v>
      </c>
      <c r="D19" s="121">
        <v>412</v>
      </c>
      <c r="E19" s="121">
        <v>5513</v>
      </c>
      <c r="F19"/>
      <c r="G19"/>
    </row>
    <row r="20" spans="1:7" s="36" customFormat="1" ht="15" customHeight="1" x14ac:dyDescent="0.25">
      <c r="A20" s="45" t="s">
        <v>39</v>
      </c>
      <c r="B20" s="121">
        <v>4945</v>
      </c>
      <c r="C20" s="121">
        <v>944</v>
      </c>
      <c r="D20" s="121">
        <v>321</v>
      </c>
      <c r="E20" s="121">
        <v>3680</v>
      </c>
      <c r="F20"/>
      <c r="G20"/>
    </row>
    <row r="21" spans="1:7" s="36" customFormat="1" ht="15" customHeight="1" x14ac:dyDescent="0.25">
      <c r="A21" s="45" t="s">
        <v>40</v>
      </c>
      <c r="B21" s="121">
        <v>15516</v>
      </c>
      <c r="C21" s="121">
        <v>2667</v>
      </c>
      <c r="D21" s="121">
        <v>990</v>
      </c>
      <c r="E21" s="121">
        <v>11859</v>
      </c>
      <c r="F21"/>
      <c r="G21"/>
    </row>
    <row r="22" spans="1:7" s="36" customFormat="1" ht="15" customHeight="1" x14ac:dyDescent="0.25">
      <c r="A22" s="45" t="s">
        <v>41</v>
      </c>
      <c r="B22" s="121">
        <v>2188</v>
      </c>
      <c r="C22" s="121">
        <v>385</v>
      </c>
      <c r="D22" s="121">
        <v>237</v>
      </c>
      <c r="E22" s="121">
        <v>1566</v>
      </c>
      <c r="F22"/>
      <c r="G22"/>
    </row>
    <row r="23" spans="1:7" s="36" customFormat="1" ht="15" customHeight="1" x14ac:dyDescent="0.25">
      <c r="A23" s="45" t="s">
        <v>42</v>
      </c>
      <c r="B23" s="121">
        <v>10440</v>
      </c>
      <c r="C23" s="121">
        <v>1087</v>
      </c>
      <c r="D23" s="121">
        <v>151</v>
      </c>
      <c r="E23" s="121">
        <v>9202</v>
      </c>
      <c r="F23"/>
      <c r="G23"/>
    </row>
    <row r="24" spans="1:7" s="36" customFormat="1" ht="15" customHeight="1" x14ac:dyDescent="0.25">
      <c r="A24" s="45" t="s">
        <v>43</v>
      </c>
      <c r="B24" s="121">
        <v>8758</v>
      </c>
      <c r="C24" s="121">
        <v>1438</v>
      </c>
      <c r="D24" s="121">
        <v>286</v>
      </c>
      <c r="E24" s="121">
        <v>7034</v>
      </c>
      <c r="F24"/>
      <c r="G24"/>
    </row>
    <row r="25" spans="1:7" s="36" customFormat="1" ht="15" customHeight="1" x14ac:dyDescent="0.25">
      <c r="A25" s="45" t="s">
        <v>44</v>
      </c>
      <c r="B25" s="121">
        <v>5778</v>
      </c>
      <c r="C25" s="121">
        <v>376</v>
      </c>
      <c r="D25" s="121">
        <v>129</v>
      </c>
      <c r="E25" s="121">
        <v>5273</v>
      </c>
      <c r="F25"/>
      <c r="G25"/>
    </row>
    <row r="26" spans="1:7" s="36" customFormat="1" ht="15" customHeight="1" x14ac:dyDescent="0.25">
      <c r="A26" s="45" t="s">
        <v>45</v>
      </c>
      <c r="B26" s="121">
        <v>635</v>
      </c>
      <c r="C26" s="121">
        <v>69</v>
      </c>
      <c r="D26" s="121">
        <v>19</v>
      </c>
      <c r="E26" s="121">
        <v>547</v>
      </c>
      <c r="F26"/>
      <c r="G26"/>
    </row>
    <row r="27" spans="1:7" s="36" customFormat="1" ht="15" customHeight="1" x14ac:dyDescent="0.25">
      <c r="A27" s="45" t="s">
        <v>46</v>
      </c>
      <c r="B27" s="121">
        <v>832</v>
      </c>
      <c r="C27" s="121">
        <v>82</v>
      </c>
      <c r="D27" s="121">
        <v>35</v>
      </c>
      <c r="E27" s="121">
        <v>715</v>
      </c>
      <c r="F27"/>
      <c r="G27"/>
    </row>
    <row r="28" spans="1:7" s="36" customFormat="1" ht="15" customHeight="1" x14ac:dyDescent="0.25">
      <c r="A28" s="47" t="s">
        <v>216</v>
      </c>
      <c r="B28" s="121">
        <v>202187</v>
      </c>
      <c r="C28" s="121">
        <v>35626</v>
      </c>
      <c r="D28" s="121">
        <v>17810</v>
      </c>
      <c r="E28" s="121">
        <v>148751</v>
      </c>
    </row>
    <row r="29" spans="1:7" s="36" customFormat="1" ht="15" customHeight="1" x14ac:dyDescent="0.25">
      <c r="A29" s="49" t="s">
        <v>47</v>
      </c>
      <c r="B29" s="122">
        <v>148</v>
      </c>
      <c r="C29" s="122">
        <v>17</v>
      </c>
      <c r="D29" s="122">
        <v>13</v>
      </c>
      <c r="E29" s="122">
        <v>118</v>
      </c>
    </row>
    <row r="30" spans="1:7" s="36" customFormat="1" ht="14.15" customHeight="1" x14ac:dyDescent="0.25">
      <c r="A30" s="129" t="s">
        <v>273</v>
      </c>
    </row>
    <row r="31" spans="1:7" s="36" customFormat="1" ht="14.15" customHeight="1" x14ac:dyDescent="0.25"/>
    <row r="32" spans="1:7" s="36" customFormat="1" ht="14.15" customHeight="1" x14ac:dyDescent="0.25">
      <c r="B32" s="126"/>
    </row>
    <row r="33" s="36" customFormat="1" ht="14.15" customHeight="1" x14ac:dyDescent="0.25"/>
    <row r="34" s="36" customFormat="1" ht="14.15" customHeight="1" x14ac:dyDescent="0.25"/>
    <row r="35" s="36" customFormat="1" ht="11.5" x14ac:dyDescent="0.25"/>
    <row r="36" s="36" customFormat="1" ht="11.5" x14ac:dyDescent="0.25"/>
    <row r="37" s="36" customFormat="1" ht="11.5" x14ac:dyDescent="0.25"/>
  </sheetData>
  <mergeCells count="2">
    <mergeCell ref="A2:F2"/>
    <mergeCell ref="A5:F5"/>
  </mergeCells>
  <phoneticPr fontId="11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>
    <oddHeader>&amp;Rwww.aragon.es/iaest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38"/>
  <sheetViews>
    <sheetView showGridLines="0" workbookViewId="0"/>
  </sheetViews>
  <sheetFormatPr baseColWidth="10" defaultRowHeight="12.5" x14ac:dyDescent="0.25"/>
  <cols>
    <col min="1" max="1" width="22" customWidth="1"/>
    <col min="2" max="8" width="8.36328125" customWidth="1"/>
    <col min="9" max="9" width="9.36328125" customWidth="1"/>
  </cols>
  <sheetData>
    <row r="1" spans="1:11" s="148" customFormat="1" ht="24.9" customHeight="1" x14ac:dyDescent="0.25">
      <c r="A1" s="161" t="s">
        <v>228</v>
      </c>
      <c r="H1" s="146"/>
      <c r="I1" s="147"/>
      <c r="J1" s="147"/>
    </row>
    <row r="2" spans="1:11" s="1" customFormat="1" ht="17.149999999999999" customHeight="1" x14ac:dyDescent="0.65">
      <c r="A2" s="227" t="s">
        <v>271</v>
      </c>
      <c r="B2" s="227"/>
      <c r="C2" s="227"/>
      <c r="D2" s="227"/>
      <c r="E2" s="227"/>
      <c r="F2" s="227"/>
      <c r="G2" s="227"/>
      <c r="H2" s="213"/>
      <c r="I2" s="214"/>
      <c r="J2" s="3"/>
      <c r="K2" s="3"/>
    </row>
    <row r="3" spans="1:11" s="1" customFormat="1" ht="21.9" customHeight="1" x14ac:dyDescent="0.65">
      <c r="A3" s="116"/>
      <c r="B3" s="116"/>
      <c r="C3" s="116"/>
      <c r="D3" s="116"/>
      <c r="E3" s="116"/>
      <c r="F3" s="116"/>
      <c r="G3" s="116"/>
      <c r="I3" s="2"/>
      <c r="J3" s="3"/>
      <c r="K3" s="3"/>
    </row>
    <row r="4" spans="1:11" s="105" customFormat="1" ht="24.9" customHeight="1" x14ac:dyDescent="0.65">
      <c r="A4" s="104"/>
      <c r="B4" s="104"/>
      <c r="C4" s="104"/>
      <c r="D4" s="104"/>
      <c r="E4" s="104"/>
      <c r="F4" s="104"/>
      <c r="G4" s="104"/>
      <c r="I4" s="106"/>
      <c r="J4" s="107"/>
      <c r="K4" s="107"/>
    </row>
    <row r="5" spans="1:11" ht="39.9" customHeight="1" x14ac:dyDescent="0.5">
      <c r="A5" s="228" t="s">
        <v>283</v>
      </c>
      <c r="B5" s="228"/>
      <c r="C5" s="228"/>
      <c r="D5" s="228"/>
      <c r="E5" s="228"/>
      <c r="F5" s="228"/>
      <c r="G5" s="228"/>
      <c r="H5" s="228"/>
      <c r="I5" s="228"/>
    </row>
    <row r="6" spans="1:11" s="7" customFormat="1" ht="19.5" customHeight="1" x14ac:dyDescent="0.35">
      <c r="A6" s="108" t="s">
        <v>214</v>
      </c>
      <c r="B6" s="109"/>
      <c r="C6" s="109"/>
      <c r="D6" s="109"/>
      <c r="E6" s="109"/>
      <c r="F6" s="103"/>
      <c r="G6" s="110"/>
      <c r="H6" s="111"/>
      <c r="I6" s="112"/>
      <c r="J6" s="9"/>
    </row>
    <row r="7" spans="1:11" s="36" customFormat="1" ht="36" customHeight="1" x14ac:dyDescent="0.25">
      <c r="A7" s="39"/>
      <c r="B7" s="236" t="s">
        <v>25</v>
      </c>
      <c r="C7" s="236"/>
      <c r="D7" s="236" t="s">
        <v>26</v>
      </c>
      <c r="E7" s="236"/>
      <c r="F7" s="236" t="s">
        <v>27</v>
      </c>
      <c r="G7" s="236"/>
      <c r="H7" s="236" t="s">
        <v>28</v>
      </c>
      <c r="I7" s="236"/>
    </row>
    <row r="8" spans="1:11" s="36" customFormat="1" ht="36" customHeight="1" x14ac:dyDescent="0.25">
      <c r="A8" s="88" t="s">
        <v>24</v>
      </c>
      <c r="B8" s="40" t="s">
        <v>2</v>
      </c>
      <c r="C8" s="41" t="s">
        <v>3</v>
      </c>
      <c r="D8" s="40" t="s">
        <v>2</v>
      </c>
      <c r="E8" s="41" t="s">
        <v>3</v>
      </c>
      <c r="F8" s="40" t="s">
        <v>2</v>
      </c>
      <c r="G8" s="41" t="s">
        <v>3</v>
      </c>
      <c r="H8" s="40" t="s">
        <v>2</v>
      </c>
      <c r="I8" s="41" t="s">
        <v>3</v>
      </c>
    </row>
    <row r="9" spans="1:11" s="36" customFormat="1" ht="20.149999999999999" customHeight="1" x14ac:dyDescent="0.25">
      <c r="A9" s="64" t="s">
        <v>1</v>
      </c>
      <c r="B9" s="55">
        <v>654998</v>
      </c>
      <c r="C9" s="55">
        <v>670344</v>
      </c>
      <c r="D9" s="55">
        <v>114160</v>
      </c>
      <c r="E9" s="55">
        <v>110879</v>
      </c>
      <c r="F9" s="55">
        <v>68175</v>
      </c>
      <c r="G9" s="55">
        <v>66185</v>
      </c>
      <c r="H9" s="55">
        <v>472663</v>
      </c>
      <c r="I9" s="55">
        <v>493280</v>
      </c>
    </row>
    <row r="10" spans="1:11" s="36" customFormat="1" ht="15" customHeight="1" x14ac:dyDescent="0.25">
      <c r="A10" s="45" t="s">
        <v>29</v>
      </c>
      <c r="B10" s="31">
        <v>12298</v>
      </c>
      <c r="C10" s="31">
        <v>12504</v>
      </c>
      <c r="D10" s="31">
        <v>2587</v>
      </c>
      <c r="E10" s="31">
        <v>2613</v>
      </c>
      <c r="F10" s="31">
        <v>1327</v>
      </c>
      <c r="G10" s="31">
        <v>1278</v>
      </c>
      <c r="H10" s="31">
        <v>8384</v>
      </c>
      <c r="I10" s="31">
        <v>8613</v>
      </c>
    </row>
    <row r="11" spans="1:11" s="36" customFormat="1" ht="15" customHeight="1" x14ac:dyDescent="0.25">
      <c r="A11" s="29" t="s">
        <v>25</v>
      </c>
      <c r="B11" s="31">
        <v>464758</v>
      </c>
      <c r="C11" s="31">
        <v>472293</v>
      </c>
      <c r="D11" s="31">
        <v>77055</v>
      </c>
      <c r="E11" s="31">
        <v>75920</v>
      </c>
      <c r="F11" s="31">
        <v>49715</v>
      </c>
      <c r="G11" s="31">
        <v>48122</v>
      </c>
      <c r="H11" s="31">
        <v>337988</v>
      </c>
      <c r="I11" s="31">
        <v>348251</v>
      </c>
    </row>
    <row r="12" spans="1:11" s="36" customFormat="1" ht="15" customHeight="1" x14ac:dyDescent="0.25">
      <c r="A12" s="45" t="s">
        <v>30</v>
      </c>
      <c r="B12" s="31">
        <v>1390</v>
      </c>
      <c r="C12" s="31">
        <v>1351</v>
      </c>
      <c r="D12" s="31">
        <v>252</v>
      </c>
      <c r="E12" s="31">
        <v>260</v>
      </c>
      <c r="F12" s="31">
        <v>106</v>
      </c>
      <c r="G12" s="31">
        <v>89</v>
      </c>
      <c r="H12" s="31">
        <v>1032</v>
      </c>
      <c r="I12" s="31">
        <v>1002</v>
      </c>
    </row>
    <row r="13" spans="1:11" s="36" customFormat="1" ht="15" customHeight="1" x14ac:dyDescent="0.25">
      <c r="A13" s="45" t="s">
        <v>31</v>
      </c>
      <c r="B13" s="31">
        <v>662</v>
      </c>
      <c r="C13" s="31">
        <v>644</v>
      </c>
      <c r="D13" s="31">
        <v>132</v>
      </c>
      <c r="E13" s="31">
        <v>120</v>
      </c>
      <c r="F13" s="31">
        <v>57</v>
      </c>
      <c r="G13" s="31">
        <v>58</v>
      </c>
      <c r="H13" s="31">
        <v>473</v>
      </c>
      <c r="I13" s="31">
        <v>466</v>
      </c>
    </row>
    <row r="14" spans="1:11" s="36" customFormat="1" ht="15" customHeight="1" x14ac:dyDescent="0.25">
      <c r="A14" s="45" t="s">
        <v>32</v>
      </c>
      <c r="B14" s="31">
        <v>887</v>
      </c>
      <c r="C14" s="31">
        <v>842</v>
      </c>
      <c r="D14" s="31">
        <v>114</v>
      </c>
      <c r="E14" s="31">
        <v>107</v>
      </c>
      <c r="F14" s="31">
        <v>71</v>
      </c>
      <c r="G14" s="31">
        <v>53</v>
      </c>
      <c r="H14" s="31">
        <v>702</v>
      </c>
      <c r="I14" s="31">
        <v>682</v>
      </c>
    </row>
    <row r="15" spans="1:11" s="36" customFormat="1" ht="15" customHeight="1" x14ac:dyDescent="0.25">
      <c r="A15" s="45" t="s">
        <v>33</v>
      </c>
      <c r="B15" s="31">
        <v>909</v>
      </c>
      <c r="C15" s="31">
        <v>1001</v>
      </c>
      <c r="D15" s="31">
        <v>151</v>
      </c>
      <c r="E15" s="31">
        <v>125</v>
      </c>
      <c r="F15" s="31">
        <v>32</v>
      </c>
      <c r="G15" s="31">
        <v>29</v>
      </c>
      <c r="H15" s="31">
        <v>726</v>
      </c>
      <c r="I15" s="31">
        <v>847</v>
      </c>
    </row>
    <row r="16" spans="1:11" s="36" customFormat="1" ht="15" customHeight="1" x14ac:dyDescent="0.25">
      <c r="A16" s="45" t="s">
        <v>34</v>
      </c>
      <c r="B16" s="31">
        <v>13930</v>
      </c>
      <c r="C16" s="31">
        <v>16480</v>
      </c>
      <c r="D16" s="31">
        <v>1278</v>
      </c>
      <c r="E16" s="31">
        <v>1204</v>
      </c>
      <c r="F16" s="31">
        <v>494</v>
      </c>
      <c r="G16" s="31">
        <v>483</v>
      </c>
      <c r="H16" s="31">
        <v>12158</v>
      </c>
      <c r="I16" s="31">
        <v>14793</v>
      </c>
    </row>
    <row r="17" spans="1:9" s="36" customFormat="1" ht="15" customHeight="1" x14ac:dyDescent="0.25">
      <c r="A17" s="45" t="s">
        <v>35</v>
      </c>
      <c r="B17" s="31">
        <v>6151</v>
      </c>
      <c r="C17" s="31">
        <v>6941</v>
      </c>
      <c r="D17" s="31">
        <v>764</v>
      </c>
      <c r="E17" s="31">
        <v>758</v>
      </c>
      <c r="F17" s="31">
        <v>692</v>
      </c>
      <c r="G17" s="31">
        <v>763</v>
      </c>
      <c r="H17" s="31">
        <v>4695</v>
      </c>
      <c r="I17" s="31">
        <v>5420</v>
      </c>
    </row>
    <row r="18" spans="1:9" s="36" customFormat="1" ht="15" customHeight="1" x14ac:dyDescent="0.25">
      <c r="A18" s="45" t="s">
        <v>36</v>
      </c>
      <c r="B18" s="31">
        <v>20179</v>
      </c>
      <c r="C18" s="31">
        <v>20799</v>
      </c>
      <c r="D18" s="31">
        <v>7909</v>
      </c>
      <c r="E18" s="31">
        <v>8126</v>
      </c>
      <c r="F18" s="31">
        <v>2860</v>
      </c>
      <c r="G18" s="31">
        <v>2826</v>
      </c>
      <c r="H18" s="31">
        <v>9410</v>
      </c>
      <c r="I18" s="31">
        <v>9847</v>
      </c>
    </row>
    <row r="19" spans="1:9" s="36" customFormat="1" ht="15" customHeight="1" x14ac:dyDescent="0.25">
      <c r="A19" s="45" t="s">
        <v>37</v>
      </c>
      <c r="B19" s="31">
        <v>6315</v>
      </c>
      <c r="C19" s="31">
        <v>6338</v>
      </c>
      <c r="D19" s="31">
        <v>812</v>
      </c>
      <c r="E19" s="31">
        <v>743</v>
      </c>
      <c r="F19" s="31">
        <v>2443</v>
      </c>
      <c r="G19" s="31">
        <v>2459</v>
      </c>
      <c r="H19" s="31">
        <v>3060</v>
      </c>
      <c r="I19" s="31">
        <v>3136</v>
      </c>
    </row>
    <row r="20" spans="1:9" s="36" customFormat="1" ht="15" customHeight="1" x14ac:dyDescent="0.25">
      <c r="A20" s="45" t="s">
        <v>38</v>
      </c>
      <c r="B20" s="31">
        <v>3545</v>
      </c>
      <c r="C20" s="31">
        <v>3698</v>
      </c>
      <c r="D20" s="31">
        <v>651</v>
      </c>
      <c r="E20" s="31">
        <v>667</v>
      </c>
      <c r="F20" s="31">
        <v>238</v>
      </c>
      <c r="G20" s="31">
        <v>174</v>
      </c>
      <c r="H20" s="31">
        <v>2656</v>
      </c>
      <c r="I20" s="31">
        <v>2857</v>
      </c>
    </row>
    <row r="21" spans="1:9" s="36" customFormat="1" ht="15" customHeight="1" x14ac:dyDescent="0.25">
      <c r="A21" s="45" t="s">
        <v>39</v>
      </c>
      <c r="B21" s="31">
        <v>2562</v>
      </c>
      <c r="C21" s="31">
        <v>2383</v>
      </c>
      <c r="D21" s="31">
        <v>503</v>
      </c>
      <c r="E21" s="31">
        <v>441</v>
      </c>
      <c r="F21" s="31">
        <v>182</v>
      </c>
      <c r="G21" s="31">
        <v>139</v>
      </c>
      <c r="H21" s="31">
        <v>1877</v>
      </c>
      <c r="I21" s="31">
        <v>1803</v>
      </c>
    </row>
    <row r="22" spans="1:9" s="36" customFormat="1" ht="15" customHeight="1" x14ac:dyDescent="0.25">
      <c r="A22" s="45" t="s">
        <v>40</v>
      </c>
      <c r="B22" s="31">
        <v>7929</v>
      </c>
      <c r="C22" s="31">
        <v>7587</v>
      </c>
      <c r="D22" s="31">
        <v>1476</v>
      </c>
      <c r="E22" s="31">
        <v>1191</v>
      </c>
      <c r="F22" s="31">
        <v>503</v>
      </c>
      <c r="G22" s="31">
        <v>487</v>
      </c>
      <c r="H22" s="31">
        <v>5950</v>
      </c>
      <c r="I22" s="31">
        <v>5909</v>
      </c>
    </row>
    <row r="23" spans="1:9" s="36" customFormat="1" ht="15" customHeight="1" x14ac:dyDescent="0.25">
      <c r="A23" s="45" t="s">
        <v>41</v>
      </c>
      <c r="B23" s="31">
        <v>1112</v>
      </c>
      <c r="C23" s="31">
        <v>1076</v>
      </c>
      <c r="D23" s="31">
        <v>190</v>
      </c>
      <c r="E23" s="31">
        <v>195</v>
      </c>
      <c r="F23" s="31">
        <v>124</v>
      </c>
      <c r="G23" s="31">
        <v>113</v>
      </c>
      <c r="H23" s="31">
        <v>798</v>
      </c>
      <c r="I23" s="31">
        <v>768</v>
      </c>
    </row>
    <row r="24" spans="1:9" s="36" customFormat="1" ht="15" customHeight="1" x14ac:dyDescent="0.25">
      <c r="A24" s="45" t="s">
        <v>42</v>
      </c>
      <c r="B24" s="31">
        <v>4585</v>
      </c>
      <c r="C24" s="31">
        <v>5855</v>
      </c>
      <c r="D24" s="31">
        <v>514</v>
      </c>
      <c r="E24" s="31">
        <v>573</v>
      </c>
      <c r="F24" s="31">
        <v>70</v>
      </c>
      <c r="G24" s="31">
        <v>81</v>
      </c>
      <c r="H24" s="31">
        <v>4001</v>
      </c>
      <c r="I24" s="31">
        <v>5201</v>
      </c>
    </row>
    <row r="25" spans="1:9" s="36" customFormat="1" ht="15" customHeight="1" x14ac:dyDescent="0.25">
      <c r="A25" s="45" t="s">
        <v>43</v>
      </c>
      <c r="B25" s="31">
        <v>4215</v>
      </c>
      <c r="C25" s="31">
        <v>4543</v>
      </c>
      <c r="D25" s="31">
        <v>734</v>
      </c>
      <c r="E25" s="31">
        <v>704</v>
      </c>
      <c r="F25" s="31">
        <v>142</v>
      </c>
      <c r="G25" s="31">
        <v>144</v>
      </c>
      <c r="H25" s="31">
        <v>3339</v>
      </c>
      <c r="I25" s="31">
        <v>3695</v>
      </c>
    </row>
    <row r="26" spans="1:9" s="36" customFormat="1" ht="15" customHeight="1" x14ac:dyDescent="0.25">
      <c r="A26" s="45" t="s">
        <v>44</v>
      </c>
      <c r="B26" s="31">
        <v>2419</v>
      </c>
      <c r="C26" s="31">
        <v>3359</v>
      </c>
      <c r="D26" s="31">
        <v>174</v>
      </c>
      <c r="E26" s="31">
        <v>202</v>
      </c>
      <c r="F26" s="31">
        <v>60</v>
      </c>
      <c r="G26" s="31">
        <v>69</v>
      </c>
      <c r="H26" s="31">
        <v>2185</v>
      </c>
      <c r="I26" s="31">
        <v>3088</v>
      </c>
    </row>
    <row r="27" spans="1:9" s="36" customFormat="1" ht="15" customHeight="1" x14ac:dyDescent="0.25">
      <c r="A27" s="45" t="s">
        <v>45</v>
      </c>
      <c r="B27" s="31">
        <v>303</v>
      </c>
      <c r="C27" s="31">
        <v>332</v>
      </c>
      <c r="D27" s="31">
        <v>47</v>
      </c>
      <c r="E27" s="31">
        <v>22</v>
      </c>
      <c r="F27" s="31">
        <v>12</v>
      </c>
      <c r="G27" s="31">
        <v>7</v>
      </c>
      <c r="H27" s="31">
        <v>244</v>
      </c>
      <c r="I27" s="31">
        <v>303</v>
      </c>
    </row>
    <row r="28" spans="1:9" s="36" customFormat="1" ht="15" customHeight="1" x14ac:dyDescent="0.25">
      <c r="A28" s="45" t="s">
        <v>46</v>
      </c>
      <c r="B28" s="31">
        <v>397</v>
      </c>
      <c r="C28" s="31">
        <v>435</v>
      </c>
      <c r="D28" s="31">
        <v>41</v>
      </c>
      <c r="E28" s="31">
        <v>41</v>
      </c>
      <c r="F28" s="31">
        <v>21</v>
      </c>
      <c r="G28" s="31">
        <v>14</v>
      </c>
      <c r="H28" s="31">
        <v>335</v>
      </c>
      <c r="I28" s="31">
        <v>380</v>
      </c>
    </row>
    <row r="29" spans="1:9" s="36" customFormat="1" ht="15" customHeight="1" x14ac:dyDescent="0.25">
      <c r="A29" s="47" t="s">
        <v>216</v>
      </c>
      <c r="B29" s="125">
        <v>100353</v>
      </c>
      <c r="C29" s="125">
        <v>101834</v>
      </c>
      <c r="D29" s="125">
        <v>18762</v>
      </c>
      <c r="E29" s="125">
        <v>16864</v>
      </c>
      <c r="F29" s="125">
        <v>9017</v>
      </c>
      <c r="G29" s="125">
        <v>8793</v>
      </c>
      <c r="H29" s="125">
        <v>72574</v>
      </c>
      <c r="I29" s="31">
        <v>76177</v>
      </c>
    </row>
    <row r="30" spans="1:9" s="36" customFormat="1" ht="15" customHeight="1" x14ac:dyDescent="0.25">
      <c r="A30" s="49" t="s">
        <v>47</v>
      </c>
      <c r="B30" s="30">
        <v>99</v>
      </c>
      <c r="C30" s="30">
        <v>49</v>
      </c>
      <c r="D30" s="30">
        <v>14</v>
      </c>
      <c r="E30" s="30">
        <v>3</v>
      </c>
      <c r="F30" s="30">
        <v>9</v>
      </c>
      <c r="G30" s="30">
        <v>4</v>
      </c>
      <c r="H30" s="30">
        <v>76</v>
      </c>
      <c r="I30" s="30">
        <v>42</v>
      </c>
    </row>
    <row r="31" spans="1:9" s="36" customFormat="1" ht="14.15" customHeight="1" x14ac:dyDescent="0.25">
      <c r="A31" s="129" t="s">
        <v>273</v>
      </c>
    </row>
    <row r="32" spans="1:9" s="36" customFormat="1" ht="14.15" customHeight="1" x14ac:dyDescent="0.25"/>
    <row r="33" s="36" customFormat="1" ht="14.15" customHeight="1" x14ac:dyDescent="0.25"/>
    <row r="34" s="36" customFormat="1" ht="14.15" customHeight="1" x14ac:dyDescent="0.25"/>
    <row r="35" s="36" customFormat="1" ht="14.15" customHeight="1" x14ac:dyDescent="0.25"/>
    <row r="36" s="36" customFormat="1" ht="11.5" x14ac:dyDescent="0.25"/>
    <row r="37" s="36" customFormat="1" ht="11.5" x14ac:dyDescent="0.25"/>
    <row r="38" s="36" customFormat="1" ht="11.5" x14ac:dyDescent="0.25"/>
  </sheetData>
  <mergeCells count="6">
    <mergeCell ref="A5:I5"/>
    <mergeCell ref="A2:G2"/>
    <mergeCell ref="H7:I7"/>
    <mergeCell ref="B7:C7"/>
    <mergeCell ref="D7:E7"/>
    <mergeCell ref="F7:G7"/>
  </mergeCells>
  <phoneticPr fontId="11" type="noConversion"/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&amp;Rwww.aragon.es/iaest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64"/>
  <sheetViews>
    <sheetView showGridLines="0" workbookViewId="0"/>
  </sheetViews>
  <sheetFormatPr baseColWidth="10" defaultRowHeight="12.5" x14ac:dyDescent="0.25"/>
  <cols>
    <col min="1" max="1" width="26.08984375" customWidth="1"/>
    <col min="6" max="6" width="21" customWidth="1"/>
  </cols>
  <sheetData>
    <row r="1" spans="1:11" s="148" customFormat="1" ht="24.9" customHeight="1" x14ac:dyDescent="0.25">
      <c r="A1" s="161" t="s">
        <v>228</v>
      </c>
      <c r="H1" s="146"/>
      <c r="I1" s="147"/>
      <c r="J1" s="147"/>
    </row>
    <row r="2" spans="1:11" s="1" customFormat="1" ht="17.149999999999999" customHeight="1" x14ac:dyDescent="0.65">
      <c r="A2" s="227" t="s">
        <v>271</v>
      </c>
      <c r="B2" s="227"/>
      <c r="C2" s="227"/>
      <c r="D2" s="227"/>
      <c r="E2" s="227"/>
      <c r="F2" s="227"/>
      <c r="G2" s="162"/>
      <c r="H2" s="117"/>
      <c r="I2" s="118"/>
      <c r="J2" s="3"/>
      <c r="K2" s="3"/>
    </row>
    <row r="3" spans="1:11" s="1" customFormat="1" ht="21.9" customHeight="1" x14ac:dyDescent="0.65">
      <c r="A3" s="116"/>
      <c r="B3" s="116"/>
      <c r="C3" s="116"/>
      <c r="D3" s="116"/>
      <c r="E3" s="116"/>
      <c r="F3" s="116"/>
      <c r="G3" s="116"/>
      <c r="I3" s="2"/>
      <c r="J3" s="3"/>
      <c r="K3" s="3"/>
    </row>
    <row r="4" spans="1:11" s="105" customFormat="1" ht="24.9" customHeight="1" x14ac:dyDescent="0.65">
      <c r="A4" s="104"/>
      <c r="B4" s="104"/>
      <c r="C4" s="104"/>
      <c r="D4" s="104"/>
      <c r="E4" s="104"/>
      <c r="F4" s="104"/>
      <c r="G4" s="104"/>
      <c r="I4" s="106"/>
      <c r="J4" s="107"/>
      <c r="K4" s="107"/>
    </row>
    <row r="5" spans="1:11" ht="37.5" customHeight="1" x14ac:dyDescent="0.5">
      <c r="A5" s="235" t="s">
        <v>284</v>
      </c>
      <c r="B5" s="218"/>
      <c r="C5" s="218"/>
      <c r="D5" s="218"/>
      <c r="E5" s="218"/>
      <c r="F5" s="218"/>
    </row>
    <row r="6" spans="1:11" s="7" customFormat="1" ht="19.5" customHeight="1" x14ac:dyDescent="0.35">
      <c r="A6" s="108" t="s">
        <v>214</v>
      </c>
      <c r="B6" s="109"/>
      <c r="C6" s="109"/>
      <c r="D6" s="109"/>
      <c r="E6" s="109"/>
      <c r="F6" s="103"/>
      <c r="H6" s="8"/>
      <c r="I6" s="9"/>
      <c r="J6" s="9"/>
    </row>
    <row r="7" spans="1:11" s="36" customFormat="1" ht="32.25" customHeight="1" x14ac:dyDescent="0.25">
      <c r="A7" s="36" t="s">
        <v>48</v>
      </c>
      <c r="B7" s="37" t="s">
        <v>25</v>
      </c>
      <c r="C7" s="37" t="s">
        <v>26</v>
      </c>
      <c r="D7" s="37" t="s">
        <v>27</v>
      </c>
      <c r="E7" s="37" t="s">
        <v>28</v>
      </c>
    </row>
    <row r="8" spans="1:11" s="36" customFormat="1" ht="15" customHeight="1" x14ac:dyDescent="0.25">
      <c r="A8" s="43" t="s">
        <v>1</v>
      </c>
      <c r="B8" s="44">
        <v>1325342</v>
      </c>
      <c r="C8" s="44">
        <v>225039</v>
      </c>
      <c r="D8" s="44">
        <v>134360</v>
      </c>
      <c r="E8" s="44">
        <v>965943</v>
      </c>
    </row>
    <row r="9" spans="1:11" s="36" customFormat="1" ht="12" customHeight="1" x14ac:dyDescent="0.25">
      <c r="A9" s="45" t="s">
        <v>49</v>
      </c>
      <c r="B9" s="46">
        <v>1649</v>
      </c>
      <c r="C9" s="46">
        <v>291</v>
      </c>
      <c r="D9" s="46">
        <v>224</v>
      </c>
      <c r="E9" s="46">
        <v>1134</v>
      </c>
    </row>
    <row r="10" spans="1:11" s="36" customFormat="1" ht="12" customHeight="1" x14ac:dyDescent="0.25">
      <c r="A10" s="45" t="s">
        <v>50</v>
      </c>
      <c r="B10" s="46">
        <v>2092</v>
      </c>
      <c r="C10" s="46">
        <v>435</v>
      </c>
      <c r="D10" s="46">
        <v>260</v>
      </c>
      <c r="E10" s="46">
        <v>1397</v>
      </c>
    </row>
    <row r="11" spans="1:11" s="36" customFormat="1" ht="12" customHeight="1" x14ac:dyDescent="0.25">
      <c r="A11" s="45" t="s">
        <v>51</v>
      </c>
      <c r="B11" s="46">
        <v>1455</v>
      </c>
      <c r="C11" s="46">
        <v>394</v>
      </c>
      <c r="D11" s="46">
        <v>210</v>
      </c>
      <c r="E11" s="46">
        <v>851</v>
      </c>
    </row>
    <row r="12" spans="1:11" s="36" customFormat="1" ht="12" customHeight="1" x14ac:dyDescent="0.25">
      <c r="A12" s="45" t="s">
        <v>205</v>
      </c>
      <c r="B12" s="46">
        <v>1084</v>
      </c>
      <c r="C12" s="46">
        <v>152</v>
      </c>
      <c r="D12" s="46">
        <v>31</v>
      </c>
      <c r="E12" s="46">
        <v>901</v>
      </c>
    </row>
    <row r="13" spans="1:11" s="36" customFormat="1" ht="12" customHeight="1" x14ac:dyDescent="0.25">
      <c r="A13" s="45" t="s">
        <v>30</v>
      </c>
      <c r="B13" s="46">
        <v>2741</v>
      </c>
      <c r="C13" s="46">
        <v>512</v>
      </c>
      <c r="D13" s="46">
        <v>195</v>
      </c>
      <c r="E13" s="46">
        <v>2034</v>
      </c>
    </row>
    <row r="14" spans="1:11" s="36" customFormat="1" ht="12" customHeight="1" x14ac:dyDescent="0.25">
      <c r="A14" s="45" t="s">
        <v>206</v>
      </c>
      <c r="B14" s="46">
        <v>918</v>
      </c>
      <c r="C14" s="46">
        <v>177</v>
      </c>
      <c r="D14" s="46">
        <v>56</v>
      </c>
      <c r="E14" s="46">
        <v>685</v>
      </c>
    </row>
    <row r="15" spans="1:11" s="36" customFormat="1" ht="12" customHeight="1" x14ac:dyDescent="0.25">
      <c r="A15" s="45" t="s">
        <v>52</v>
      </c>
      <c r="B15" s="46">
        <v>4663</v>
      </c>
      <c r="C15" s="46">
        <v>870</v>
      </c>
      <c r="D15" s="46">
        <v>277</v>
      </c>
      <c r="E15" s="46">
        <v>3516</v>
      </c>
    </row>
    <row r="16" spans="1:11" s="36" customFormat="1" ht="12" customHeight="1" x14ac:dyDescent="0.25">
      <c r="A16" s="45" t="s">
        <v>31</v>
      </c>
      <c r="B16" s="46">
        <v>1306</v>
      </c>
      <c r="C16" s="46">
        <v>252</v>
      </c>
      <c r="D16" s="46">
        <v>115</v>
      </c>
      <c r="E16" s="46">
        <v>939</v>
      </c>
    </row>
    <row r="17" spans="1:5" s="36" customFormat="1" ht="12" customHeight="1" x14ac:dyDescent="0.25">
      <c r="A17" s="45" t="s">
        <v>53</v>
      </c>
      <c r="B17" s="46">
        <v>25336</v>
      </c>
      <c r="C17" s="46">
        <v>7994</v>
      </c>
      <c r="D17" s="46">
        <v>4394</v>
      </c>
      <c r="E17" s="46">
        <v>12948</v>
      </c>
    </row>
    <row r="18" spans="1:5" s="36" customFormat="1" ht="12" customHeight="1" x14ac:dyDescent="0.25">
      <c r="A18" s="45" t="s">
        <v>207</v>
      </c>
      <c r="B18" s="46">
        <v>4067</v>
      </c>
      <c r="C18" s="46">
        <v>595</v>
      </c>
      <c r="D18" s="46">
        <v>151</v>
      </c>
      <c r="E18" s="46">
        <v>3321</v>
      </c>
    </row>
    <row r="19" spans="1:5" s="36" customFormat="1" ht="12" customHeight="1" x14ac:dyDescent="0.25">
      <c r="A19" s="45" t="s">
        <v>54</v>
      </c>
      <c r="B19" s="46">
        <v>3743</v>
      </c>
      <c r="C19" s="46">
        <v>340</v>
      </c>
      <c r="D19" s="46">
        <v>104</v>
      </c>
      <c r="E19" s="46">
        <v>3299</v>
      </c>
    </row>
    <row r="20" spans="1:5" s="36" customFormat="1" ht="12" customHeight="1" x14ac:dyDescent="0.25">
      <c r="A20" s="45" t="s">
        <v>55</v>
      </c>
      <c r="B20" s="46">
        <v>2580</v>
      </c>
      <c r="C20" s="46">
        <v>448</v>
      </c>
      <c r="D20" s="46">
        <v>135</v>
      </c>
      <c r="E20" s="46">
        <v>1997</v>
      </c>
    </row>
    <row r="21" spans="1:5" s="36" customFormat="1" ht="12" customHeight="1" x14ac:dyDescent="0.25">
      <c r="A21" s="45" t="s">
        <v>56</v>
      </c>
      <c r="B21" s="46">
        <v>2823</v>
      </c>
      <c r="C21" s="46">
        <v>467</v>
      </c>
      <c r="D21" s="46">
        <v>195</v>
      </c>
      <c r="E21" s="46">
        <v>2161</v>
      </c>
    </row>
    <row r="22" spans="1:5" s="36" customFormat="1" ht="12" customHeight="1" x14ac:dyDescent="0.25">
      <c r="A22" s="45" t="s">
        <v>33</v>
      </c>
      <c r="B22" s="46">
        <v>1910</v>
      </c>
      <c r="C22" s="46">
        <v>276</v>
      </c>
      <c r="D22" s="46">
        <v>61</v>
      </c>
      <c r="E22" s="46">
        <v>1573</v>
      </c>
    </row>
    <row r="23" spans="1:5" s="36" customFormat="1" ht="12" customHeight="1" x14ac:dyDescent="0.25">
      <c r="A23" s="45" t="s">
        <v>57</v>
      </c>
      <c r="B23" s="46">
        <v>2708</v>
      </c>
      <c r="C23" s="46">
        <v>274</v>
      </c>
      <c r="D23" s="46">
        <v>1356</v>
      </c>
      <c r="E23" s="46">
        <v>1078</v>
      </c>
    </row>
    <row r="24" spans="1:5" s="36" customFormat="1" ht="12" customHeight="1" x14ac:dyDescent="0.25">
      <c r="A24" s="45" t="s">
        <v>58</v>
      </c>
      <c r="B24" s="46">
        <v>2957</v>
      </c>
      <c r="C24" s="46">
        <v>462</v>
      </c>
      <c r="D24" s="46">
        <v>345</v>
      </c>
      <c r="E24" s="46">
        <v>2150</v>
      </c>
    </row>
    <row r="25" spans="1:5" s="36" customFormat="1" ht="12" customHeight="1" x14ac:dyDescent="0.25">
      <c r="A25" s="45" t="s">
        <v>59</v>
      </c>
      <c r="B25" s="46">
        <v>5437</v>
      </c>
      <c r="C25" s="46">
        <v>827</v>
      </c>
      <c r="D25" s="46">
        <v>410</v>
      </c>
      <c r="E25" s="46">
        <v>4200</v>
      </c>
    </row>
    <row r="26" spans="1:5" s="36" customFormat="1" ht="12" customHeight="1" x14ac:dyDescent="0.25">
      <c r="A26" s="45" t="s">
        <v>208</v>
      </c>
      <c r="B26" s="46">
        <v>1752</v>
      </c>
      <c r="C26" s="46">
        <v>284</v>
      </c>
      <c r="D26" s="46">
        <v>135</v>
      </c>
      <c r="E26" s="46">
        <v>1333</v>
      </c>
    </row>
    <row r="27" spans="1:5" s="36" customFormat="1" ht="12" customHeight="1" x14ac:dyDescent="0.25">
      <c r="A27" s="45" t="s">
        <v>60</v>
      </c>
      <c r="B27" s="46">
        <v>1958</v>
      </c>
      <c r="C27" s="46">
        <v>206</v>
      </c>
      <c r="D27" s="46">
        <v>417</v>
      </c>
      <c r="E27" s="46">
        <v>1335</v>
      </c>
    </row>
    <row r="28" spans="1:5" s="36" customFormat="1" ht="12" customHeight="1" x14ac:dyDescent="0.25">
      <c r="A28" s="45" t="s">
        <v>209</v>
      </c>
      <c r="B28" s="46">
        <v>3607</v>
      </c>
      <c r="C28" s="46">
        <v>691</v>
      </c>
      <c r="D28" s="46">
        <v>104</v>
      </c>
      <c r="E28" s="46">
        <v>2812</v>
      </c>
    </row>
    <row r="29" spans="1:5" s="36" customFormat="1" ht="12" customHeight="1" x14ac:dyDescent="0.25">
      <c r="A29" s="45" t="s">
        <v>61</v>
      </c>
      <c r="B29" s="46">
        <v>1376</v>
      </c>
      <c r="C29" s="46">
        <v>352</v>
      </c>
      <c r="D29" s="46">
        <v>122</v>
      </c>
      <c r="E29" s="46">
        <v>902</v>
      </c>
    </row>
    <row r="30" spans="1:5" s="36" customFormat="1" ht="12" customHeight="1" x14ac:dyDescent="0.25">
      <c r="A30" s="45" t="s">
        <v>62</v>
      </c>
      <c r="B30" s="46">
        <v>3523</v>
      </c>
      <c r="C30" s="46">
        <v>910</v>
      </c>
      <c r="D30" s="46">
        <v>450</v>
      </c>
      <c r="E30" s="46">
        <v>2163</v>
      </c>
    </row>
    <row r="31" spans="1:5" s="36" customFormat="1" ht="12" customHeight="1" x14ac:dyDescent="0.25">
      <c r="A31" s="45" t="s">
        <v>63</v>
      </c>
      <c r="B31" s="46">
        <v>4655</v>
      </c>
      <c r="C31" s="46">
        <v>284</v>
      </c>
      <c r="D31" s="46">
        <v>373</v>
      </c>
      <c r="E31" s="46">
        <v>3998</v>
      </c>
    </row>
    <row r="32" spans="1:5" s="36" customFormat="1" ht="12" customHeight="1" x14ac:dyDescent="0.25">
      <c r="A32" s="45" t="s">
        <v>64</v>
      </c>
      <c r="B32" s="46">
        <v>862</v>
      </c>
      <c r="C32" s="46">
        <v>197</v>
      </c>
      <c r="D32" s="46">
        <v>87</v>
      </c>
      <c r="E32" s="46">
        <v>578</v>
      </c>
    </row>
    <row r="33" spans="1:5" s="36" customFormat="1" ht="12" customHeight="1" x14ac:dyDescent="0.25">
      <c r="A33" s="45" t="s">
        <v>26</v>
      </c>
      <c r="B33" s="46">
        <v>155161</v>
      </c>
      <c r="C33" s="46">
        <v>138301</v>
      </c>
      <c r="D33" s="46">
        <v>423</v>
      </c>
      <c r="E33" s="46">
        <v>16437</v>
      </c>
    </row>
    <row r="34" spans="1:5" s="36" customFormat="1" ht="12" customHeight="1" x14ac:dyDescent="0.25">
      <c r="A34" s="45" t="s">
        <v>65</v>
      </c>
      <c r="B34" s="46">
        <v>4609</v>
      </c>
      <c r="C34" s="46">
        <v>1224</v>
      </c>
      <c r="D34" s="46">
        <v>491</v>
      </c>
      <c r="E34" s="46">
        <v>2894</v>
      </c>
    </row>
    <row r="35" spans="1:5" s="36" customFormat="1" ht="12" customHeight="1" x14ac:dyDescent="0.25">
      <c r="A35" s="45" t="s">
        <v>66</v>
      </c>
      <c r="B35" s="46">
        <v>3372</v>
      </c>
      <c r="C35" s="46">
        <v>412</v>
      </c>
      <c r="D35" s="46">
        <v>195</v>
      </c>
      <c r="E35" s="46">
        <v>2765</v>
      </c>
    </row>
    <row r="36" spans="1:5" s="36" customFormat="1" ht="12" customHeight="1" x14ac:dyDescent="0.25">
      <c r="A36" s="45" t="s">
        <v>67</v>
      </c>
      <c r="B36" s="46">
        <v>10092</v>
      </c>
      <c r="C36" s="46">
        <v>6922</v>
      </c>
      <c r="D36" s="46">
        <v>230</v>
      </c>
      <c r="E36" s="46">
        <v>2940</v>
      </c>
    </row>
    <row r="37" spans="1:5" s="36" customFormat="1" ht="12" customHeight="1" x14ac:dyDescent="0.25">
      <c r="A37" s="45" t="s">
        <v>68</v>
      </c>
      <c r="B37" s="46">
        <v>781</v>
      </c>
      <c r="C37" s="46">
        <v>143</v>
      </c>
      <c r="D37" s="46">
        <v>44</v>
      </c>
      <c r="E37" s="46">
        <v>594</v>
      </c>
    </row>
    <row r="38" spans="1:5" s="36" customFormat="1" ht="12" customHeight="1" x14ac:dyDescent="0.25">
      <c r="A38" s="45" t="s">
        <v>40</v>
      </c>
      <c r="B38" s="46">
        <v>15516</v>
      </c>
      <c r="C38" s="46">
        <v>2667</v>
      </c>
      <c r="D38" s="46">
        <v>990</v>
      </c>
      <c r="E38" s="46">
        <v>11859</v>
      </c>
    </row>
    <row r="39" spans="1:5" s="36" customFormat="1" ht="12" customHeight="1" x14ac:dyDescent="0.25">
      <c r="A39" s="45" t="s">
        <v>69</v>
      </c>
      <c r="B39" s="46">
        <v>2349</v>
      </c>
      <c r="C39" s="46">
        <v>585</v>
      </c>
      <c r="D39" s="46">
        <v>213</v>
      </c>
      <c r="E39" s="46">
        <v>1551</v>
      </c>
    </row>
    <row r="40" spans="1:5" s="36" customFormat="1" ht="12" customHeight="1" x14ac:dyDescent="0.25">
      <c r="A40" s="45" t="s">
        <v>41</v>
      </c>
      <c r="B40" s="46">
        <v>2188</v>
      </c>
      <c r="C40" s="46">
        <v>385</v>
      </c>
      <c r="D40" s="46">
        <v>237</v>
      </c>
      <c r="E40" s="46">
        <v>1566</v>
      </c>
    </row>
    <row r="41" spans="1:5" s="36" customFormat="1" ht="12" customHeight="1" x14ac:dyDescent="0.25">
      <c r="A41" s="45" t="s">
        <v>42</v>
      </c>
      <c r="B41" s="46">
        <v>10440</v>
      </c>
      <c r="C41" s="46">
        <v>1087</v>
      </c>
      <c r="D41" s="46">
        <v>151</v>
      </c>
      <c r="E41" s="46">
        <v>9202</v>
      </c>
    </row>
    <row r="42" spans="1:5" s="36" customFormat="1" ht="12" customHeight="1" x14ac:dyDescent="0.25">
      <c r="A42" s="45" t="s">
        <v>70</v>
      </c>
      <c r="B42" s="46">
        <v>972</v>
      </c>
      <c r="C42" s="46">
        <v>174</v>
      </c>
      <c r="D42" s="46">
        <v>56</v>
      </c>
      <c r="E42" s="46">
        <v>742</v>
      </c>
    </row>
    <row r="43" spans="1:5" s="36" customFormat="1" ht="12" customHeight="1" x14ac:dyDescent="0.25">
      <c r="A43" s="45" t="s">
        <v>71</v>
      </c>
      <c r="B43" s="46">
        <v>1646</v>
      </c>
      <c r="C43" s="46">
        <v>191</v>
      </c>
      <c r="D43" s="46">
        <v>55</v>
      </c>
      <c r="E43" s="46">
        <v>1400</v>
      </c>
    </row>
    <row r="44" spans="1:5" s="36" customFormat="1" ht="12" customHeight="1" x14ac:dyDescent="0.25">
      <c r="A44" s="45" t="s">
        <v>210</v>
      </c>
      <c r="B44" s="46">
        <v>968</v>
      </c>
      <c r="C44" s="46">
        <v>106</v>
      </c>
      <c r="D44" s="46">
        <v>73</v>
      </c>
      <c r="E44" s="46">
        <v>789</v>
      </c>
    </row>
    <row r="45" spans="1:5" s="36" customFormat="1" ht="12" customHeight="1" x14ac:dyDescent="0.25">
      <c r="A45" s="45" t="s">
        <v>72</v>
      </c>
      <c r="B45" s="46">
        <v>1440</v>
      </c>
      <c r="C45" s="46">
        <v>343</v>
      </c>
      <c r="D45" s="46">
        <v>86</v>
      </c>
      <c r="E45" s="46">
        <v>1011</v>
      </c>
    </row>
    <row r="46" spans="1:5" s="36" customFormat="1" ht="12" customHeight="1" x14ac:dyDescent="0.25">
      <c r="A46" s="45" t="s">
        <v>44</v>
      </c>
      <c r="B46" s="46">
        <v>5778</v>
      </c>
      <c r="C46" s="46">
        <v>376</v>
      </c>
      <c r="D46" s="46">
        <v>129</v>
      </c>
      <c r="E46" s="46">
        <v>5273</v>
      </c>
    </row>
    <row r="47" spans="1:5" s="36" customFormat="1" ht="12" customHeight="1" x14ac:dyDescent="0.25">
      <c r="A47" s="45" t="s">
        <v>73</v>
      </c>
      <c r="B47" s="46">
        <v>2557</v>
      </c>
      <c r="C47" s="46">
        <v>351</v>
      </c>
      <c r="D47" s="46">
        <v>159</v>
      </c>
      <c r="E47" s="46">
        <v>2047</v>
      </c>
    </row>
    <row r="48" spans="1:5" s="36" customFormat="1" ht="12" customHeight="1" x14ac:dyDescent="0.25">
      <c r="A48" s="45" t="s">
        <v>74</v>
      </c>
      <c r="B48" s="46">
        <v>761</v>
      </c>
      <c r="C48" s="46">
        <v>115</v>
      </c>
      <c r="D48" s="46">
        <v>51</v>
      </c>
      <c r="E48" s="46">
        <v>595</v>
      </c>
    </row>
    <row r="49" spans="1:5" s="36" customFormat="1" ht="12" customHeight="1" x14ac:dyDescent="0.25">
      <c r="A49" s="45" t="s">
        <v>75</v>
      </c>
      <c r="B49" s="46">
        <v>905</v>
      </c>
      <c r="C49" s="46">
        <v>114</v>
      </c>
      <c r="D49" s="46">
        <v>50</v>
      </c>
      <c r="E49" s="46">
        <v>741</v>
      </c>
    </row>
    <row r="50" spans="1:5" s="36" customFormat="1" ht="12" customHeight="1" x14ac:dyDescent="0.25">
      <c r="A50" s="45" t="s">
        <v>76</v>
      </c>
      <c r="B50" s="46">
        <v>3744</v>
      </c>
      <c r="C50" s="46">
        <v>596</v>
      </c>
      <c r="D50" s="46">
        <v>549</v>
      </c>
      <c r="E50" s="46">
        <v>2599</v>
      </c>
    </row>
    <row r="51" spans="1:5" s="36" customFormat="1" ht="12" customHeight="1" x14ac:dyDescent="0.25">
      <c r="A51" s="45" t="s">
        <v>77</v>
      </c>
      <c r="B51" s="46">
        <v>12857</v>
      </c>
      <c r="C51" s="46">
        <v>378</v>
      </c>
      <c r="D51" s="46">
        <v>169</v>
      </c>
      <c r="E51" s="46">
        <v>12310</v>
      </c>
    </row>
    <row r="52" spans="1:5" s="36" customFormat="1" ht="12" customHeight="1" x14ac:dyDescent="0.25">
      <c r="A52" s="45" t="s">
        <v>78</v>
      </c>
      <c r="B52" s="46">
        <v>4174</v>
      </c>
      <c r="C52" s="46">
        <v>767</v>
      </c>
      <c r="D52" s="46">
        <v>940</v>
      </c>
      <c r="E52" s="46">
        <v>2467</v>
      </c>
    </row>
    <row r="53" spans="1:5" s="36" customFormat="1" ht="12" customHeight="1" x14ac:dyDescent="0.25">
      <c r="A53" s="45" t="s">
        <v>27</v>
      </c>
      <c r="B53" s="46">
        <v>116405</v>
      </c>
      <c r="C53" s="46">
        <v>1224</v>
      </c>
      <c r="D53" s="46">
        <v>89050</v>
      </c>
      <c r="E53" s="46">
        <v>26131</v>
      </c>
    </row>
    <row r="54" spans="1:5" s="36" customFormat="1" ht="12" customHeight="1" x14ac:dyDescent="0.25">
      <c r="A54" s="45" t="s">
        <v>79</v>
      </c>
      <c r="B54" s="46">
        <v>1873</v>
      </c>
      <c r="C54" s="46">
        <v>279</v>
      </c>
      <c r="D54" s="46">
        <v>96</v>
      </c>
      <c r="E54" s="46">
        <v>1498</v>
      </c>
    </row>
    <row r="55" spans="1:5" s="36" customFormat="1" ht="12" customHeight="1" x14ac:dyDescent="0.25">
      <c r="A55" s="47" t="s">
        <v>80</v>
      </c>
      <c r="B55" s="46">
        <v>7853</v>
      </c>
      <c r="C55" s="46">
        <v>846</v>
      </c>
      <c r="D55" s="46">
        <v>3286</v>
      </c>
      <c r="E55" s="46">
        <v>3721</v>
      </c>
    </row>
    <row r="56" spans="1:5" s="36" customFormat="1" ht="12" customHeight="1" x14ac:dyDescent="0.25">
      <c r="A56" s="47" t="s">
        <v>81</v>
      </c>
      <c r="B56" s="46">
        <v>2631</v>
      </c>
      <c r="C56" s="46">
        <v>298</v>
      </c>
      <c r="D56" s="46">
        <v>97</v>
      </c>
      <c r="E56" s="46">
        <v>2236</v>
      </c>
    </row>
    <row r="57" spans="1:5" s="36" customFormat="1" ht="12" customHeight="1" x14ac:dyDescent="0.25">
      <c r="A57" s="47" t="s">
        <v>82</v>
      </c>
      <c r="B57" s="46">
        <v>1781</v>
      </c>
      <c r="C57" s="46">
        <v>221</v>
      </c>
      <c r="D57" s="46">
        <v>92</v>
      </c>
      <c r="E57" s="46">
        <v>1468</v>
      </c>
    </row>
    <row r="58" spans="1:5" s="39" customFormat="1" ht="12" customHeight="1" x14ac:dyDescent="0.25">
      <c r="A58" s="47" t="s">
        <v>28</v>
      </c>
      <c r="B58" s="46">
        <v>665485</v>
      </c>
      <c r="C58" s="46">
        <v>13450</v>
      </c>
      <c r="D58" s="46">
        <v>8364</v>
      </c>
      <c r="E58" s="46">
        <v>643671</v>
      </c>
    </row>
    <row r="59" spans="1:5" s="39" customFormat="1" ht="12" customHeight="1" x14ac:dyDescent="0.25">
      <c r="A59" s="47" t="s">
        <v>45</v>
      </c>
      <c r="B59" s="46">
        <v>635</v>
      </c>
      <c r="C59" s="46">
        <v>69</v>
      </c>
      <c r="D59" s="46">
        <v>19</v>
      </c>
      <c r="E59" s="46">
        <v>547</v>
      </c>
    </row>
    <row r="60" spans="1:5" s="39" customFormat="1" ht="12" customHeight="1" x14ac:dyDescent="0.25">
      <c r="A60" s="45" t="s">
        <v>46</v>
      </c>
      <c r="B60" s="46">
        <v>832</v>
      </c>
      <c r="C60" s="46">
        <v>82</v>
      </c>
      <c r="D60" s="46">
        <v>35</v>
      </c>
      <c r="E60" s="46">
        <v>715</v>
      </c>
    </row>
    <row r="61" spans="1:5" s="39" customFormat="1" ht="12" customHeight="1" x14ac:dyDescent="0.25">
      <c r="A61" s="47" t="s">
        <v>216</v>
      </c>
      <c r="B61" s="46">
        <v>202187</v>
      </c>
      <c r="C61" s="46">
        <v>35626</v>
      </c>
      <c r="D61" s="46">
        <v>17810</v>
      </c>
      <c r="E61" s="46">
        <v>148751</v>
      </c>
    </row>
    <row r="62" spans="1:5" s="36" customFormat="1" ht="12" customHeight="1" x14ac:dyDescent="0.25">
      <c r="A62" s="49" t="s">
        <v>47</v>
      </c>
      <c r="B62" s="50">
        <v>148</v>
      </c>
      <c r="C62" s="50">
        <v>17</v>
      </c>
      <c r="D62" s="50">
        <v>13</v>
      </c>
      <c r="E62" s="50">
        <v>118</v>
      </c>
    </row>
    <row r="63" spans="1:5" x14ac:dyDescent="0.25">
      <c r="A63" s="129" t="s">
        <v>273</v>
      </c>
      <c r="B63" s="48"/>
      <c r="C63" s="48"/>
      <c r="D63" s="48"/>
      <c r="E63" s="48"/>
    </row>
    <row r="64" spans="1:5" x14ac:dyDescent="0.25">
      <c r="B64" s="32"/>
      <c r="C64" s="32"/>
      <c r="D64" s="32"/>
      <c r="E64" s="32"/>
    </row>
  </sheetData>
  <mergeCells count="2">
    <mergeCell ref="A2:F2"/>
    <mergeCell ref="A5:F5"/>
  </mergeCells>
  <phoneticPr fontId="11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>
    <oddHeader>&amp;Rwww.aragon.es/iaest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64"/>
  <sheetViews>
    <sheetView showGridLines="0" workbookViewId="0"/>
  </sheetViews>
  <sheetFormatPr baseColWidth="10" defaultRowHeight="12.5" x14ac:dyDescent="0.25"/>
  <cols>
    <col min="1" max="1" width="23.08984375" customWidth="1"/>
    <col min="2" max="9" width="7.6328125" customWidth="1"/>
  </cols>
  <sheetData>
    <row r="1" spans="1:9" s="148" customFormat="1" ht="24.9" customHeight="1" x14ac:dyDescent="0.25">
      <c r="A1" s="161" t="s">
        <v>228</v>
      </c>
      <c r="H1" s="146"/>
      <c r="I1" s="147"/>
    </row>
    <row r="2" spans="1:9" s="1" customFormat="1" ht="17.149999999999999" customHeight="1" x14ac:dyDescent="0.65">
      <c r="A2" s="227" t="s">
        <v>271</v>
      </c>
      <c r="B2" s="227"/>
      <c r="C2" s="227"/>
      <c r="D2" s="227"/>
      <c r="E2" s="227"/>
      <c r="F2" s="227"/>
      <c r="G2" s="162"/>
      <c r="H2" s="213"/>
      <c r="I2" s="214"/>
    </row>
    <row r="3" spans="1:9" s="1" customFormat="1" ht="21.9" customHeight="1" x14ac:dyDescent="0.65">
      <c r="A3" s="116"/>
      <c r="B3" s="116"/>
      <c r="C3" s="116"/>
      <c r="D3" s="116"/>
      <c r="E3" s="116"/>
      <c r="F3" s="116"/>
      <c r="G3" s="116"/>
      <c r="I3" s="2"/>
    </row>
    <row r="4" spans="1:9" s="105" customFormat="1" ht="24.9" customHeight="1" x14ac:dyDescent="0.65">
      <c r="A4" s="104"/>
      <c r="B4" s="104"/>
      <c r="C4" s="104"/>
      <c r="D4" s="104"/>
      <c r="E4" s="104"/>
      <c r="F4" s="104"/>
      <c r="G4" s="104"/>
      <c r="I4" s="106"/>
    </row>
    <row r="5" spans="1:9" ht="37.5" customHeight="1" x14ac:dyDescent="0.5">
      <c r="A5" s="228" t="s">
        <v>285</v>
      </c>
      <c r="B5" s="228"/>
      <c r="C5" s="228"/>
      <c r="D5" s="228"/>
      <c r="E5" s="228"/>
      <c r="F5" s="228"/>
      <c r="G5" s="228"/>
      <c r="H5" s="228"/>
      <c r="I5" s="228"/>
    </row>
    <row r="6" spans="1:9" s="7" customFormat="1" ht="19.5" customHeight="1" x14ac:dyDescent="0.35">
      <c r="A6" s="108" t="s">
        <v>214</v>
      </c>
      <c r="B6" s="109"/>
      <c r="C6" s="109"/>
      <c r="D6" s="109"/>
      <c r="E6" s="109"/>
      <c r="F6" s="103"/>
      <c r="G6" s="110"/>
      <c r="H6" s="111"/>
      <c r="I6" s="112"/>
    </row>
    <row r="7" spans="1:9" s="45" customFormat="1" ht="18" customHeight="1" x14ac:dyDescent="0.2">
      <c r="A7" s="47"/>
      <c r="B7" s="51" t="s">
        <v>25</v>
      </c>
      <c r="C7" s="51"/>
      <c r="D7" s="51" t="s">
        <v>26</v>
      </c>
      <c r="E7" s="51"/>
      <c r="F7" s="45" t="s">
        <v>27</v>
      </c>
      <c r="H7" s="45" t="s">
        <v>28</v>
      </c>
    </row>
    <row r="8" spans="1:9" s="45" customFormat="1" ht="18" customHeight="1" x14ac:dyDescent="0.2">
      <c r="A8" s="52" t="s">
        <v>48</v>
      </c>
      <c r="B8" s="53" t="s">
        <v>2</v>
      </c>
      <c r="C8" s="54" t="s">
        <v>3</v>
      </c>
      <c r="D8" s="53" t="s">
        <v>2</v>
      </c>
      <c r="E8" s="54" t="s">
        <v>3</v>
      </c>
      <c r="F8" s="53" t="s">
        <v>2</v>
      </c>
      <c r="G8" s="54" t="s">
        <v>3</v>
      </c>
      <c r="H8" s="53" t="s">
        <v>2</v>
      </c>
      <c r="I8" s="54" t="s">
        <v>3</v>
      </c>
    </row>
    <row r="9" spans="1:9" s="36" customFormat="1" ht="15" customHeight="1" x14ac:dyDescent="0.25">
      <c r="A9" s="43" t="s">
        <v>1</v>
      </c>
      <c r="B9" s="44">
        <v>654998</v>
      </c>
      <c r="C9" s="44">
        <v>670344</v>
      </c>
      <c r="D9" s="44">
        <v>114160</v>
      </c>
      <c r="E9" s="44">
        <v>110879</v>
      </c>
      <c r="F9" s="44">
        <v>68175</v>
      </c>
      <c r="G9" s="44">
        <v>66185</v>
      </c>
      <c r="H9" s="44">
        <v>472663</v>
      </c>
      <c r="I9" s="44">
        <v>493280</v>
      </c>
    </row>
    <row r="10" spans="1:9" s="36" customFormat="1" ht="12" customHeight="1" x14ac:dyDescent="0.25">
      <c r="A10" s="45" t="s">
        <v>49</v>
      </c>
      <c r="B10" s="46">
        <v>814</v>
      </c>
      <c r="C10" s="46">
        <v>835</v>
      </c>
      <c r="D10" s="46">
        <v>138</v>
      </c>
      <c r="E10" s="46">
        <v>153</v>
      </c>
      <c r="F10" s="46">
        <v>114</v>
      </c>
      <c r="G10" s="46">
        <v>110</v>
      </c>
      <c r="H10" s="46">
        <v>562</v>
      </c>
      <c r="I10" s="46">
        <v>572</v>
      </c>
    </row>
    <row r="11" spans="1:9" s="36" customFormat="1" ht="12" customHeight="1" x14ac:dyDescent="0.25">
      <c r="A11" s="45" t="s">
        <v>50</v>
      </c>
      <c r="B11" s="46">
        <v>1077</v>
      </c>
      <c r="C11" s="46">
        <v>1015</v>
      </c>
      <c r="D11" s="46">
        <v>233</v>
      </c>
      <c r="E11" s="46">
        <v>202</v>
      </c>
      <c r="F11" s="46">
        <v>132</v>
      </c>
      <c r="G11" s="46">
        <v>128</v>
      </c>
      <c r="H11" s="46">
        <v>712</v>
      </c>
      <c r="I11" s="46">
        <v>685</v>
      </c>
    </row>
    <row r="12" spans="1:9" s="36" customFormat="1" ht="12" customHeight="1" x14ac:dyDescent="0.25">
      <c r="A12" s="45" t="s">
        <v>51</v>
      </c>
      <c r="B12" s="46">
        <v>718</v>
      </c>
      <c r="C12" s="46">
        <v>737</v>
      </c>
      <c r="D12" s="46">
        <v>189</v>
      </c>
      <c r="E12" s="46">
        <v>205</v>
      </c>
      <c r="F12" s="46">
        <v>103</v>
      </c>
      <c r="G12" s="46">
        <v>107</v>
      </c>
      <c r="H12" s="46">
        <v>426</v>
      </c>
      <c r="I12" s="46">
        <v>425</v>
      </c>
    </row>
    <row r="13" spans="1:9" s="36" customFormat="1" ht="12" customHeight="1" x14ac:dyDescent="0.25">
      <c r="A13" s="45" t="s">
        <v>205</v>
      </c>
      <c r="B13" s="46">
        <v>500</v>
      </c>
      <c r="C13" s="46">
        <v>584</v>
      </c>
      <c r="D13" s="46">
        <v>89</v>
      </c>
      <c r="E13" s="46">
        <v>63</v>
      </c>
      <c r="F13" s="46">
        <v>9</v>
      </c>
      <c r="G13" s="46">
        <v>22</v>
      </c>
      <c r="H13" s="46">
        <v>402</v>
      </c>
      <c r="I13" s="46">
        <v>499</v>
      </c>
    </row>
    <row r="14" spans="1:9" s="36" customFormat="1" ht="12" customHeight="1" x14ac:dyDescent="0.25">
      <c r="A14" s="45" t="s">
        <v>30</v>
      </c>
      <c r="B14" s="46">
        <v>1390</v>
      </c>
      <c r="C14" s="46">
        <v>1351</v>
      </c>
      <c r="D14" s="46">
        <v>252</v>
      </c>
      <c r="E14" s="46">
        <v>260</v>
      </c>
      <c r="F14" s="46">
        <v>106</v>
      </c>
      <c r="G14" s="46">
        <v>89</v>
      </c>
      <c r="H14" s="46">
        <v>1032</v>
      </c>
      <c r="I14" s="46">
        <v>1002</v>
      </c>
    </row>
    <row r="15" spans="1:9" s="36" customFormat="1" ht="12" customHeight="1" x14ac:dyDescent="0.25">
      <c r="A15" s="45" t="s">
        <v>206</v>
      </c>
      <c r="B15" s="46">
        <v>458</v>
      </c>
      <c r="C15" s="46">
        <v>460</v>
      </c>
      <c r="D15" s="46">
        <v>90</v>
      </c>
      <c r="E15" s="46">
        <v>87</v>
      </c>
      <c r="F15" s="46">
        <v>26</v>
      </c>
      <c r="G15" s="46">
        <v>30</v>
      </c>
      <c r="H15" s="46">
        <v>342</v>
      </c>
      <c r="I15" s="46">
        <v>343</v>
      </c>
    </row>
    <row r="16" spans="1:9" s="36" customFormat="1" ht="12" customHeight="1" x14ac:dyDescent="0.25">
      <c r="A16" s="45" t="s">
        <v>52</v>
      </c>
      <c r="B16" s="46">
        <v>2247</v>
      </c>
      <c r="C16" s="46">
        <v>2416</v>
      </c>
      <c r="D16" s="46">
        <v>425</v>
      </c>
      <c r="E16" s="46">
        <v>445</v>
      </c>
      <c r="F16" s="46">
        <v>159</v>
      </c>
      <c r="G16" s="46">
        <v>118</v>
      </c>
      <c r="H16" s="46">
        <v>1663</v>
      </c>
      <c r="I16" s="46">
        <v>1853</v>
      </c>
    </row>
    <row r="17" spans="1:9" s="36" customFormat="1" ht="12" customHeight="1" x14ac:dyDescent="0.25">
      <c r="A17" s="45" t="s">
        <v>31</v>
      </c>
      <c r="B17" s="46">
        <v>662</v>
      </c>
      <c r="C17" s="46">
        <v>644</v>
      </c>
      <c r="D17" s="46">
        <v>132</v>
      </c>
      <c r="E17" s="46">
        <v>120</v>
      </c>
      <c r="F17" s="46">
        <v>57</v>
      </c>
      <c r="G17" s="46">
        <v>58</v>
      </c>
      <c r="H17" s="46">
        <v>473</v>
      </c>
      <c r="I17" s="46">
        <v>466</v>
      </c>
    </row>
    <row r="18" spans="1:9" s="36" customFormat="1" ht="12" customHeight="1" x14ac:dyDescent="0.25">
      <c r="A18" s="45" t="s">
        <v>53</v>
      </c>
      <c r="B18" s="46">
        <v>12551</v>
      </c>
      <c r="C18" s="46">
        <v>12785</v>
      </c>
      <c r="D18" s="46">
        <v>3955</v>
      </c>
      <c r="E18" s="46">
        <v>4039</v>
      </c>
      <c r="F18" s="46">
        <v>2205</v>
      </c>
      <c r="G18" s="46">
        <v>2189</v>
      </c>
      <c r="H18" s="46">
        <v>6391</v>
      </c>
      <c r="I18" s="46">
        <v>6557</v>
      </c>
    </row>
    <row r="19" spans="1:9" s="36" customFormat="1" ht="12" customHeight="1" x14ac:dyDescent="0.25">
      <c r="A19" s="45" t="s">
        <v>207</v>
      </c>
      <c r="B19" s="46">
        <v>2001</v>
      </c>
      <c r="C19" s="46">
        <v>2066</v>
      </c>
      <c r="D19" s="46">
        <v>294</v>
      </c>
      <c r="E19" s="46">
        <v>301</v>
      </c>
      <c r="F19" s="46">
        <v>81</v>
      </c>
      <c r="G19" s="46">
        <v>70</v>
      </c>
      <c r="H19" s="46">
        <v>1626</v>
      </c>
      <c r="I19" s="46">
        <v>1695</v>
      </c>
    </row>
    <row r="20" spans="1:9" s="36" customFormat="1" ht="12" customHeight="1" x14ac:dyDescent="0.25">
      <c r="A20" s="45" t="s">
        <v>54</v>
      </c>
      <c r="B20" s="46">
        <v>1689</v>
      </c>
      <c r="C20" s="46">
        <v>2054</v>
      </c>
      <c r="D20" s="46">
        <v>168</v>
      </c>
      <c r="E20" s="46">
        <v>172</v>
      </c>
      <c r="F20" s="46">
        <v>52</v>
      </c>
      <c r="G20" s="46">
        <v>52</v>
      </c>
      <c r="H20" s="46">
        <v>1469</v>
      </c>
      <c r="I20" s="46">
        <v>1830</v>
      </c>
    </row>
    <row r="21" spans="1:9" s="36" customFormat="1" ht="12" customHeight="1" x14ac:dyDescent="0.25">
      <c r="A21" s="45" t="s">
        <v>55</v>
      </c>
      <c r="B21" s="46">
        <v>1298</v>
      </c>
      <c r="C21" s="46">
        <v>1282</v>
      </c>
      <c r="D21" s="46">
        <v>226</v>
      </c>
      <c r="E21" s="46">
        <v>222</v>
      </c>
      <c r="F21" s="46">
        <v>79</v>
      </c>
      <c r="G21" s="46">
        <v>56</v>
      </c>
      <c r="H21" s="46">
        <v>993</v>
      </c>
      <c r="I21" s="46">
        <v>1004</v>
      </c>
    </row>
    <row r="22" spans="1:9" s="36" customFormat="1" ht="12" customHeight="1" x14ac:dyDescent="0.25">
      <c r="A22" s="45" t="s">
        <v>56</v>
      </c>
      <c r="B22" s="46">
        <v>1495</v>
      </c>
      <c r="C22" s="46">
        <v>1328</v>
      </c>
      <c r="D22" s="46">
        <v>240</v>
      </c>
      <c r="E22" s="46">
        <v>227</v>
      </c>
      <c r="F22" s="46">
        <v>110</v>
      </c>
      <c r="G22" s="46">
        <v>85</v>
      </c>
      <c r="H22" s="46">
        <v>1145</v>
      </c>
      <c r="I22" s="46">
        <v>1016</v>
      </c>
    </row>
    <row r="23" spans="1:9" s="36" customFormat="1" ht="12" customHeight="1" x14ac:dyDescent="0.25">
      <c r="A23" s="45" t="s">
        <v>33</v>
      </c>
      <c r="B23" s="46">
        <v>909</v>
      </c>
      <c r="C23" s="46">
        <v>1001</v>
      </c>
      <c r="D23" s="46">
        <v>151</v>
      </c>
      <c r="E23" s="46">
        <v>125</v>
      </c>
      <c r="F23" s="46">
        <v>32</v>
      </c>
      <c r="G23" s="46">
        <v>29</v>
      </c>
      <c r="H23" s="46">
        <v>726</v>
      </c>
      <c r="I23" s="46">
        <v>847</v>
      </c>
    </row>
    <row r="24" spans="1:9" s="36" customFormat="1" ht="12" customHeight="1" x14ac:dyDescent="0.25">
      <c r="A24" s="45" t="s">
        <v>57</v>
      </c>
      <c r="B24" s="46">
        <v>1288</v>
      </c>
      <c r="C24" s="46">
        <v>1420</v>
      </c>
      <c r="D24" s="46">
        <v>137</v>
      </c>
      <c r="E24" s="46">
        <v>137</v>
      </c>
      <c r="F24" s="46">
        <v>626</v>
      </c>
      <c r="G24" s="46">
        <v>730</v>
      </c>
      <c r="H24" s="46">
        <v>525</v>
      </c>
      <c r="I24" s="46">
        <v>553</v>
      </c>
    </row>
    <row r="25" spans="1:9" s="36" customFormat="1" ht="12" customHeight="1" x14ac:dyDescent="0.25">
      <c r="A25" s="45" t="s">
        <v>58</v>
      </c>
      <c r="B25" s="46">
        <v>1440</v>
      </c>
      <c r="C25" s="46">
        <v>1517</v>
      </c>
      <c r="D25" s="46">
        <v>243</v>
      </c>
      <c r="E25" s="46">
        <v>219</v>
      </c>
      <c r="F25" s="46">
        <v>170</v>
      </c>
      <c r="G25" s="46">
        <v>175</v>
      </c>
      <c r="H25" s="46">
        <v>1027</v>
      </c>
      <c r="I25" s="46">
        <v>1123</v>
      </c>
    </row>
    <row r="26" spans="1:9" s="36" customFormat="1" ht="12" customHeight="1" x14ac:dyDescent="0.25">
      <c r="A26" s="45" t="s">
        <v>59</v>
      </c>
      <c r="B26" s="46">
        <v>2557</v>
      </c>
      <c r="C26" s="46">
        <v>2880</v>
      </c>
      <c r="D26" s="46">
        <v>393</v>
      </c>
      <c r="E26" s="46">
        <v>434</v>
      </c>
      <c r="F26" s="46">
        <v>197</v>
      </c>
      <c r="G26" s="46">
        <v>213</v>
      </c>
      <c r="H26" s="46">
        <v>1967</v>
      </c>
      <c r="I26" s="46">
        <v>2233</v>
      </c>
    </row>
    <row r="27" spans="1:9" s="36" customFormat="1" ht="12" customHeight="1" x14ac:dyDescent="0.25">
      <c r="A27" s="45" t="s">
        <v>208</v>
      </c>
      <c r="B27" s="46">
        <v>919</v>
      </c>
      <c r="C27" s="46">
        <v>833</v>
      </c>
      <c r="D27" s="46">
        <v>146</v>
      </c>
      <c r="E27" s="46">
        <v>138</v>
      </c>
      <c r="F27" s="46">
        <v>74</v>
      </c>
      <c r="G27" s="46">
        <v>61</v>
      </c>
      <c r="H27" s="46">
        <v>699</v>
      </c>
      <c r="I27" s="46">
        <v>634</v>
      </c>
    </row>
    <row r="28" spans="1:9" s="36" customFormat="1" ht="12" customHeight="1" x14ac:dyDescent="0.25">
      <c r="A28" s="45" t="s">
        <v>60</v>
      </c>
      <c r="B28" s="46">
        <v>918</v>
      </c>
      <c r="C28" s="46">
        <v>1040</v>
      </c>
      <c r="D28" s="46">
        <v>115</v>
      </c>
      <c r="E28" s="46">
        <v>91</v>
      </c>
      <c r="F28" s="46">
        <v>181</v>
      </c>
      <c r="G28" s="46">
        <v>236</v>
      </c>
      <c r="H28" s="46">
        <v>622</v>
      </c>
      <c r="I28" s="46">
        <v>713</v>
      </c>
    </row>
    <row r="29" spans="1:9" s="36" customFormat="1" ht="12" customHeight="1" x14ac:dyDescent="0.25">
      <c r="A29" s="45" t="s">
        <v>209</v>
      </c>
      <c r="B29" s="46">
        <v>1714</v>
      </c>
      <c r="C29" s="46">
        <v>1893</v>
      </c>
      <c r="D29" s="46">
        <v>351</v>
      </c>
      <c r="E29" s="46">
        <v>340</v>
      </c>
      <c r="F29" s="46">
        <v>52</v>
      </c>
      <c r="G29" s="46">
        <v>52</v>
      </c>
      <c r="H29" s="46">
        <v>1311</v>
      </c>
      <c r="I29" s="46">
        <v>1501</v>
      </c>
    </row>
    <row r="30" spans="1:9" s="36" customFormat="1" ht="12" customHeight="1" x14ac:dyDescent="0.25">
      <c r="A30" s="45" t="s">
        <v>61</v>
      </c>
      <c r="B30" s="46">
        <v>624</v>
      </c>
      <c r="C30" s="46">
        <v>752</v>
      </c>
      <c r="D30" s="46">
        <v>171</v>
      </c>
      <c r="E30" s="46">
        <v>181</v>
      </c>
      <c r="F30" s="46">
        <v>53</v>
      </c>
      <c r="G30" s="46">
        <v>69</v>
      </c>
      <c r="H30" s="46">
        <v>400</v>
      </c>
      <c r="I30" s="46">
        <v>502</v>
      </c>
    </row>
    <row r="31" spans="1:9" s="36" customFormat="1" ht="12" customHeight="1" x14ac:dyDescent="0.25">
      <c r="A31" s="45" t="s">
        <v>62</v>
      </c>
      <c r="B31" s="46">
        <v>1734</v>
      </c>
      <c r="C31" s="46">
        <v>1789</v>
      </c>
      <c r="D31" s="46">
        <v>457</v>
      </c>
      <c r="E31" s="46">
        <v>453</v>
      </c>
      <c r="F31" s="46">
        <v>230</v>
      </c>
      <c r="G31" s="46">
        <v>220</v>
      </c>
      <c r="H31" s="46">
        <v>1047</v>
      </c>
      <c r="I31" s="46">
        <v>1116</v>
      </c>
    </row>
    <row r="32" spans="1:9" s="36" customFormat="1" ht="12" customHeight="1" x14ac:dyDescent="0.25">
      <c r="A32" s="45" t="s">
        <v>63</v>
      </c>
      <c r="B32" s="46">
        <v>2039</v>
      </c>
      <c r="C32" s="46">
        <v>2616</v>
      </c>
      <c r="D32" s="46">
        <v>139</v>
      </c>
      <c r="E32" s="46">
        <v>145</v>
      </c>
      <c r="F32" s="46">
        <v>169</v>
      </c>
      <c r="G32" s="46">
        <v>204</v>
      </c>
      <c r="H32" s="46">
        <v>1731</v>
      </c>
      <c r="I32" s="46">
        <v>2267</v>
      </c>
    </row>
    <row r="33" spans="1:9" s="36" customFormat="1" ht="12" customHeight="1" x14ac:dyDescent="0.25">
      <c r="A33" s="45" t="s">
        <v>64</v>
      </c>
      <c r="B33" s="46">
        <v>438</v>
      </c>
      <c r="C33" s="46">
        <v>424</v>
      </c>
      <c r="D33" s="46">
        <v>96</v>
      </c>
      <c r="E33" s="46">
        <v>101</v>
      </c>
      <c r="F33" s="46">
        <v>46</v>
      </c>
      <c r="G33" s="46">
        <v>41</v>
      </c>
      <c r="H33" s="46">
        <v>296</v>
      </c>
      <c r="I33" s="46">
        <v>282</v>
      </c>
    </row>
    <row r="34" spans="1:9" s="36" customFormat="1" ht="12" customHeight="1" x14ac:dyDescent="0.25">
      <c r="A34" s="45" t="s">
        <v>26</v>
      </c>
      <c r="B34" s="46">
        <v>76961</v>
      </c>
      <c r="C34" s="46">
        <v>78200</v>
      </c>
      <c r="D34" s="46">
        <v>69672</v>
      </c>
      <c r="E34" s="46">
        <v>68629</v>
      </c>
      <c r="F34" s="46">
        <v>203</v>
      </c>
      <c r="G34" s="46">
        <v>220</v>
      </c>
      <c r="H34" s="46">
        <v>7086</v>
      </c>
      <c r="I34" s="46">
        <v>9351</v>
      </c>
    </row>
    <row r="35" spans="1:9" s="36" customFormat="1" ht="12" customHeight="1" x14ac:dyDescent="0.25">
      <c r="A35" s="45" t="s">
        <v>65</v>
      </c>
      <c r="B35" s="46">
        <v>2229</v>
      </c>
      <c r="C35" s="46">
        <v>2380</v>
      </c>
      <c r="D35" s="46">
        <v>600</v>
      </c>
      <c r="E35" s="46">
        <v>624</v>
      </c>
      <c r="F35" s="46">
        <v>239</v>
      </c>
      <c r="G35" s="46">
        <v>252</v>
      </c>
      <c r="H35" s="46">
        <v>1390</v>
      </c>
      <c r="I35" s="46">
        <v>1504</v>
      </c>
    </row>
    <row r="36" spans="1:9" s="36" customFormat="1" ht="12" customHeight="1" x14ac:dyDescent="0.25">
      <c r="A36" s="45" t="s">
        <v>66</v>
      </c>
      <c r="B36" s="46">
        <v>1686</v>
      </c>
      <c r="C36" s="46">
        <v>1686</v>
      </c>
      <c r="D36" s="46">
        <v>217</v>
      </c>
      <c r="E36" s="46">
        <v>195</v>
      </c>
      <c r="F36" s="46">
        <v>105</v>
      </c>
      <c r="G36" s="46">
        <v>90</v>
      </c>
      <c r="H36" s="46">
        <v>1364</v>
      </c>
      <c r="I36" s="46">
        <v>1401</v>
      </c>
    </row>
    <row r="37" spans="1:9" s="36" customFormat="1" ht="12" customHeight="1" x14ac:dyDescent="0.25">
      <c r="A37" s="45" t="s">
        <v>67</v>
      </c>
      <c r="B37" s="46">
        <v>4894</v>
      </c>
      <c r="C37" s="46">
        <v>5198</v>
      </c>
      <c r="D37" s="46">
        <v>3386</v>
      </c>
      <c r="E37" s="46">
        <v>3536</v>
      </c>
      <c r="F37" s="46">
        <v>118</v>
      </c>
      <c r="G37" s="46">
        <v>112</v>
      </c>
      <c r="H37" s="46">
        <v>1390</v>
      </c>
      <c r="I37" s="46">
        <v>1550</v>
      </c>
    </row>
    <row r="38" spans="1:9" s="36" customFormat="1" ht="12" customHeight="1" x14ac:dyDescent="0.25">
      <c r="A38" s="45" t="s">
        <v>68</v>
      </c>
      <c r="B38" s="46">
        <v>400</v>
      </c>
      <c r="C38" s="46">
        <v>381</v>
      </c>
      <c r="D38" s="46">
        <v>68</v>
      </c>
      <c r="E38" s="46">
        <v>75</v>
      </c>
      <c r="F38" s="46">
        <v>27</v>
      </c>
      <c r="G38" s="46">
        <v>17</v>
      </c>
      <c r="H38" s="46">
        <v>305</v>
      </c>
      <c r="I38" s="46">
        <v>289</v>
      </c>
    </row>
    <row r="39" spans="1:9" s="36" customFormat="1" ht="12" customHeight="1" x14ac:dyDescent="0.25">
      <c r="A39" s="45" t="s">
        <v>40</v>
      </c>
      <c r="B39" s="46">
        <v>7929</v>
      </c>
      <c r="C39" s="46">
        <v>7587</v>
      </c>
      <c r="D39" s="46">
        <v>1476</v>
      </c>
      <c r="E39" s="46">
        <v>1191</v>
      </c>
      <c r="F39" s="46">
        <v>503</v>
      </c>
      <c r="G39" s="46">
        <v>487</v>
      </c>
      <c r="H39" s="46">
        <v>5950</v>
      </c>
      <c r="I39" s="46">
        <v>5909</v>
      </c>
    </row>
    <row r="40" spans="1:9" s="36" customFormat="1" ht="12" customHeight="1" x14ac:dyDescent="0.25">
      <c r="A40" s="45" t="s">
        <v>69</v>
      </c>
      <c r="B40" s="46">
        <v>1185</v>
      </c>
      <c r="C40" s="46">
        <v>1164</v>
      </c>
      <c r="D40" s="46">
        <v>295</v>
      </c>
      <c r="E40" s="46">
        <v>290</v>
      </c>
      <c r="F40" s="46">
        <v>117</v>
      </c>
      <c r="G40" s="46">
        <v>96</v>
      </c>
      <c r="H40" s="46">
        <v>773</v>
      </c>
      <c r="I40" s="46">
        <v>778</v>
      </c>
    </row>
    <row r="41" spans="1:9" s="36" customFormat="1" ht="12" customHeight="1" x14ac:dyDescent="0.25">
      <c r="A41" s="45" t="s">
        <v>41</v>
      </c>
      <c r="B41" s="46">
        <v>1112</v>
      </c>
      <c r="C41" s="46">
        <v>1076</v>
      </c>
      <c r="D41" s="46">
        <v>190</v>
      </c>
      <c r="E41" s="46">
        <v>195</v>
      </c>
      <c r="F41" s="46">
        <v>124</v>
      </c>
      <c r="G41" s="46">
        <v>113</v>
      </c>
      <c r="H41" s="46">
        <v>798</v>
      </c>
      <c r="I41" s="46">
        <v>768</v>
      </c>
    </row>
    <row r="42" spans="1:9" s="36" customFormat="1" ht="12" customHeight="1" x14ac:dyDescent="0.25">
      <c r="A42" s="45" t="s">
        <v>42</v>
      </c>
      <c r="B42" s="46">
        <v>4585</v>
      </c>
      <c r="C42" s="46">
        <v>5855</v>
      </c>
      <c r="D42" s="46">
        <v>514</v>
      </c>
      <c r="E42" s="46">
        <v>573</v>
      </c>
      <c r="F42" s="46">
        <v>70</v>
      </c>
      <c r="G42" s="46">
        <v>81</v>
      </c>
      <c r="H42" s="46">
        <v>4001</v>
      </c>
      <c r="I42" s="46">
        <v>5201</v>
      </c>
    </row>
    <row r="43" spans="1:9" s="36" customFormat="1" ht="12" customHeight="1" x14ac:dyDescent="0.25">
      <c r="A43" s="45" t="s">
        <v>70</v>
      </c>
      <c r="B43" s="46">
        <v>493</v>
      </c>
      <c r="C43" s="46">
        <v>479</v>
      </c>
      <c r="D43" s="46">
        <v>94</v>
      </c>
      <c r="E43" s="46">
        <v>80</v>
      </c>
      <c r="F43" s="46">
        <v>33</v>
      </c>
      <c r="G43" s="46">
        <v>23</v>
      </c>
      <c r="H43" s="46">
        <v>366</v>
      </c>
      <c r="I43" s="46">
        <v>376</v>
      </c>
    </row>
    <row r="44" spans="1:9" s="36" customFormat="1" ht="12" customHeight="1" x14ac:dyDescent="0.25">
      <c r="A44" s="45" t="s">
        <v>71</v>
      </c>
      <c r="B44" s="46">
        <v>728</v>
      </c>
      <c r="C44" s="46">
        <v>918</v>
      </c>
      <c r="D44" s="46">
        <v>96</v>
      </c>
      <c r="E44" s="46">
        <v>95</v>
      </c>
      <c r="F44" s="46">
        <v>25</v>
      </c>
      <c r="G44" s="46">
        <v>30</v>
      </c>
      <c r="H44" s="46">
        <v>607</v>
      </c>
      <c r="I44" s="46">
        <v>793</v>
      </c>
    </row>
    <row r="45" spans="1:9" s="36" customFormat="1" ht="12" customHeight="1" x14ac:dyDescent="0.25">
      <c r="A45" s="45" t="s">
        <v>210</v>
      </c>
      <c r="B45" s="46">
        <v>484</v>
      </c>
      <c r="C45" s="46">
        <v>484</v>
      </c>
      <c r="D45" s="46">
        <v>51</v>
      </c>
      <c r="E45" s="46">
        <v>55</v>
      </c>
      <c r="F45" s="46">
        <v>42</v>
      </c>
      <c r="G45" s="46">
        <v>31</v>
      </c>
      <c r="H45" s="46">
        <v>391</v>
      </c>
      <c r="I45" s="46">
        <v>398</v>
      </c>
    </row>
    <row r="46" spans="1:9" s="36" customFormat="1" ht="12" customHeight="1" x14ac:dyDescent="0.25">
      <c r="A46" s="45" t="s">
        <v>72</v>
      </c>
      <c r="B46" s="46">
        <v>750</v>
      </c>
      <c r="C46" s="46">
        <v>690</v>
      </c>
      <c r="D46" s="46">
        <v>195</v>
      </c>
      <c r="E46" s="46">
        <v>148</v>
      </c>
      <c r="F46" s="46">
        <v>48</v>
      </c>
      <c r="G46" s="46">
        <v>38</v>
      </c>
      <c r="H46" s="46">
        <v>507</v>
      </c>
      <c r="I46" s="46">
        <v>504</v>
      </c>
    </row>
    <row r="47" spans="1:9" s="36" customFormat="1" ht="12" customHeight="1" x14ac:dyDescent="0.25">
      <c r="A47" s="45" t="s">
        <v>44</v>
      </c>
      <c r="B47" s="46">
        <v>2419</v>
      </c>
      <c r="C47" s="46">
        <v>3359</v>
      </c>
      <c r="D47" s="46">
        <v>174</v>
      </c>
      <c r="E47" s="46">
        <v>202</v>
      </c>
      <c r="F47" s="46">
        <v>60</v>
      </c>
      <c r="G47" s="46">
        <v>69</v>
      </c>
      <c r="H47" s="46">
        <v>2185</v>
      </c>
      <c r="I47" s="46">
        <v>3088</v>
      </c>
    </row>
    <row r="48" spans="1:9" s="36" customFormat="1" ht="12" customHeight="1" x14ac:dyDescent="0.25">
      <c r="A48" s="45" t="s">
        <v>73</v>
      </c>
      <c r="B48" s="46">
        <v>1302</v>
      </c>
      <c r="C48" s="46">
        <v>1255</v>
      </c>
      <c r="D48" s="46">
        <v>192</v>
      </c>
      <c r="E48" s="46">
        <v>159</v>
      </c>
      <c r="F48" s="46">
        <v>78</v>
      </c>
      <c r="G48" s="46">
        <v>81</v>
      </c>
      <c r="H48" s="46">
        <v>1032</v>
      </c>
      <c r="I48" s="46">
        <v>1015</v>
      </c>
    </row>
    <row r="49" spans="1:9" s="36" customFormat="1" ht="12" customHeight="1" x14ac:dyDescent="0.25">
      <c r="A49" s="45" t="s">
        <v>74</v>
      </c>
      <c r="B49" s="46">
        <v>403</v>
      </c>
      <c r="C49" s="46">
        <v>358</v>
      </c>
      <c r="D49" s="46">
        <v>63</v>
      </c>
      <c r="E49" s="46">
        <v>52</v>
      </c>
      <c r="F49" s="46">
        <v>29</v>
      </c>
      <c r="G49" s="46">
        <v>22</v>
      </c>
      <c r="H49" s="46">
        <v>311</v>
      </c>
      <c r="I49" s="46">
        <v>284</v>
      </c>
    </row>
    <row r="50" spans="1:9" s="36" customFormat="1" ht="12" customHeight="1" x14ac:dyDescent="0.25">
      <c r="A50" s="45" t="s">
        <v>75</v>
      </c>
      <c r="B50" s="46">
        <v>424</v>
      </c>
      <c r="C50" s="46">
        <v>481</v>
      </c>
      <c r="D50" s="46">
        <v>57</v>
      </c>
      <c r="E50" s="46">
        <v>57</v>
      </c>
      <c r="F50" s="46">
        <v>27</v>
      </c>
      <c r="G50" s="46">
        <v>23</v>
      </c>
      <c r="H50" s="46">
        <v>340</v>
      </c>
      <c r="I50" s="46">
        <v>401</v>
      </c>
    </row>
    <row r="51" spans="1:9" s="36" customFormat="1" ht="12" customHeight="1" x14ac:dyDescent="0.25">
      <c r="A51" s="45" t="s">
        <v>76</v>
      </c>
      <c r="B51" s="46">
        <v>1942</v>
      </c>
      <c r="C51" s="46">
        <v>1802</v>
      </c>
      <c r="D51" s="46">
        <v>317</v>
      </c>
      <c r="E51" s="46">
        <v>279</v>
      </c>
      <c r="F51" s="46">
        <v>285</v>
      </c>
      <c r="G51" s="46">
        <v>264</v>
      </c>
      <c r="H51" s="46">
        <v>1340</v>
      </c>
      <c r="I51" s="46">
        <v>1259</v>
      </c>
    </row>
    <row r="52" spans="1:9" s="36" customFormat="1" ht="12" customHeight="1" x14ac:dyDescent="0.25">
      <c r="A52" s="45" t="s">
        <v>77</v>
      </c>
      <c r="B52" s="46">
        <v>5491</v>
      </c>
      <c r="C52" s="46">
        <v>7366</v>
      </c>
      <c r="D52" s="46">
        <v>191</v>
      </c>
      <c r="E52" s="46">
        <v>187</v>
      </c>
      <c r="F52" s="46">
        <v>84</v>
      </c>
      <c r="G52" s="46">
        <v>85</v>
      </c>
      <c r="H52" s="46">
        <v>5216</v>
      </c>
      <c r="I52" s="46">
        <v>7094</v>
      </c>
    </row>
    <row r="53" spans="1:9" s="36" customFormat="1" ht="12" customHeight="1" x14ac:dyDescent="0.25">
      <c r="A53" s="45" t="s">
        <v>78</v>
      </c>
      <c r="B53" s="46">
        <v>2110</v>
      </c>
      <c r="C53" s="46">
        <v>2064</v>
      </c>
      <c r="D53" s="46">
        <v>397</v>
      </c>
      <c r="E53" s="46">
        <v>370</v>
      </c>
      <c r="F53" s="46">
        <v>484</v>
      </c>
      <c r="G53" s="46">
        <v>456</v>
      </c>
      <c r="H53" s="46">
        <v>1229</v>
      </c>
      <c r="I53" s="46">
        <v>1238</v>
      </c>
    </row>
    <row r="54" spans="1:9" s="36" customFormat="1" ht="12" customHeight="1" x14ac:dyDescent="0.25">
      <c r="A54" s="45" t="s">
        <v>27</v>
      </c>
      <c r="B54" s="46">
        <v>57155</v>
      </c>
      <c r="C54" s="46">
        <v>59250</v>
      </c>
      <c r="D54" s="46">
        <v>598</v>
      </c>
      <c r="E54" s="46">
        <v>626</v>
      </c>
      <c r="F54" s="46">
        <v>45195</v>
      </c>
      <c r="G54" s="46">
        <v>43855</v>
      </c>
      <c r="H54" s="46">
        <v>11362</v>
      </c>
      <c r="I54" s="46">
        <v>14769</v>
      </c>
    </row>
    <row r="55" spans="1:9" s="36" customFormat="1" ht="12" customHeight="1" x14ac:dyDescent="0.25">
      <c r="A55" s="45" t="s">
        <v>79</v>
      </c>
      <c r="B55" s="46">
        <v>940</v>
      </c>
      <c r="C55" s="46">
        <v>933</v>
      </c>
      <c r="D55" s="46">
        <v>129</v>
      </c>
      <c r="E55" s="46">
        <v>150</v>
      </c>
      <c r="F55" s="46">
        <v>58</v>
      </c>
      <c r="G55" s="46">
        <v>38</v>
      </c>
      <c r="H55" s="46">
        <v>753</v>
      </c>
      <c r="I55" s="46">
        <v>745</v>
      </c>
    </row>
    <row r="56" spans="1:9" s="36" customFormat="1" ht="12" customHeight="1" x14ac:dyDescent="0.25">
      <c r="A56" s="47" t="s">
        <v>80</v>
      </c>
      <c r="B56" s="46">
        <v>3950</v>
      </c>
      <c r="C56" s="46">
        <v>3903</v>
      </c>
      <c r="D56" s="46">
        <v>442</v>
      </c>
      <c r="E56" s="46">
        <v>404</v>
      </c>
      <c r="F56" s="46">
        <v>1685</v>
      </c>
      <c r="G56" s="46">
        <v>1601</v>
      </c>
      <c r="H56" s="46">
        <v>1823</v>
      </c>
      <c r="I56" s="46">
        <v>1898</v>
      </c>
    </row>
    <row r="57" spans="1:9" s="36" customFormat="1" ht="12" customHeight="1" x14ac:dyDescent="0.25">
      <c r="A57" s="47" t="s">
        <v>81</v>
      </c>
      <c r="B57" s="46">
        <v>1249</v>
      </c>
      <c r="C57" s="46">
        <v>1382</v>
      </c>
      <c r="D57" s="46">
        <v>150</v>
      </c>
      <c r="E57" s="46">
        <v>148</v>
      </c>
      <c r="F57" s="46">
        <v>47</v>
      </c>
      <c r="G57" s="46">
        <v>50</v>
      </c>
      <c r="H57" s="46">
        <v>1052</v>
      </c>
      <c r="I57" s="46">
        <v>1184</v>
      </c>
    </row>
    <row r="58" spans="1:9" s="36" customFormat="1" ht="12" customHeight="1" x14ac:dyDescent="0.25">
      <c r="A58" s="47" t="s">
        <v>82</v>
      </c>
      <c r="B58" s="46">
        <v>903</v>
      </c>
      <c r="C58" s="46">
        <v>878</v>
      </c>
      <c r="D58" s="46">
        <v>117</v>
      </c>
      <c r="E58" s="46">
        <v>104</v>
      </c>
      <c r="F58" s="46">
        <v>50</v>
      </c>
      <c r="G58" s="46">
        <v>42</v>
      </c>
      <c r="H58" s="46">
        <v>736</v>
      </c>
      <c r="I58" s="46">
        <v>732</v>
      </c>
    </row>
    <row r="59" spans="1:9" s="39" customFormat="1" ht="12" customHeight="1" x14ac:dyDescent="0.25">
      <c r="A59" s="47" t="s">
        <v>28</v>
      </c>
      <c r="B59" s="48">
        <v>330642</v>
      </c>
      <c r="C59" s="48">
        <v>334843</v>
      </c>
      <c r="D59" s="48">
        <v>6785</v>
      </c>
      <c r="E59" s="48">
        <v>6665</v>
      </c>
      <c r="F59" s="48">
        <v>4317</v>
      </c>
      <c r="G59" s="48">
        <v>4047</v>
      </c>
      <c r="H59" s="48">
        <v>319540</v>
      </c>
      <c r="I59" s="48">
        <v>324131</v>
      </c>
    </row>
    <row r="60" spans="1:9" s="39" customFormat="1" ht="12" customHeight="1" x14ac:dyDescent="0.25">
      <c r="A60" s="47" t="s">
        <v>45</v>
      </c>
      <c r="B60" s="48">
        <v>303</v>
      </c>
      <c r="C60" s="48">
        <v>332</v>
      </c>
      <c r="D60" s="48">
        <v>47</v>
      </c>
      <c r="E60" s="48">
        <v>22</v>
      </c>
      <c r="F60" s="48">
        <v>12</v>
      </c>
      <c r="G60" s="48">
        <v>7</v>
      </c>
      <c r="H60" s="48">
        <v>244</v>
      </c>
      <c r="I60" s="48">
        <v>303</v>
      </c>
    </row>
    <row r="61" spans="1:9" s="39" customFormat="1" ht="12" customHeight="1" x14ac:dyDescent="0.25">
      <c r="A61" s="45" t="s">
        <v>46</v>
      </c>
      <c r="B61" s="48">
        <v>397</v>
      </c>
      <c r="C61" s="48">
        <v>435</v>
      </c>
      <c r="D61" s="48">
        <v>41</v>
      </c>
      <c r="E61" s="48">
        <v>41</v>
      </c>
      <c r="F61" s="48">
        <v>21</v>
      </c>
      <c r="G61" s="48">
        <v>14</v>
      </c>
      <c r="H61" s="48">
        <v>335</v>
      </c>
      <c r="I61" s="48">
        <v>380</v>
      </c>
    </row>
    <row r="62" spans="1:9" s="39" customFormat="1" ht="12" customHeight="1" x14ac:dyDescent="0.25">
      <c r="A62" s="47" t="s">
        <v>216</v>
      </c>
      <c r="B62" s="48">
        <v>100353</v>
      </c>
      <c r="C62" s="48">
        <v>101834</v>
      </c>
      <c r="D62" s="48">
        <v>18762</v>
      </c>
      <c r="E62" s="48">
        <v>16864</v>
      </c>
      <c r="F62" s="48">
        <v>9017</v>
      </c>
      <c r="G62" s="48">
        <v>8793</v>
      </c>
      <c r="H62" s="48">
        <v>72574</v>
      </c>
      <c r="I62" s="48">
        <v>76177</v>
      </c>
    </row>
    <row r="63" spans="1:9" s="36" customFormat="1" ht="12" customHeight="1" x14ac:dyDescent="0.25">
      <c r="A63" s="49" t="s">
        <v>47</v>
      </c>
      <c r="B63" s="50">
        <v>99</v>
      </c>
      <c r="C63" s="50">
        <v>49</v>
      </c>
      <c r="D63" s="50">
        <v>14</v>
      </c>
      <c r="E63" s="50">
        <v>3</v>
      </c>
      <c r="F63" s="50">
        <v>9</v>
      </c>
      <c r="G63" s="50">
        <v>4</v>
      </c>
      <c r="H63" s="50">
        <v>76</v>
      </c>
      <c r="I63" s="50">
        <v>42</v>
      </c>
    </row>
    <row r="64" spans="1:9" x14ac:dyDescent="0.25">
      <c r="A64" s="129" t="s">
        <v>273</v>
      </c>
    </row>
  </sheetData>
  <mergeCells count="2">
    <mergeCell ref="A2:F2"/>
    <mergeCell ref="A5:I5"/>
  </mergeCells>
  <phoneticPr fontId="11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>
    <oddHeader>&amp;Rwww.aragon.es/iaest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17</vt:i4>
      </vt:variant>
    </vt:vector>
  </HeadingPairs>
  <TitlesOfParts>
    <vt:vector size="28" baseType="lpstr">
      <vt:lpstr>INDICE</vt:lpstr>
      <vt:lpstr>01</vt:lpstr>
      <vt:lpstr>02</vt:lpstr>
      <vt:lpstr>03</vt:lpstr>
      <vt:lpstr>04</vt:lpstr>
      <vt:lpstr>07</vt:lpstr>
      <vt:lpstr>08</vt:lpstr>
      <vt:lpstr>09</vt:lpstr>
      <vt:lpstr>10</vt:lpstr>
      <vt:lpstr>11</vt:lpstr>
      <vt:lpstr>12</vt:lpstr>
      <vt:lpstr>'01'!Área_de_impresión</vt:lpstr>
      <vt:lpstr>'02'!Área_de_impresión</vt:lpstr>
      <vt:lpstr>'03'!Área_de_impresión</vt:lpstr>
      <vt:lpstr>'04'!Área_de_impresión</vt:lpstr>
      <vt:lpstr>'07'!Área_de_impresión</vt:lpstr>
      <vt:lpstr>'08'!Área_de_impresión</vt:lpstr>
      <vt:lpstr>'09'!Área_de_impresión</vt:lpstr>
      <vt:lpstr>'10'!Área_de_impresión</vt:lpstr>
      <vt:lpstr>'11'!Área_de_impresión</vt:lpstr>
      <vt:lpstr>'12'!Área_de_impresión</vt:lpstr>
      <vt:lpstr>INDICE!Área_de_impresión</vt:lpstr>
      <vt:lpstr>'01'!Títulos_a_imprimir</vt:lpstr>
      <vt:lpstr>'02'!Títulos_a_imprimir</vt:lpstr>
      <vt:lpstr>'09'!Títulos_a_imprimir</vt:lpstr>
      <vt:lpstr>'10'!Títulos_a_imprimir</vt:lpstr>
      <vt:lpstr>'11'!Títulos_a_imprimir</vt:lpstr>
      <vt:lpstr>'12'!Títulos_a_imprimir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2018-04-26T08:43:47Z</cp:lastPrinted>
  <dcterms:created xsi:type="dcterms:W3CDTF">2007-06-07T11:15:40Z</dcterms:created>
  <dcterms:modified xsi:type="dcterms:W3CDTF">2022-04-21T10:16:35Z</dcterms:modified>
</cp:coreProperties>
</file>