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agsgtpla\05-PLANIFICACION\Plan de contratación\PREVISIONES CONTRATOS\2024\Plan anual 2024\"/>
    </mc:Choice>
  </mc:AlternateContent>
  <bookViews>
    <workbookView xWindow="0" yWindow="0" windowWidth="28800" windowHeight="12450"/>
  </bookViews>
  <sheets>
    <sheet name="Previsión Contratos 2024" sheetId="1" r:id="rId1"/>
    <sheet name="Previsión Reservados 2024" sheetId="5" r:id="rId2"/>
    <sheet name="Hoja1" sheetId="6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2" hidden="1">Hoja1!$A$2:$A$95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2" i="1" l="1"/>
  <c r="M32" i="1" s="1"/>
  <c r="K19" i="1" l="1"/>
  <c r="M19" i="1" s="1"/>
  <c r="K18" i="1"/>
  <c r="M18" i="1" s="1"/>
  <c r="M17" i="1"/>
  <c r="M16" i="1"/>
  <c r="M15" i="1"/>
  <c r="M14" i="1"/>
  <c r="M13" i="1"/>
  <c r="K12" i="1"/>
</calcChain>
</file>

<file path=xl/sharedStrings.xml><?xml version="1.0" encoding="utf-8"?>
<sst xmlns="http://schemas.openxmlformats.org/spreadsheetml/2006/main" count="792" uniqueCount="277">
  <si>
    <t>ÓRGANO DE CONTRATACIÓN</t>
  </si>
  <si>
    <t>OBJETO DEL CONTRATO</t>
  </si>
  <si>
    <t>TIPO CONTRACTUAL</t>
  </si>
  <si>
    <t>PROCEDIMIENTO DE ADJUDICACIÓN PREVISTO</t>
  </si>
  <si>
    <t>FECHA ESTIMADA DE INICIO DE EJECUCIÓN</t>
  </si>
  <si>
    <t>PLAZO DE EJECUCIÓN PREVISTO</t>
  </si>
  <si>
    <t xml:space="preserve">FINANCIACIÓN CON FONDOS NEXT GENERATION </t>
  </si>
  <si>
    <t>IMPORTE DE LICITACIÓN IVA INCLUIDO</t>
  </si>
  <si>
    <t>IMPORTE DE LICITACIÓN IVA EXCLUIDO</t>
  </si>
  <si>
    <t>VALOR ESTIMADO DEL CONTRATO</t>
  </si>
  <si>
    <t>SI/NO</t>
  </si>
  <si>
    <t>IMPORTE RESERVADO EN ANUALIDAD 2024 (IVA EXCLUIDO)</t>
  </si>
  <si>
    <t>FECHA ESTIMADA DEL ANUNCIO DE LICITACIÓN</t>
  </si>
  <si>
    <t>OBJETIVOS ESTRATÉGICOS INCORPORADOS</t>
  </si>
  <si>
    <t>TIPO DE ADJUDICATARIO (seleccionar)</t>
  </si>
  <si>
    <t>UNIDAD DESTINATARIA</t>
  </si>
  <si>
    <t>IMPORTE RESERVADO EN ANUALIDAD 2025 (IVA EXCLUIDO)</t>
  </si>
  <si>
    <t>¿Es un contrato RESERVADO a un Centro Especial de Empleo o una Empresa de Inserción Social?</t>
  </si>
  <si>
    <t>¿Considera el contrato apropiado a la estructura de una PYME o un profesional AUTÓNOMO?</t>
  </si>
  <si>
    <t>PREVISIÓN DE RESERVAS SOCIALES DE CONTRATOS PARA EL AÑO 2024</t>
  </si>
  <si>
    <t>ANUALIDAD 2024 (IVA excluido)</t>
  </si>
  <si>
    <t>ANUALIDAD 2025 (IVA excluido)</t>
  </si>
  <si>
    <t>ANUALIDAD 2026 (IVA excluido)</t>
  </si>
  <si>
    <t>ESTADO TRAMITACIÓN EXPTE.</t>
  </si>
  <si>
    <t>AECT Pirineos Pyrénées</t>
  </si>
  <si>
    <t>Agencia de Calidad y Prospectiva Universitaria de Aragón (ACPUA)</t>
  </si>
  <si>
    <t>Aragón Exterior, S.A.U. (AREX)</t>
  </si>
  <si>
    <t>Aragón Plataforma Logística, S.A.U. (APL)</t>
  </si>
  <si>
    <t>Aragonesa de Gestión de Residuos,S.A. (ARAGERSA)</t>
  </si>
  <si>
    <t>Aragonesa de Servicios Telemáticos (AST)</t>
  </si>
  <si>
    <t>Banco de Sangre y Tejidos de Aragón (BSTA)</t>
  </si>
  <si>
    <t>Centro de Investigación y Tecnología Agroalimentaria de Aragón (CITA)</t>
  </si>
  <si>
    <t>Centro Europeo Empresas e Innovación de Aragón, S.A. (CEEI)</t>
  </si>
  <si>
    <t>Ciudad del Motor de Aragón, S.A. (CIMASA)</t>
  </si>
  <si>
    <t>Consejo Aragonés de las Personas Mayores (COAPEMA)</t>
  </si>
  <si>
    <t>Consejo Consultivo de Aragón</t>
  </si>
  <si>
    <t>Consejo Económico y Social de Aragón</t>
  </si>
  <si>
    <t>Consorcio Comunidad de Trabajo de los Pirineos</t>
  </si>
  <si>
    <t>Consorcio de Transportes del Área de Zaragoza (CTAZ)</t>
  </si>
  <si>
    <t>Consorcio del Aeródromo/Aeropuerto de Teruel</t>
  </si>
  <si>
    <t>Consorcio para la Gestión de Residuos Urbanos Agrupación Número 1 Huesca</t>
  </si>
  <si>
    <t>Consorcio Patrimonio Ibérico de Aragón</t>
  </si>
  <si>
    <t>Consorcio Reserva de la Biosfera-Viñamala</t>
  </si>
  <si>
    <t>Consorcio Urbanistico Canfranc 2000</t>
  </si>
  <si>
    <t>Corporación Aragonesa de Radio y Televisón (CARTV)</t>
  </si>
  <si>
    <t>Corporación Empresarial Pública de Aragón, S.L.U. (CEPA)</t>
  </si>
  <si>
    <t>Departamento de Hacienda y Administración Pública</t>
  </si>
  <si>
    <t>Departamento de Sanidad</t>
  </si>
  <si>
    <t>Expo Zaragoza Empresarial, S.A.</t>
  </si>
  <si>
    <t>Feria de Zaragoza</t>
  </si>
  <si>
    <t>Fund Agencia Aragonesa para la Investig y el Desarrollo (ARAID)</t>
  </si>
  <si>
    <t>Fundación Andrea Prader</t>
  </si>
  <si>
    <t>Fundación Aragón Emprende</t>
  </si>
  <si>
    <t>Fundación Aragonesa CIRCA XX Pilar Citoler</t>
  </si>
  <si>
    <t>Fundación Beulas</t>
  </si>
  <si>
    <t>Fundación Centro Astronómico Aragonés Espacio 0,42</t>
  </si>
  <si>
    <t>Fundación Centro de Ciencias de Benasque Pedro Pascual</t>
  </si>
  <si>
    <t>Fundación Centro de Estudios de Física del Cosmos de Aragón (CEFCA)</t>
  </si>
  <si>
    <t>Fundación Conjunto Paleontológico de Teruel (DINÓPOLIS)</t>
  </si>
  <si>
    <t>Fundación de Desarrollo de la Comarca del Campo de Daroca</t>
  </si>
  <si>
    <t xml:space="preserve">Fundación de Innovación y Transferencia Agroalimentaria de Aragón (FITA) </t>
  </si>
  <si>
    <t>Fundación Goya en Aragón</t>
  </si>
  <si>
    <t>Fundación Instituto de Investigación Sanitaria de Aragón (IIS Aragón)</t>
  </si>
  <si>
    <t>Fundación Montañana Medieval</t>
  </si>
  <si>
    <t>Fundación Moto Engineering Foundation</t>
  </si>
  <si>
    <t>Fundación Santa María de Albarracín</t>
  </si>
  <si>
    <t>Fundación Tarazona Monumental</t>
  </si>
  <si>
    <t>Fundación Torralba-Fortún</t>
  </si>
  <si>
    <t>Fundación Transpirenaica-Travesía Central del Pirineo</t>
  </si>
  <si>
    <t>Fundación Universitaria Antonio Gargallo</t>
  </si>
  <si>
    <t>Fundación Zaragoza Logistics Center (ZLC)</t>
  </si>
  <si>
    <t>Gestión de residuos Huesca SAU (GRHUSA)</t>
  </si>
  <si>
    <t>Inmuebles GTF, S.L.</t>
  </si>
  <si>
    <t>Institución Ferial de Calamocha</t>
  </si>
  <si>
    <t>Instituto Aragonés de Ciencias de la Salud (IACS)</t>
  </si>
  <si>
    <t>Instituto Aragonés de Empleo (INAEM)</t>
  </si>
  <si>
    <t>Instituto Aragonés de Fomento (IAF)</t>
  </si>
  <si>
    <t>Instituto Aragonés de Gestión Ambiental (INAGA)</t>
  </si>
  <si>
    <t>Instituto Aragonés de Juventud (IAJ)</t>
  </si>
  <si>
    <t>Instituto Aragonés de la Mujer (IAM)</t>
  </si>
  <si>
    <t>Instituto Aragonés de Servicios Sociales (IASS)</t>
  </si>
  <si>
    <t>Instituto Aragonés del Agua (IAA)</t>
  </si>
  <si>
    <t>Instituto Tecnológico de Aragón (ITA)</t>
  </si>
  <si>
    <t>Parque Tecnológico del Motor de Aragón, S.A.-Technopark Motorland</t>
  </si>
  <si>
    <t>Parque Tecnológico WALQA, S.A.</t>
  </si>
  <si>
    <t>PLAZA Desarrollos Logísticos, S.L. (PDL)</t>
  </si>
  <si>
    <t>Presidencia del Gobierno de Aragón</t>
  </si>
  <si>
    <t>Promoción de Actividades Aeroportuarias, S.L.U (PAA)</t>
  </si>
  <si>
    <t>Radio Autonómica de Aragón, S.A. (RAA)</t>
  </si>
  <si>
    <t>Servicio Aragonés de Salud (SALUD) - 061</t>
  </si>
  <si>
    <t>Servicio Aragonés de Salud (SALUD) - CGIPC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</si>
  <si>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</si>
  <si>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</si>
  <si>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</si>
  <si>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Huesca</t>
  </si>
  <si>
    <t>Servicio Aragonés de Salud (SALUD) - Sector Teruel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</si>
  <si>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</si>
  <si>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</si>
  <si>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</si>
  <si>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Servicios Centrales</t>
  </si>
  <si>
    <t>Sociedad Aragonesa de Gestión Agroambiental (SARGA)</t>
  </si>
  <si>
    <t>Sociedad de Promoción y Gestión del Turismo Aragonés, S.L. (TURISMO)</t>
  </si>
  <si>
    <t>Sociedad para el Desarrollo de Calamocha, S.A. (SODECASA)</t>
  </si>
  <si>
    <t>Sociedad para el Desarrollo Industrial de Aragón, S.A. (SODIAR)</t>
  </si>
  <si>
    <t>Sociedad para la Promoción y el Desarrollo Empresarial de Teruel</t>
  </si>
  <si>
    <t>Suelo y Vivienda de Aragón, S.L.U. (SVA)</t>
  </si>
  <si>
    <t>Televisión Autonómica de Aragón, S.A. (TVA)</t>
  </si>
  <si>
    <t>Departamento de Agricultura, Ganadería y Alimentación</t>
  </si>
  <si>
    <t>Departamento de Presidencia, Interior y Cultura</t>
  </si>
  <si>
    <t xml:space="preserve">Departamento de Fomento, Vivienda, Movilidad y Logística </t>
  </si>
  <si>
    <t>Departamento de Economía, Empleo e Industria</t>
  </si>
  <si>
    <t>Departamento de Educación, Ciencia y Universidades</t>
  </si>
  <si>
    <t>Departamento de Bienestar Social y Familia</t>
  </si>
  <si>
    <t xml:space="preserve">Departamento de Desarrollo Territorial, Despoblación y Justicia </t>
  </si>
  <si>
    <t>Departamento de Medio Ambiente y Turismo</t>
  </si>
  <si>
    <t>Administrativo especial</t>
  </si>
  <si>
    <t>Concesión de servicios</t>
  </si>
  <si>
    <t>Concesión de obras</t>
  </si>
  <si>
    <t>Mixto</t>
  </si>
  <si>
    <t>Obras</t>
  </si>
  <si>
    <t>Patrimonial</t>
  </si>
  <si>
    <t>Privado</t>
  </si>
  <si>
    <t>Servicios</t>
  </si>
  <si>
    <t>Suministros</t>
  </si>
  <si>
    <t>Sectores excluidos</t>
  </si>
  <si>
    <t>IMPORTE DE ADJUDICACIÓN (IVA excluido)</t>
  </si>
  <si>
    <t>IMPORTE DE LICITACIÓN (IVA excluido)</t>
  </si>
  <si>
    <t>OTROS</t>
  </si>
  <si>
    <t>PARTICIPACIÓN DE PYME's</t>
  </si>
  <si>
    <t>CARÁCTER  MEDIOAMBIENTAL</t>
  </si>
  <si>
    <t>DE INNOVACIÓN</t>
  </si>
  <si>
    <t>MEDIDAS SOCIALES</t>
  </si>
  <si>
    <t>DIVISIÓN EN LOTES (SI/NO)</t>
  </si>
  <si>
    <t>SUJETO A REGULACIÓN ARMONIZADA (SI/NO)</t>
  </si>
  <si>
    <t>CONTRATO PLURIANUAL (SI/NO)</t>
  </si>
  <si>
    <t>NO</t>
  </si>
  <si>
    <t>Febrero</t>
  </si>
  <si>
    <t>Concurso abierto</t>
  </si>
  <si>
    <t>Marzo</t>
  </si>
  <si>
    <t>Mayo</t>
  </si>
  <si>
    <t>SÍ</t>
  </si>
  <si>
    <t xml:space="preserve">Contra factura </t>
  </si>
  <si>
    <t>Concurso</t>
  </si>
  <si>
    <t>Agosto</t>
  </si>
  <si>
    <t>Dirección General de Caza y Pesca</t>
  </si>
  <si>
    <t>Dirección General de Innovación y Promoción Agroalimentaria</t>
  </si>
  <si>
    <t>Dirección General de Desarrollo Rural</t>
  </si>
  <si>
    <t>Dirección General de Calidad y seguridad Alimentaria</t>
  </si>
  <si>
    <t>Suministro de fruta a centros escolares en la Comunidad Autónoma de Aragón</t>
  </si>
  <si>
    <t>SI</t>
  </si>
  <si>
    <t>Posesión de norma UNE-EN ISO 14001 o equivalente</t>
  </si>
  <si>
    <t>Abierto simplificado</t>
  </si>
  <si>
    <t>Obra compleja con necesidad de coordinar muchos gremios</t>
  </si>
  <si>
    <t>Abierto</t>
  </si>
  <si>
    <t>Abierto simplificado abreviado</t>
  </si>
  <si>
    <t>Sistema dinámico de adquisición</t>
  </si>
  <si>
    <t>Recogida de residuos del Centro de Investigación en Encefalopatías
y Enfermedades Transmisibles Emergentes</t>
  </si>
  <si>
    <t>Centro Especial de Empleo</t>
  </si>
  <si>
    <t>Centro de Investigación en Encefalopatías y Enfermedades Transmisibles Emergentes</t>
  </si>
  <si>
    <t> 132.112,80€</t>
  </si>
  <si>
    <t>Suministro de leche y yogur a centros escolares en la Comunidad Autónoma de Aragón</t>
  </si>
  <si>
    <t>Secretaría General Técnica</t>
  </si>
  <si>
    <t>Por su dimensión económica y de medios humanos</t>
  </si>
  <si>
    <t>10 meses</t>
  </si>
  <si>
    <t>Criterio de adjudicación, fruta ecológica, medidas específicas de ejecución, limitación embalaje</t>
  </si>
  <si>
    <t>Por la cuantía de la licitación, pyme</t>
  </si>
  <si>
    <t>Medidas específicas de ejecución: limitación embalaje</t>
  </si>
  <si>
    <t>PYME,Por la cuantía de la licitación</t>
  </si>
  <si>
    <t>Si</t>
  </si>
  <si>
    <t>Abierto Varios criterios de adjudicación</t>
  </si>
  <si>
    <t>No</t>
  </si>
  <si>
    <t>Por Volumen</t>
  </si>
  <si>
    <t xml:space="preserve">Abierto simplificado </t>
  </si>
  <si>
    <t>Derivado de AM</t>
  </si>
  <si>
    <t>Sin licitación</t>
  </si>
  <si>
    <t>Acuerdo Marco</t>
  </si>
  <si>
    <t xml:space="preserve">SI </t>
  </si>
  <si>
    <t>PREVISIÓN DE CONTRATACIÓN PARA EL AÑO 2024 DEPARTAMENTO DE AGRICULTURA, GANADERIA Y ALIMENTACIÓN</t>
  </si>
  <si>
    <t xml:space="preserve">Centro de Sanidad y Certificación Vegetal </t>
  </si>
  <si>
    <t>Plan Regional Evaluación PEPAC</t>
  </si>
  <si>
    <t>Plan Regional de Comunicación PEPAC</t>
  </si>
  <si>
    <t>Implantación y Adaptación del Nuevo Sistema Contable Del Organismo Pagador De Fondos Europeos Agrarios (SICOP) En La Comunidad Autónoma De Aragón. Año 2024.</t>
  </si>
  <si>
    <t>Construcción de dos azudes en la comunidad de regantes de las huertas de montón, en el río Jiloca, tt.mm de montón y Villafeliche (Zaragoza)” - z220016</t>
  </si>
  <si>
    <t>Mejora del camino Rañin-Navarri (Huesca).tramo Rañin-Mup h0090- h230001</t>
  </si>
  <si>
    <t>Caminos y mejoras territoriales de la concentración parcelaria de Mianos</t>
  </si>
  <si>
    <t>Caminos y mejoras territoriales de la concentración parcelaria de Almochuel</t>
  </si>
  <si>
    <t>Caminos y mejoras territoriales de la concentración parcelaria de Gurrea de Gállego</t>
  </si>
  <si>
    <t>Caminos y mejoras territoriales de la concentración parcelaria de Bello</t>
  </si>
  <si>
    <t>Caminos y mejoras territoriales de la concentración parcelaria de Gallocanta</t>
  </si>
  <si>
    <t>Caminos y mejoras territoriales de la concentración parcelaria de Bañón</t>
  </si>
  <si>
    <t>Suministro nitrógeno líquido CTA</t>
  </si>
  <si>
    <t>Suministro vehículos CTA</t>
  </si>
  <si>
    <t>Servicio de Infraestructuras Rurales</t>
  </si>
  <si>
    <t>Centro de Transferencia Agroalimentaria</t>
  </si>
  <si>
    <t>Productos fitosanitarios para la aplicación de tratamientos langosta 2023-2024</t>
  </si>
  <si>
    <t>Contrato licitación cosechas semillas maíz  2023-24</t>
  </si>
  <si>
    <t>Contrato post controles Zuera</t>
  </si>
  <si>
    <t xml:space="preserve">Instalación fotovoltaica de autoconsumo </t>
  </si>
  <si>
    <t>Combustible vehículos     Acuerdo Marco</t>
  </si>
  <si>
    <t xml:space="preserve">Limpieza del centro de sanidad y certificación vegetal </t>
  </si>
  <si>
    <t>Saneamiento vacuno 2024</t>
  </si>
  <si>
    <t>Saneamiento vacuno 2025</t>
  </si>
  <si>
    <t>Suministro tubos</t>
  </si>
  <si>
    <t>Adquisición de kits diagnóstico EETS mediante la técnica ELISA IDEXX</t>
  </si>
  <si>
    <t>ISO 14001:2015 o Equivalente</t>
  </si>
  <si>
    <t>Dg Calidad y Seguridad Alimentaria</t>
  </si>
  <si>
    <t>Centros escolares</t>
  </si>
  <si>
    <t>Seguimiento ciervo, jabalí y especies de caza menor</t>
  </si>
  <si>
    <t>Seguimiento sarrio y cabra montés</t>
  </si>
  <si>
    <t>Mantenimiento aplicación permisos de pesca en cotos sociales</t>
  </si>
  <si>
    <t>Mantenimiento aplicación permisos en reservas y cotos sociales caza</t>
  </si>
  <si>
    <t>Adaptación puestos de pesca</t>
  </si>
  <si>
    <t>Negociado sin publicidad</t>
  </si>
  <si>
    <t>El servicio sólo puede realizarlo una empresa concreta, por exclusividad técnica</t>
  </si>
  <si>
    <t>Formación en Seguridad y Salud</t>
  </si>
  <si>
    <t xml:space="preserve">Junio </t>
  </si>
  <si>
    <t>Julio</t>
  </si>
  <si>
    <t>Enero</t>
  </si>
  <si>
    <t>Septiembre</t>
  </si>
  <si>
    <t>Octubre</t>
  </si>
  <si>
    <t>Abril</t>
  </si>
  <si>
    <t>Noviembre</t>
  </si>
  <si>
    <t>Junio</t>
  </si>
  <si>
    <t>Diciembre</t>
  </si>
  <si>
    <t>4 años</t>
  </si>
  <si>
    <t>6 semanas</t>
  </si>
  <si>
    <t>3 meses</t>
  </si>
  <si>
    <t>18 meses</t>
  </si>
  <si>
    <t>22 meses</t>
  </si>
  <si>
    <t>17 meses</t>
  </si>
  <si>
    <t>12 meses</t>
  </si>
  <si>
    <t>12meses</t>
  </si>
  <si>
    <t>6 meses</t>
  </si>
  <si>
    <t>5 meses</t>
  </si>
  <si>
    <t>3 años</t>
  </si>
  <si>
    <t>2 años</t>
  </si>
  <si>
    <t>1 año</t>
  </si>
  <si>
    <t>8 meses</t>
  </si>
  <si>
    <t>Complejidad en la manipulación del producto</t>
  </si>
  <si>
    <t>En adjudicación</t>
  </si>
  <si>
    <t>Suministro de 26 vehículos todoterreno 4X4 para la renovación de la flota del Departamento</t>
  </si>
  <si>
    <t>JUSTIFICACIÓN</t>
  </si>
  <si>
    <t>ANEXO I</t>
  </si>
  <si>
    <t xml:space="preserve"> </t>
  </si>
  <si>
    <t>Gestión de nutrientes y protección ambiental</t>
  </si>
  <si>
    <t xml:space="preserve">No </t>
  </si>
  <si>
    <t>Gestión de medios de nutrientes y protección ambiental</t>
  </si>
  <si>
    <t>Gestión de medios de producción (zoosanitarios) y protección ambiental</t>
  </si>
  <si>
    <t>Seguridad alimentaria</t>
  </si>
  <si>
    <t>Gestión de medios de producción</t>
  </si>
  <si>
    <t>Protección ambiental y sanitaria</t>
  </si>
  <si>
    <t>Mezclas y patrones de pesticidas para el análisis de multirresiduos fitosanitarios por Cromatografía de Gases y de Líquidos para la Unidad de Residuos Fitosanitarios del Laboratorio Agroambiental</t>
  </si>
  <si>
    <t>Gestión de medios de producción (fitosanitarios) y protección ambiental</t>
  </si>
  <si>
    <t>Protección del medio ambiente</t>
  </si>
  <si>
    <t>Sanidad animal (una sola salud)</t>
  </si>
  <si>
    <t>Suministro muy especializado. Sólo grandes empresas poseen patentes y tecnología de este tipo</t>
  </si>
  <si>
    <t>Servicio muy especializado</t>
  </si>
  <si>
    <t>No existen en el sector</t>
  </si>
  <si>
    <t>Laboratorio Agroambiental</t>
  </si>
  <si>
    <t>1 mes</t>
  </si>
  <si>
    <t>9 meses</t>
  </si>
  <si>
    <t>Analizador de carbono, nitrógeno y azufre por combustión y conductividad térmica o absorción de infrarrojos no dispersivos</t>
  </si>
  <si>
    <t>Equipo para determinación de granulometría del suelo por sedimentación discontinua</t>
  </si>
  <si>
    <t>Adquisición de un sistema de espectrometría de masas híbrido triple cuadrupolo/trampa iónica lineal acoplado a un sistema de cromatografía líquida de alta precisión (UHPLC). </t>
  </si>
  <si>
    <t>Transporte del personal del laboratorio agroambiental para el ejercicio 2024</t>
  </si>
  <si>
    <t>Mantenimiento de un sistema de cromatografía de líquidos con detector de masas de triple cuadropolo de la unidad de residuos zoosanitarios del laboratorio agroambiental”.</t>
  </si>
  <si>
    <t>Suministro de gases para analíticas realizadas en la sede de análisis físico-químicos del laboratorio agroambiental</t>
  </si>
  <si>
    <t>Gestión de residuos generados en la unidad de sanidad animal del laboratorio agroambiental</t>
  </si>
  <si>
    <t>Limpieza ecológica del edificio del análisis fisicoquímicos del laboratorio agroambiental, sito en Avda Montañana 1005, Zaragoza</t>
  </si>
  <si>
    <t>Suministro de energía eléctrica de media tensión, tarifa de acceso 6.1td, para el laboratorio agroambiental</t>
  </si>
  <si>
    <t>Extractor de partículas magnéticas para PCR.</t>
  </si>
  <si>
    <t xml:space="preserve">Abierto </t>
  </si>
  <si>
    <t>Contrato derivado prorroga</t>
  </si>
  <si>
    <t>Abierto SARA</t>
  </si>
  <si>
    <t>En preparación</t>
  </si>
  <si>
    <t>En intervención</t>
  </si>
  <si>
    <t>Adjudicado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</si>
</sst>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159">
    <xf numFmtId="0" fontId="0" fillId="0" borderId="0" xfId="0"/>
    <xf numFmtId="0" fontId="1" fillId="3" borderId="5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1" xfId="0" applyBorder="1"/>
    <xf numFmtId="0" fontId="1" fillId="3" borderId="6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0" xfId="0" applyFont="1"/>
    <xf numFmtId="0" fontId="1" fillId="3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/>
    </xf>
    <xf numFmtId="0" fontId="6" fillId="11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0" fillId="0" borderId="0" xfId="0" applyFont="1"/>
    <xf numFmtId="0" fontId="1" fillId="0" borderId="0" xfId="0" applyFont="1" applyAlignment="1">
      <alignment vertical="center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/>
    </xf>
    <xf numFmtId="4" fontId="0" fillId="0" borderId="1" xfId="0" applyNumberFormat="1" applyFont="1" applyBorder="1"/>
    <xf numFmtId="0" fontId="0" fillId="0" borderId="1" xfId="0" applyFont="1" applyFill="1" applyBorder="1"/>
    <xf numFmtId="0" fontId="0" fillId="11" borderId="9" xfId="0" applyFont="1" applyFill="1" applyBorder="1"/>
    <xf numFmtId="0" fontId="0" fillId="11" borderId="19" xfId="0" applyFont="1" applyFill="1" applyBorder="1"/>
    <xf numFmtId="0" fontId="0" fillId="11" borderId="20" xfId="0" applyFont="1" applyFill="1" applyBorder="1"/>
    <xf numFmtId="4" fontId="0" fillId="11" borderId="9" xfId="0" applyNumberFormat="1" applyFont="1" applyFill="1" applyBorder="1" applyAlignment="1">
      <alignment horizontal="right"/>
    </xf>
    <xf numFmtId="0" fontId="0" fillId="11" borderId="22" xfId="0" applyFont="1" applyFill="1" applyBorder="1"/>
    <xf numFmtId="0" fontId="0" fillId="11" borderId="1" xfId="0" applyFont="1" applyFill="1" applyBorder="1"/>
    <xf numFmtId="0" fontId="0" fillId="11" borderId="2" xfId="0" applyFont="1" applyFill="1" applyBorder="1"/>
    <xf numFmtId="0" fontId="0" fillId="11" borderId="8" xfId="0" applyFont="1" applyFill="1" applyBorder="1"/>
    <xf numFmtId="4" fontId="0" fillId="11" borderId="1" xfId="0" applyNumberFormat="1" applyFont="1" applyFill="1" applyBorder="1" applyAlignment="1">
      <alignment horizontal="right"/>
    </xf>
    <xf numFmtId="0" fontId="0" fillId="11" borderId="13" xfId="0" applyFont="1" applyFill="1" applyBorder="1"/>
    <xf numFmtId="0" fontId="10" fillId="0" borderId="0" xfId="0" applyFont="1" applyBorder="1"/>
    <xf numFmtId="0" fontId="10" fillId="0" borderId="0" xfId="0" applyFont="1"/>
    <xf numFmtId="0" fontId="1" fillId="0" borderId="0" xfId="0" applyFont="1" applyAlignment="1">
      <alignment horizontal="left"/>
    </xf>
    <xf numFmtId="0" fontId="1" fillId="3" borderId="18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1" xfId="0" applyFont="1" applyBorder="1" applyAlignment="1">
      <alignment horizontal="left" vertical="center"/>
    </xf>
    <xf numFmtId="0" fontId="0" fillId="11" borderId="1" xfId="0" applyFont="1" applyFill="1" applyBorder="1" applyAlignment="1">
      <alignment horizontal="left"/>
    </xf>
    <xf numFmtId="14" fontId="0" fillId="0" borderId="1" xfId="0" applyNumberFormat="1" applyFont="1" applyBorder="1" applyAlignment="1">
      <alignment horizontal="left" vertical="center"/>
    </xf>
    <xf numFmtId="14" fontId="0" fillId="0" borderId="1" xfId="0" applyNumberFormat="1" applyFont="1" applyBorder="1" applyAlignment="1">
      <alignment horizontal="left"/>
    </xf>
    <xf numFmtId="14" fontId="0" fillId="11" borderId="9" xfId="0" applyNumberFormat="1" applyFont="1" applyFill="1" applyBorder="1" applyAlignment="1">
      <alignment horizontal="left"/>
    </xf>
    <xf numFmtId="14" fontId="0" fillId="11" borderId="1" xfId="0" applyNumberFormat="1" applyFont="1" applyFill="1" applyBorder="1" applyAlignment="1">
      <alignment horizontal="left"/>
    </xf>
    <xf numFmtId="4" fontId="0" fillId="0" borderId="0" xfId="0" applyNumberFormat="1" applyFont="1"/>
    <xf numFmtId="4" fontId="1" fillId="3" borderId="18" xfId="0" applyNumberFormat="1" applyFont="1" applyFill="1" applyBorder="1" applyAlignment="1">
      <alignment horizontal="center" vertical="center" wrapText="1"/>
    </xf>
    <xf numFmtId="4" fontId="0" fillId="0" borderId="1" xfId="1" applyNumberFormat="1" applyFont="1" applyBorder="1" applyAlignment="1">
      <alignment vertical="center"/>
    </xf>
    <xf numFmtId="4" fontId="0" fillId="11" borderId="9" xfId="0" applyNumberFormat="1" applyFont="1" applyFill="1" applyBorder="1"/>
    <xf numFmtId="4" fontId="0" fillId="11" borderId="1" xfId="0" applyNumberFormat="1" applyFont="1" applyFill="1" applyBorder="1"/>
    <xf numFmtId="14" fontId="0" fillId="11" borderId="21" xfId="0" applyNumberFormat="1" applyFont="1" applyFill="1" applyBorder="1" applyAlignment="1">
      <alignment horizontal="left"/>
    </xf>
    <xf numFmtId="14" fontId="0" fillId="11" borderId="11" xfId="0" applyNumberFormat="1" applyFont="1" applyFill="1" applyBorder="1" applyAlignment="1">
      <alignment horizontal="left"/>
    </xf>
    <xf numFmtId="0" fontId="0" fillId="0" borderId="0" xfId="0" applyFont="1" applyAlignment="1"/>
    <xf numFmtId="0" fontId="1" fillId="3" borderId="18" xfId="0" applyFont="1" applyFill="1" applyBorder="1" applyAlignment="1">
      <alignment vertical="center" wrapText="1"/>
    </xf>
    <xf numFmtId="0" fontId="0" fillId="0" borderId="1" xfId="0" applyFont="1" applyBorder="1" applyAlignment="1"/>
    <xf numFmtId="14" fontId="0" fillId="0" borderId="1" xfId="0" applyNumberFormat="1" applyFont="1" applyBorder="1" applyAlignment="1"/>
    <xf numFmtId="0" fontId="0" fillId="11" borderId="9" xfId="0" applyFont="1" applyFill="1" applyBorder="1" applyAlignment="1"/>
    <xf numFmtId="0" fontId="0" fillId="11" borderId="1" xfId="0" applyFont="1" applyFill="1" applyBorder="1" applyAlignment="1"/>
    <xf numFmtId="0" fontId="0" fillId="0" borderId="1" xfId="0" applyBorder="1" applyAlignment="1">
      <alignment wrapText="1"/>
    </xf>
    <xf numFmtId="0" fontId="1" fillId="3" borderId="1" xfId="0" applyFont="1" applyFill="1" applyBorder="1" applyAlignment="1">
      <alignment vertical="center" wrapText="1"/>
    </xf>
    <xf numFmtId="4" fontId="1" fillId="3" borderId="18" xfId="0" applyNumberFormat="1" applyFont="1" applyFill="1" applyBorder="1" applyAlignment="1">
      <alignment vertical="center" wrapText="1"/>
    </xf>
    <xf numFmtId="0" fontId="12" fillId="0" borderId="1" xfId="0" applyFont="1" applyBorder="1"/>
    <xf numFmtId="0" fontId="12" fillId="0" borderId="9" xfId="0" applyFont="1" applyBorder="1"/>
    <xf numFmtId="0" fontId="12" fillId="0" borderId="9" xfId="0" applyFont="1" applyBorder="1" applyAlignment="1">
      <alignment horizontal="left"/>
    </xf>
    <xf numFmtId="4" fontId="12" fillId="0" borderId="9" xfId="0" applyNumberFormat="1" applyFont="1" applyBorder="1" applyAlignment="1"/>
    <xf numFmtId="17" fontId="12" fillId="0" borderId="9" xfId="0" applyNumberFormat="1" applyFont="1" applyBorder="1" applyAlignment="1">
      <alignment horizontal="left"/>
    </xf>
    <xf numFmtId="0" fontId="12" fillId="0" borderId="9" xfId="0" applyFont="1" applyBorder="1" applyAlignment="1"/>
    <xf numFmtId="0" fontId="12" fillId="0" borderId="9" xfId="0" applyFont="1" applyBorder="1" applyAlignment="1">
      <alignment wrapText="1"/>
    </xf>
    <xf numFmtId="0" fontId="12" fillId="0" borderId="1" xfId="0" applyFont="1" applyBorder="1" applyAlignment="1">
      <alignment horizontal="left"/>
    </xf>
    <xf numFmtId="4" fontId="12" fillId="0" borderId="1" xfId="0" applyNumberFormat="1" applyFont="1" applyBorder="1" applyAlignment="1"/>
    <xf numFmtId="17" fontId="12" fillId="0" borderId="1" xfId="0" applyNumberFormat="1" applyFont="1" applyBorder="1" applyAlignment="1">
      <alignment horizontal="left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/>
    <xf numFmtId="0" fontId="12" fillId="0" borderId="9" xfId="0" applyFont="1" applyBorder="1" applyAlignment="1">
      <alignment horizontal="left" wrapText="1"/>
    </xf>
    <xf numFmtId="0" fontId="0" fillId="11" borderId="9" xfId="0" applyFont="1" applyFill="1" applyBorder="1" applyAlignment="1">
      <alignment horizontal="left" wrapText="1"/>
    </xf>
    <xf numFmtId="0" fontId="0" fillId="11" borderId="1" xfId="0" applyFont="1" applyFill="1" applyBorder="1" applyAlignment="1">
      <alignment horizontal="left" wrapText="1"/>
    </xf>
    <xf numFmtId="0" fontId="0" fillId="11" borderId="20" xfId="0" applyFont="1" applyFill="1" applyBorder="1" applyAlignment="1">
      <alignment horizontal="left"/>
    </xf>
    <xf numFmtId="0" fontId="0" fillId="11" borderId="8" xfId="0" applyFont="1" applyFill="1" applyBorder="1" applyAlignment="1">
      <alignment horizontal="left"/>
    </xf>
    <xf numFmtId="0" fontId="11" fillId="0" borderId="14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0" fillId="0" borderId="1" xfId="0" applyFont="1" applyBorder="1" applyAlignment="1">
      <alignment horizontal="left" wrapText="1"/>
    </xf>
    <xf numFmtId="4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13" fillId="0" borderId="0" xfId="0" applyFont="1"/>
    <xf numFmtId="0" fontId="14" fillId="0" borderId="0" xfId="0" applyFont="1"/>
    <xf numFmtId="0" fontId="1" fillId="3" borderId="24" xfId="0" applyFont="1" applyFill="1" applyBorder="1" applyAlignment="1">
      <alignment vertical="center" wrapText="1"/>
    </xf>
    <xf numFmtId="0" fontId="12" fillId="0" borderId="19" xfId="0" applyFont="1" applyBorder="1"/>
    <xf numFmtId="0" fontId="12" fillId="0" borderId="2" xfId="0" applyFont="1" applyBorder="1"/>
    <xf numFmtId="0" fontId="9" fillId="0" borderId="2" xfId="0" applyFont="1" applyBorder="1" applyAlignment="1">
      <alignment vertical="center"/>
    </xf>
    <xf numFmtId="0" fontId="0" fillId="0" borderId="2" xfId="0" applyFont="1" applyBorder="1" applyAlignment="1">
      <alignment wrapText="1"/>
    </xf>
    <xf numFmtId="0" fontId="0" fillId="0" borderId="2" xfId="0" applyFont="1" applyBorder="1" applyAlignment="1">
      <alignment horizontal="left" wrapText="1"/>
    </xf>
    <xf numFmtId="0" fontId="0" fillId="0" borderId="2" xfId="0" applyFont="1" applyBorder="1"/>
    <xf numFmtId="0" fontId="1" fillId="3" borderId="26" xfId="0" applyFont="1" applyFill="1" applyBorder="1" applyAlignment="1">
      <alignment vertical="center" wrapText="1"/>
    </xf>
    <xf numFmtId="0" fontId="12" fillId="0" borderId="21" xfId="0" applyFont="1" applyBorder="1"/>
    <xf numFmtId="0" fontId="12" fillId="0" borderId="11" xfId="0" applyFont="1" applyBorder="1"/>
    <xf numFmtId="0" fontId="0" fillId="0" borderId="11" xfId="0" applyFont="1" applyBorder="1" applyAlignment="1">
      <alignment vertical="center"/>
    </xf>
    <xf numFmtId="0" fontId="0" fillId="0" borderId="11" xfId="0" applyFont="1" applyBorder="1"/>
    <xf numFmtId="0" fontId="0" fillId="0" borderId="11" xfId="0" applyFont="1" applyBorder="1" applyAlignment="1">
      <alignment horizontal="left"/>
    </xf>
    <xf numFmtId="0" fontId="0" fillId="11" borderId="23" xfId="0" applyFont="1" applyFill="1" applyBorder="1"/>
    <xf numFmtId="0" fontId="0" fillId="11" borderId="14" xfId="0" applyFont="1" applyFill="1" applyBorder="1"/>
    <xf numFmtId="0" fontId="12" fillId="0" borderId="14" xfId="0" applyFont="1" applyBorder="1" applyAlignment="1">
      <alignment wrapText="1"/>
    </xf>
    <xf numFmtId="0" fontId="0" fillId="0" borderId="14" xfId="0" applyFont="1" applyBorder="1" applyAlignment="1">
      <alignment horizontal="left"/>
    </xf>
    <xf numFmtId="0" fontId="0" fillId="0" borderId="14" xfId="0" applyFont="1" applyBorder="1"/>
    <xf numFmtId="0" fontId="0" fillId="0" borderId="14" xfId="0" applyFont="1" applyBorder="1" applyAlignment="1">
      <alignment horizontal="center"/>
    </xf>
    <xf numFmtId="4" fontId="0" fillId="0" borderId="14" xfId="0" applyNumberFormat="1" applyFont="1" applyBorder="1"/>
    <xf numFmtId="14" fontId="0" fillId="0" borderId="14" xfId="0" applyNumberFormat="1" applyFont="1" applyBorder="1" applyAlignment="1">
      <alignment horizontal="left"/>
    </xf>
    <xf numFmtId="0" fontId="0" fillId="0" borderId="14" xfId="0" applyFont="1" applyBorder="1" applyAlignment="1"/>
    <xf numFmtId="0" fontId="0" fillId="0" borderId="14" xfId="0" applyFont="1" applyBorder="1" applyAlignment="1">
      <alignment horizontal="left" wrapText="1"/>
    </xf>
    <xf numFmtId="0" fontId="12" fillId="0" borderId="27" xfId="0" applyFont="1" applyBorder="1"/>
    <xf numFmtId="0" fontId="9" fillId="0" borderId="27" xfId="0" applyFont="1" applyBorder="1" applyAlignment="1">
      <alignment vertical="center"/>
    </xf>
    <xf numFmtId="0" fontId="0" fillId="0" borderId="27" xfId="0" applyFont="1" applyBorder="1" applyAlignment="1">
      <alignment wrapText="1"/>
    </xf>
    <xf numFmtId="0" fontId="0" fillId="0" borderId="27" xfId="0" applyFont="1" applyBorder="1" applyAlignment="1">
      <alignment horizontal="left" wrapText="1"/>
    </xf>
    <xf numFmtId="0" fontId="0" fillId="11" borderId="27" xfId="0" applyFont="1" applyFill="1" applyBorder="1"/>
    <xf numFmtId="0" fontId="0" fillId="0" borderId="27" xfId="0" applyFont="1" applyBorder="1"/>
    <xf numFmtId="0" fontId="1" fillId="11" borderId="28" xfId="0" applyFont="1" applyFill="1" applyBorder="1" applyAlignment="1">
      <alignment vertical="center" wrapText="1"/>
    </xf>
    <xf numFmtId="0" fontId="11" fillId="0" borderId="28" xfId="0" applyFont="1" applyBorder="1" applyAlignment="1">
      <alignment horizontal="left" vertical="center"/>
    </xf>
    <xf numFmtId="0" fontId="12" fillId="0" borderId="28" xfId="0" applyFont="1" applyBorder="1"/>
    <xf numFmtId="0" fontId="9" fillId="0" borderId="28" xfId="0" applyFont="1" applyBorder="1" applyAlignment="1">
      <alignment vertical="center"/>
    </xf>
    <xf numFmtId="0" fontId="0" fillId="0" borderId="28" xfId="0" applyFont="1" applyBorder="1" applyAlignment="1">
      <alignment wrapText="1"/>
    </xf>
    <xf numFmtId="0" fontId="0" fillId="0" borderId="28" xfId="0" applyFont="1" applyBorder="1" applyAlignment="1">
      <alignment horizontal="left" wrapText="1"/>
    </xf>
    <xf numFmtId="0" fontId="0" fillId="11" borderId="28" xfId="0" applyFont="1" applyFill="1" applyBorder="1"/>
    <xf numFmtId="0" fontId="0" fillId="0" borderId="28" xfId="0" applyFont="1" applyBorder="1"/>
    <xf numFmtId="0" fontId="11" fillId="0" borderId="27" xfId="0" applyFont="1" applyBorder="1" applyAlignment="1">
      <alignment horizontal="left" vertical="center"/>
    </xf>
    <xf numFmtId="0" fontId="1" fillId="11" borderId="27" xfId="0" applyFont="1" applyFill="1" applyBorder="1" applyAlignment="1">
      <alignment vertical="center" wrapText="1"/>
    </xf>
    <xf numFmtId="0" fontId="11" fillId="0" borderId="25" xfId="0" applyFont="1" applyBorder="1" applyAlignment="1">
      <alignment horizontal="left" vertical="center"/>
    </xf>
    <xf numFmtId="0" fontId="11" fillId="0" borderId="26" xfId="0" applyFont="1" applyBorder="1" applyAlignment="1">
      <alignment horizontal="left" vertical="center"/>
    </xf>
    <xf numFmtId="0" fontId="11" fillId="0" borderId="24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evisi&#243;n%20Contratos%202024_CONJUN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GDR/Previsi&#243;n%20Contratos%202024%20DGD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ferrerd\AppData\Local\Temp\PROGRAMAS%20RURALES%20Previsi&#243;n%20Contratos%2020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pascualg\Desktop\Previsi&#243;n%20Contratos%202024_S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pascualg\Desktop\Previsi&#243;n%20Contratos%202024_OA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DGCySA/Previsi&#243;n%20Contratos%202024_DG%20Calidad%20y%20S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sión Contratos 2024"/>
      <sheetName val="Previsión Reservados 2024"/>
      <sheetName val="Hoja1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sión Contratos 2024"/>
      <sheetName val="Previsión Reservados 2024"/>
      <sheetName val="Hoja1"/>
    </sheetNames>
    <sheetDataSet>
      <sheetData sheetId="0" refreshError="1"/>
      <sheetData sheetId="1" refreshError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sión Contratos 2024"/>
      <sheetName val="Previsión Reservados 2024"/>
      <sheetName val="Hoja1"/>
    </sheetNames>
    <sheetDataSet>
      <sheetData sheetId="0" refreshError="1"/>
      <sheetData sheetId="1" refreshError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sión Contratos 2024"/>
      <sheetName val="Previsión Reservados 2024"/>
      <sheetName val="Hoja1"/>
    </sheetNames>
    <sheetDataSet>
      <sheetData sheetId="0" refreshError="1"/>
      <sheetData sheetId="1" refreshError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sión Contratos 2024"/>
      <sheetName val="Previsión Reservados 2024"/>
      <sheetName val="Hoja1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R53"/>
  <sheetViews>
    <sheetView tabSelected="1" topLeftCell="C1" workbookViewId="0">
      <selection activeCell="C53" sqref="A53:XFD54"/>
    </sheetView>
  </sheetViews>
  <sheetFormatPr baseColWidth="10" defaultRowHeight="15" x14ac:dyDescent="0.25"/>
  <cols>
    <col min="1" max="1" width="48.140625" style="31" customWidth="1"/>
    <col min="2" max="2" width="77.42578125" style="31" customWidth="1"/>
    <col min="3" max="3" width="24.5703125" style="55" customWidth="1"/>
    <col min="4" max="4" width="37.42578125" style="55" customWidth="1"/>
    <col min="5" max="5" width="13.140625" style="31" customWidth="1"/>
    <col min="6" max="6" width="14.5703125" style="31" customWidth="1"/>
    <col min="7" max="7" width="7" style="31" bestFit="1" customWidth="1"/>
    <col min="8" max="8" width="13.85546875" style="55" customWidth="1"/>
    <col min="9" max="9" width="20.85546875" style="55" customWidth="1"/>
    <col min="10" max="10" width="13.5703125" style="31" customWidth="1"/>
    <col min="11" max="11" width="22.5703125" style="62" bestFit="1" customWidth="1"/>
    <col min="12" max="12" width="18.7109375" style="62" customWidth="1"/>
    <col min="13" max="13" width="17" style="62" bestFit="1" customWidth="1"/>
    <col min="14" max="14" width="24.28515625" style="31" customWidth="1"/>
    <col min="15" max="15" width="10.7109375" style="31" customWidth="1"/>
    <col min="16" max="16" width="16.5703125" style="55" bestFit="1" customWidth="1"/>
    <col min="17" max="17" width="19.85546875" style="55" bestFit="1" customWidth="1"/>
    <col min="18" max="18" width="14.140625" style="69" customWidth="1"/>
    <col min="19" max="19" width="44" style="31" customWidth="1"/>
    <col min="20" max="20" width="55.7109375" style="130" customWidth="1"/>
    <col min="21" max="21" width="4" style="30" customWidth="1"/>
    <col min="22" max="22" width="20" style="31" customWidth="1"/>
    <col min="23" max="23" width="10.28515625" style="31" customWidth="1"/>
    <col min="24" max="24" width="41.7109375" style="31" customWidth="1"/>
    <col min="25" max="25" width="9.7109375" style="31" customWidth="1"/>
    <col min="26" max="26" width="20.7109375" style="31" customWidth="1"/>
    <col min="27" max="27" width="20.140625" style="31" customWidth="1"/>
    <col min="28" max="28" width="15.5703125" style="31" customWidth="1"/>
    <col min="29" max="148" width="11.42578125" style="30"/>
    <col min="149" max="16384" width="11.42578125" style="31"/>
  </cols>
  <sheetData>
    <row r="1" spans="1:148" ht="26.25" x14ac:dyDescent="0.4">
      <c r="A1" s="101" t="s">
        <v>242</v>
      </c>
      <c r="T1" s="30"/>
    </row>
    <row r="2" spans="1:148" ht="23.25" x14ac:dyDescent="0.35">
      <c r="A2" s="100"/>
      <c r="T2" s="30"/>
    </row>
    <row r="3" spans="1:148" ht="36.75" customHeight="1" thickBot="1" x14ac:dyDescent="0.3">
      <c r="A3" s="150" t="s">
        <v>177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2"/>
      <c r="U3" s="152"/>
      <c r="V3" s="151"/>
      <c r="W3" s="151"/>
      <c r="X3" s="151"/>
      <c r="Y3" s="151"/>
      <c r="Z3" s="151"/>
      <c r="AA3" s="151"/>
      <c r="AB3" s="153"/>
    </row>
    <row r="4" spans="1:148" ht="34.5" customHeight="1" x14ac:dyDescent="0.25">
      <c r="A4" s="32"/>
      <c r="B4" s="6"/>
      <c r="C4" s="154" t="s">
        <v>13</v>
      </c>
      <c r="D4" s="155"/>
      <c r="E4" s="155"/>
      <c r="F4" s="155"/>
      <c r="G4" s="157"/>
      <c r="H4" s="52"/>
      <c r="V4" s="33"/>
      <c r="W4" s="155" t="s">
        <v>18</v>
      </c>
      <c r="X4" s="157"/>
      <c r="Y4" s="154" t="s">
        <v>17</v>
      </c>
      <c r="Z4" s="155"/>
      <c r="AA4" s="155"/>
      <c r="AB4" s="156"/>
    </row>
    <row r="5" spans="1:148" s="28" customFormat="1" ht="56.25" customHeight="1" x14ac:dyDescent="0.25">
      <c r="A5" s="76" t="s">
        <v>0</v>
      </c>
      <c r="B5" s="76" t="s">
        <v>1</v>
      </c>
      <c r="C5" s="53" t="s">
        <v>131</v>
      </c>
      <c r="D5" s="53" t="s">
        <v>129</v>
      </c>
      <c r="E5" s="29" t="s">
        <v>130</v>
      </c>
      <c r="F5" s="29" t="s">
        <v>128</v>
      </c>
      <c r="G5" s="70" t="s">
        <v>127</v>
      </c>
      <c r="H5" s="29" t="s">
        <v>2</v>
      </c>
      <c r="I5" s="29" t="s">
        <v>133</v>
      </c>
      <c r="J5" s="29" t="s">
        <v>134</v>
      </c>
      <c r="K5" s="77" t="s">
        <v>8</v>
      </c>
      <c r="L5" s="63" t="s">
        <v>7</v>
      </c>
      <c r="M5" s="63" t="s">
        <v>9</v>
      </c>
      <c r="N5" s="63" t="s">
        <v>3</v>
      </c>
      <c r="O5" s="63" t="s">
        <v>132</v>
      </c>
      <c r="P5" s="63" t="s">
        <v>12</v>
      </c>
      <c r="Q5" s="63" t="s">
        <v>4</v>
      </c>
      <c r="R5" s="63" t="s">
        <v>5</v>
      </c>
      <c r="S5" s="102" t="s">
        <v>15</v>
      </c>
      <c r="T5" s="140"/>
      <c r="U5" s="131"/>
      <c r="V5" s="109" t="s">
        <v>6</v>
      </c>
      <c r="W5" s="63" t="s">
        <v>10</v>
      </c>
      <c r="X5" s="63" t="s">
        <v>241</v>
      </c>
      <c r="Y5" s="63" t="s">
        <v>10</v>
      </c>
      <c r="Z5" s="63" t="s">
        <v>11</v>
      </c>
      <c r="AA5" s="63" t="s">
        <v>16</v>
      </c>
      <c r="AB5" s="63" t="s">
        <v>14</v>
      </c>
    </row>
    <row r="6" spans="1:148" s="28" customFormat="1" ht="21" x14ac:dyDescent="0.25">
      <c r="A6" s="146" t="s">
        <v>161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39"/>
      <c r="U6" s="132"/>
      <c r="V6" s="144" t="s">
        <v>161</v>
      </c>
      <c r="W6" s="144"/>
      <c r="X6" s="144"/>
      <c r="Y6" s="95"/>
      <c r="Z6" s="95"/>
      <c r="AA6" s="95"/>
      <c r="AB6" s="96"/>
    </row>
    <row r="7" spans="1:148" s="8" customFormat="1" ht="31.5" x14ac:dyDescent="0.25">
      <c r="A7" s="84" t="s">
        <v>107</v>
      </c>
      <c r="B7" s="78" t="s">
        <v>179</v>
      </c>
      <c r="C7" s="80"/>
      <c r="D7" s="80"/>
      <c r="E7" s="79"/>
      <c r="F7" s="79"/>
      <c r="G7" s="79"/>
      <c r="H7" s="80" t="s">
        <v>122</v>
      </c>
      <c r="I7" s="80" t="s">
        <v>135</v>
      </c>
      <c r="J7" s="79" t="s">
        <v>149</v>
      </c>
      <c r="K7" s="81">
        <v>120000</v>
      </c>
      <c r="L7" s="81">
        <v>145200</v>
      </c>
      <c r="M7" s="81">
        <v>217800</v>
      </c>
      <c r="N7" s="79" t="s">
        <v>153</v>
      </c>
      <c r="O7" s="79" t="s">
        <v>135</v>
      </c>
      <c r="P7" s="80" t="s">
        <v>215</v>
      </c>
      <c r="Q7" s="82" t="s">
        <v>219</v>
      </c>
      <c r="R7" s="83" t="s">
        <v>224</v>
      </c>
      <c r="S7" s="103" t="s">
        <v>161</v>
      </c>
      <c r="T7" s="125"/>
      <c r="U7" s="133"/>
      <c r="V7" s="110" t="s">
        <v>135</v>
      </c>
      <c r="W7" s="79" t="s">
        <v>149</v>
      </c>
      <c r="X7" s="84" t="s">
        <v>162</v>
      </c>
      <c r="Y7" s="79" t="s">
        <v>135</v>
      </c>
      <c r="Z7" s="79"/>
      <c r="AA7" s="79"/>
      <c r="AB7" s="79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</row>
    <row r="8" spans="1:148" s="8" customFormat="1" ht="31.5" x14ac:dyDescent="0.25">
      <c r="A8" s="84" t="s">
        <v>107</v>
      </c>
      <c r="B8" s="78" t="s">
        <v>180</v>
      </c>
      <c r="C8" s="80"/>
      <c r="D8" s="80"/>
      <c r="E8" s="79"/>
      <c r="F8" s="79"/>
      <c r="G8" s="79"/>
      <c r="H8" s="80" t="s">
        <v>122</v>
      </c>
      <c r="I8" s="80" t="s">
        <v>135</v>
      </c>
      <c r="J8" s="79" t="s">
        <v>149</v>
      </c>
      <c r="K8" s="81">
        <v>120000</v>
      </c>
      <c r="L8" s="81">
        <v>145200</v>
      </c>
      <c r="M8" s="81">
        <v>217800</v>
      </c>
      <c r="N8" s="79" t="s">
        <v>153</v>
      </c>
      <c r="O8" s="79" t="s">
        <v>135</v>
      </c>
      <c r="P8" s="80" t="s">
        <v>215</v>
      </c>
      <c r="Q8" s="82" t="s">
        <v>221</v>
      </c>
      <c r="R8" s="83" t="s">
        <v>224</v>
      </c>
      <c r="S8" s="103" t="s">
        <v>161</v>
      </c>
      <c r="T8" s="125"/>
      <c r="U8" s="133"/>
      <c r="V8" s="110" t="s">
        <v>135</v>
      </c>
      <c r="W8" s="79" t="s">
        <v>149</v>
      </c>
      <c r="X8" s="84" t="s">
        <v>162</v>
      </c>
      <c r="Y8" s="79" t="s">
        <v>135</v>
      </c>
      <c r="Z8" s="79"/>
      <c r="AA8" s="79"/>
      <c r="AB8" s="79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</row>
    <row r="9" spans="1:148" s="8" customFormat="1" ht="47.25" x14ac:dyDescent="0.25">
      <c r="A9" s="84" t="s">
        <v>107</v>
      </c>
      <c r="B9" s="84" t="s">
        <v>181</v>
      </c>
      <c r="C9" s="80"/>
      <c r="D9" s="80"/>
      <c r="E9" s="79"/>
      <c r="F9" s="79"/>
      <c r="G9" s="79"/>
      <c r="H9" s="80" t="s">
        <v>122</v>
      </c>
      <c r="I9" s="80" t="s">
        <v>135</v>
      </c>
      <c r="J9" s="79" t="s">
        <v>135</v>
      </c>
      <c r="K9" s="81">
        <v>120000</v>
      </c>
      <c r="L9" s="81">
        <v>145200</v>
      </c>
      <c r="M9" s="81">
        <v>145200</v>
      </c>
      <c r="N9" s="79" t="s">
        <v>212</v>
      </c>
      <c r="O9" s="79" t="s">
        <v>135</v>
      </c>
      <c r="P9" s="80" t="s">
        <v>136</v>
      </c>
      <c r="Q9" s="82" t="s">
        <v>138</v>
      </c>
      <c r="R9" s="83" t="s">
        <v>163</v>
      </c>
      <c r="S9" s="103" t="s">
        <v>161</v>
      </c>
      <c r="T9" s="125"/>
      <c r="U9" s="133"/>
      <c r="V9" s="110" t="s">
        <v>135</v>
      </c>
      <c r="W9" s="79" t="s">
        <v>135</v>
      </c>
      <c r="X9" s="84" t="s">
        <v>213</v>
      </c>
      <c r="Y9" s="79" t="s">
        <v>135</v>
      </c>
      <c r="Z9" s="79"/>
      <c r="AA9" s="79"/>
      <c r="AB9" s="79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</row>
    <row r="10" spans="1:148" s="8" customFormat="1" ht="31.5" x14ac:dyDescent="0.25">
      <c r="A10" s="84" t="s">
        <v>107</v>
      </c>
      <c r="B10" s="84" t="s">
        <v>240</v>
      </c>
      <c r="C10" s="80"/>
      <c r="D10" s="80"/>
      <c r="E10" s="79"/>
      <c r="F10" s="79"/>
      <c r="G10" s="79"/>
      <c r="H10" s="80"/>
      <c r="I10" s="80"/>
      <c r="J10" s="79"/>
      <c r="K10" s="81"/>
      <c r="L10" s="81"/>
      <c r="M10" s="81"/>
      <c r="N10" s="79"/>
      <c r="O10" s="79"/>
      <c r="P10" s="80"/>
      <c r="Q10" s="82"/>
      <c r="R10" s="83"/>
      <c r="S10" s="103"/>
      <c r="T10" s="125"/>
      <c r="U10" s="133"/>
      <c r="V10" s="110"/>
      <c r="W10" s="79"/>
      <c r="X10" s="84"/>
      <c r="Y10" s="79"/>
      <c r="Z10" s="79"/>
      <c r="AA10" s="79"/>
      <c r="AB10" s="79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</row>
    <row r="11" spans="1:148" ht="21" x14ac:dyDescent="0.25">
      <c r="A11" s="146" t="s">
        <v>146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39"/>
      <c r="U11" s="132"/>
      <c r="V11" s="144" t="s">
        <v>146</v>
      </c>
      <c r="W11" s="144"/>
      <c r="X11" s="144"/>
      <c r="Y11" s="144"/>
      <c r="Z11" s="144"/>
      <c r="AA11" s="144"/>
      <c r="AB11" s="145"/>
    </row>
    <row r="12" spans="1:148" ht="31.5" x14ac:dyDescent="0.25">
      <c r="A12" s="84" t="s">
        <v>107</v>
      </c>
      <c r="B12" s="84" t="s">
        <v>182</v>
      </c>
      <c r="C12" s="90" t="s">
        <v>214</v>
      </c>
      <c r="D12" s="90" t="s">
        <v>150</v>
      </c>
      <c r="E12" s="79"/>
      <c r="F12" s="79"/>
      <c r="G12" s="79"/>
      <c r="H12" s="80" t="s">
        <v>119</v>
      </c>
      <c r="I12" s="80" t="s">
        <v>135</v>
      </c>
      <c r="J12" s="79" t="s">
        <v>135</v>
      </c>
      <c r="K12" s="81">
        <f>L12/1.21</f>
        <v>188437.41322314049</v>
      </c>
      <c r="L12" s="81">
        <v>228009.27</v>
      </c>
      <c r="M12" s="81">
        <v>197859.28</v>
      </c>
      <c r="N12" s="79" t="s">
        <v>151</v>
      </c>
      <c r="O12" s="79" t="s">
        <v>135</v>
      </c>
      <c r="P12" s="80" t="s">
        <v>217</v>
      </c>
      <c r="Q12" s="82" t="s">
        <v>139</v>
      </c>
      <c r="R12" s="83" t="s">
        <v>225</v>
      </c>
      <c r="S12" s="103" t="s">
        <v>192</v>
      </c>
      <c r="T12" s="125"/>
      <c r="U12" s="133"/>
      <c r="V12" s="110" t="s">
        <v>135</v>
      </c>
      <c r="W12" s="79" t="s">
        <v>135</v>
      </c>
      <c r="X12" s="84" t="s">
        <v>152</v>
      </c>
      <c r="Y12" s="79" t="s">
        <v>135</v>
      </c>
      <c r="Z12" s="79"/>
      <c r="AA12" s="79"/>
      <c r="AB12" s="79"/>
    </row>
    <row r="13" spans="1:148" ht="31.5" x14ac:dyDescent="0.25">
      <c r="A13" s="84" t="s">
        <v>107</v>
      </c>
      <c r="B13" s="84" t="s">
        <v>183</v>
      </c>
      <c r="C13" s="90" t="s">
        <v>214</v>
      </c>
      <c r="D13" s="90" t="s">
        <v>150</v>
      </c>
      <c r="E13" s="79"/>
      <c r="F13" s="79"/>
      <c r="G13" s="79"/>
      <c r="H13" s="80" t="s">
        <v>119</v>
      </c>
      <c r="I13" s="80" t="s">
        <v>135</v>
      </c>
      <c r="J13" s="79" t="s">
        <v>149</v>
      </c>
      <c r="K13" s="81">
        <v>113261.65</v>
      </c>
      <c r="L13" s="81">
        <v>137046.6</v>
      </c>
      <c r="M13" s="81">
        <f>K13*1.06</f>
        <v>120057.349</v>
      </c>
      <c r="N13" s="79" t="s">
        <v>151</v>
      </c>
      <c r="O13" s="79" t="s">
        <v>135</v>
      </c>
      <c r="P13" s="80" t="s">
        <v>138</v>
      </c>
      <c r="Q13" s="82" t="s">
        <v>222</v>
      </c>
      <c r="R13" s="83" t="s">
        <v>226</v>
      </c>
      <c r="S13" s="103" t="s">
        <v>192</v>
      </c>
      <c r="T13" s="125"/>
      <c r="U13" s="133"/>
      <c r="V13" s="110" t="s">
        <v>135</v>
      </c>
      <c r="W13" s="79" t="s">
        <v>135</v>
      </c>
      <c r="X13" s="84" t="s">
        <v>152</v>
      </c>
      <c r="Y13" s="79" t="s">
        <v>135</v>
      </c>
      <c r="Z13" s="79"/>
      <c r="AA13" s="79"/>
      <c r="AB13" s="79"/>
    </row>
    <row r="14" spans="1:148" ht="31.5" x14ac:dyDescent="0.25">
      <c r="A14" s="84" t="s">
        <v>107</v>
      </c>
      <c r="B14" s="84" t="s">
        <v>184</v>
      </c>
      <c r="C14" s="90" t="s">
        <v>214</v>
      </c>
      <c r="D14" s="90" t="s">
        <v>150</v>
      </c>
      <c r="E14" s="79"/>
      <c r="F14" s="79"/>
      <c r="G14" s="79"/>
      <c r="H14" s="80" t="s">
        <v>119</v>
      </c>
      <c r="I14" s="80" t="s">
        <v>135</v>
      </c>
      <c r="J14" s="79" t="s">
        <v>149</v>
      </c>
      <c r="K14" s="81">
        <v>348293.74</v>
      </c>
      <c r="L14" s="81">
        <v>421435.43</v>
      </c>
      <c r="M14" s="81">
        <f>K14*1.06</f>
        <v>369191.36440000002</v>
      </c>
      <c r="N14" s="79" t="s">
        <v>151</v>
      </c>
      <c r="O14" s="79" t="s">
        <v>135</v>
      </c>
      <c r="P14" s="80" t="s">
        <v>139</v>
      </c>
      <c r="Q14" s="82" t="s">
        <v>143</v>
      </c>
      <c r="R14" s="83" t="s">
        <v>163</v>
      </c>
      <c r="S14" s="103" t="s">
        <v>192</v>
      </c>
      <c r="T14" s="125"/>
      <c r="U14" s="133"/>
      <c r="V14" s="110" t="s">
        <v>135</v>
      </c>
      <c r="W14" s="79" t="s">
        <v>135</v>
      </c>
      <c r="X14" s="84" t="s">
        <v>152</v>
      </c>
      <c r="Y14" s="79" t="s">
        <v>135</v>
      </c>
      <c r="Z14" s="79"/>
      <c r="AA14" s="79"/>
      <c r="AB14" s="79"/>
    </row>
    <row r="15" spans="1:148" ht="31.5" x14ac:dyDescent="0.25">
      <c r="A15" s="84" t="s">
        <v>107</v>
      </c>
      <c r="B15" s="84" t="s">
        <v>185</v>
      </c>
      <c r="C15" s="90" t="s">
        <v>214</v>
      </c>
      <c r="D15" s="90" t="s">
        <v>150</v>
      </c>
      <c r="E15" s="79"/>
      <c r="F15" s="79"/>
      <c r="G15" s="79"/>
      <c r="H15" s="80" t="s">
        <v>119</v>
      </c>
      <c r="I15" s="80" t="s">
        <v>135</v>
      </c>
      <c r="J15" s="79" t="s">
        <v>149</v>
      </c>
      <c r="K15" s="81">
        <v>1171203.3899999999</v>
      </c>
      <c r="L15" s="81">
        <v>1417156.1</v>
      </c>
      <c r="M15" s="81">
        <f t="shared" ref="M15:M19" si="0">K15*1.06</f>
        <v>1241475.5933999999</v>
      </c>
      <c r="N15" s="79" t="s">
        <v>151</v>
      </c>
      <c r="O15" s="79" t="s">
        <v>135</v>
      </c>
      <c r="P15" s="80" t="s">
        <v>139</v>
      </c>
      <c r="Q15" s="82" t="s">
        <v>143</v>
      </c>
      <c r="R15" s="83" t="s">
        <v>227</v>
      </c>
      <c r="S15" s="103" t="s">
        <v>192</v>
      </c>
      <c r="T15" s="125"/>
      <c r="U15" s="133"/>
      <c r="V15" s="110" t="s">
        <v>135</v>
      </c>
      <c r="W15" s="79" t="s">
        <v>135</v>
      </c>
      <c r="X15" s="84" t="s">
        <v>152</v>
      </c>
      <c r="Y15" s="79" t="s">
        <v>135</v>
      </c>
      <c r="Z15" s="79"/>
      <c r="AA15" s="79"/>
      <c r="AB15" s="79"/>
    </row>
    <row r="16" spans="1:148" ht="31.5" x14ac:dyDescent="0.25">
      <c r="A16" s="84" t="s">
        <v>107</v>
      </c>
      <c r="B16" s="84" t="s">
        <v>186</v>
      </c>
      <c r="C16" s="90" t="s">
        <v>214</v>
      </c>
      <c r="D16" s="90" t="s">
        <v>150</v>
      </c>
      <c r="E16" s="79"/>
      <c r="F16" s="79"/>
      <c r="G16" s="79"/>
      <c r="H16" s="80" t="s">
        <v>119</v>
      </c>
      <c r="I16" s="80" t="s">
        <v>135</v>
      </c>
      <c r="J16" s="79" t="s">
        <v>149</v>
      </c>
      <c r="K16" s="81">
        <v>3323733.8</v>
      </c>
      <c r="L16" s="81">
        <v>4021717.9</v>
      </c>
      <c r="M16" s="81">
        <f t="shared" si="0"/>
        <v>3523157.8280000002</v>
      </c>
      <c r="N16" s="79" t="s">
        <v>153</v>
      </c>
      <c r="O16" s="79" t="s">
        <v>135</v>
      </c>
      <c r="P16" s="80" t="s">
        <v>215</v>
      </c>
      <c r="Q16" s="82" t="s">
        <v>221</v>
      </c>
      <c r="R16" s="83" t="s">
        <v>228</v>
      </c>
      <c r="S16" s="103" t="s">
        <v>192</v>
      </c>
      <c r="T16" s="125"/>
      <c r="U16" s="133"/>
      <c r="V16" s="110" t="s">
        <v>135</v>
      </c>
      <c r="W16" s="79" t="s">
        <v>135</v>
      </c>
      <c r="X16" s="84" t="s">
        <v>152</v>
      </c>
      <c r="Y16" s="79" t="s">
        <v>135</v>
      </c>
      <c r="Z16" s="79"/>
      <c r="AA16" s="79"/>
      <c r="AB16" s="79"/>
    </row>
    <row r="17" spans="1:148" ht="31.5" x14ac:dyDescent="0.25">
      <c r="A17" s="84" t="s">
        <v>107</v>
      </c>
      <c r="B17" s="84" t="s">
        <v>187</v>
      </c>
      <c r="C17" s="90" t="s">
        <v>214</v>
      </c>
      <c r="D17" s="90" t="s">
        <v>150</v>
      </c>
      <c r="E17" s="79"/>
      <c r="F17" s="79"/>
      <c r="G17" s="79"/>
      <c r="H17" s="80" t="s">
        <v>119</v>
      </c>
      <c r="I17" s="80" t="s">
        <v>135</v>
      </c>
      <c r="J17" s="79" t="s">
        <v>149</v>
      </c>
      <c r="K17" s="81">
        <v>1715514.91</v>
      </c>
      <c r="L17" s="81">
        <v>2075773.04</v>
      </c>
      <c r="M17" s="81">
        <f t="shared" si="0"/>
        <v>1818445.8045999999</v>
      </c>
      <c r="N17" s="79" t="s">
        <v>151</v>
      </c>
      <c r="O17" s="79" t="s">
        <v>135</v>
      </c>
      <c r="P17" s="80" t="s">
        <v>216</v>
      </c>
      <c r="Q17" s="82" t="s">
        <v>221</v>
      </c>
      <c r="R17" s="83" t="s">
        <v>228</v>
      </c>
      <c r="S17" s="103" t="s">
        <v>192</v>
      </c>
      <c r="T17" s="125"/>
      <c r="U17" s="133"/>
      <c r="V17" s="110" t="s">
        <v>135</v>
      </c>
      <c r="W17" s="79" t="s">
        <v>135</v>
      </c>
      <c r="X17" s="84" t="s">
        <v>152</v>
      </c>
      <c r="Y17" s="79" t="s">
        <v>135</v>
      </c>
      <c r="Z17" s="79"/>
      <c r="AA17" s="79"/>
      <c r="AB17" s="79"/>
    </row>
    <row r="18" spans="1:148" ht="31.5" x14ac:dyDescent="0.25">
      <c r="A18" s="84" t="s">
        <v>107</v>
      </c>
      <c r="B18" s="84" t="s">
        <v>188</v>
      </c>
      <c r="C18" s="90" t="s">
        <v>214</v>
      </c>
      <c r="D18" s="90" t="s">
        <v>150</v>
      </c>
      <c r="E18" s="79"/>
      <c r="F18" s="79"/>
      <c r="G18" s="79"/>
      <c r="H18" s="80" t="s">
        <v>119</v>
      </c>
      <c r="I18" s="80" t="s">
        <v>135</v>
      </c>
      <c r="J18" s="79" t="s">
        <v>149</v>
      </c>
      <c r="K18" s="81">
        <f>L18/1.21</f>
        <v>353651.23966942151</v>
      </c>
      <c r="L18" s="81">
        <v>427918</v>
      </c>
      <c r="M18" s="81">
        <f t="shared" si="0"/>
        <v>374870.31404958683</v>
      </c>
      <c r="N18" s="79" t="s">
        <v>151</v>
      </c>
      <c r="O18" s="79" t="s">
        <v>135</v>
      </c>
      <c r="P18" s="80" t="s">
        <v>218</v>
      </c>
      <c r="Q18" s="82" t="s">
        <v>223</v>
      </c>
      <c r="R18" s="83" t="s">
        <v>163</v>
      </c>
      <c r="S18" s="103" t="s">
        <v>192</v>
      </c>
      <c r="T18" s="125"/>
      <c r="U18" s="133"/>
      <c r="V18" s="110" t="s">
        <v>135</v>
      </c>
      <c r="W18" s="79" t="s">
        <v>135</v>
      </c>
      <c r="X18" s="84" t="s">
        <v>152</v>
      </c>
      <c r="Y18" s="79" t="s">
        <v>135</v>
      </c>
      <c r="Z18" s="79"/>
      <c r="AA18" s="79"/>
      <c r="AB18" s="79"/>
    </row>
    <row r="19" spans="1:148" ht="31.5" x14ac:dyDescent="0.25">
      <c r="A19" s="84" t="s">
        <v>107</v>
      </c>
      <c r="B19" s="84" t="s">
        <v>189</v>
      </c>
      <c r="C19" s="90" t="s">
        <v>214</v>
      </c>
      <c r="D19" s="90" t="s">
        <v>150</v>
      </c>
      <c r="E19" s="79"/>
      <c r="F19" s="79"/>
      <c r="G19" s="79"/>
      <c r="H19" s="80" t="s">
        <v>119</v>
      </c>
      <c r="I19" s="80" t="s">
        <v>135</v>
      </c>
      <c r="J19" s="79" t="s">
        <v>149</v>
      </c>
      <c r="K19" s="81">
        <f>L19/1.21</f>
        <v>1101652.8925619835</v>
      </c>
      <c r="L19" s="81">
        <v>1333000</v>
      </c>
      <c r="M19" s="81">
        <f t="shared" si="0"/>
        <v>1167752.0661157027</v>
      </c>
      <c r="N19" s="79" t="s">
        <v>151</v>
      </c>
      <c r="O19" s="79" t="s">
        <v>135</v>
      </c>
      <c r="P19" s="80" t="s">
        <v>219</v>
      </c>
      <c r="Q19" s="82" t="s">
        <v>217</v>
      </c>
      <c r="R19" s="83" t="s">
        <v>229</v>
      </c>
      <c r="S19" s="103" t="s">
        <v>192</v>
      </c>
      <c r="T19" s="125"/>
      <c r="U19" s="133"/>
      <c r="V19" s="110" t="s">
        <v>135</v>
      </c>
      <c r="W19" s="79" t="s">
        <v>135</v>
      </c>
      <c r="X19" s="84" t="s">
        <v>152</v>
      </c>
      <c r="Y19" s="79" t="s">
        <v>135</v>
      </c>
      <c r="Z19" s="79"/>
      <c r="AA19" s="79"/>
      <c r="AB19" s="79"/>
    </row>
    <row r="20" spans="1:148" s="51" customFormat="1" ht="21" x14ac:dyDescent="0.3">
      <c r="A20" s="146" t="s">
        <v>193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39"/>
      <c r="U20" s="132"/>
      <c r="V20" s="144" t="s">
        <v>193</v>
      </c>
      <c r="W20" s="144"/>
      <c r="X20" s="144"/>
      <c r="Y20" s="144"/>
      <c r="Z20" s="144"/>
      <c r="AA20" s="144"/>
      <c r="AB20" s="145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  <c r="CJ20" s="50"/>
      <c r="CK20" s="50"/>
      <c r="CL20" s="50"/>
      <c r="CM20" s="50"/>
      <c r="CN20" s="50"/>
      <c r="CO20" s="50"/>
      <c r="CP20" s="50"/>
      <c r="CQ20" s="50"/>
      <c r="CR20" s="50"/>
      <c r="CS20" s="50"/>
      <c r="CT20" s="50"/>
      <c r="CU20" s="50"/>
      <c r="CV20" s="50"/>
      <c r="CW20" s="50"/>
      <c r="CX20" s="50"/>
      <c r="CY20" s="50"/>
      <c r="CZ20" s="50"/>
      <c r="DA20" s="50"/>
      <c r="DB20" s="50"/>
      <c r="DC20" s="50"/>
      <c r="DD20" s="50"/>
      <c r="DE20" s="50"/>
      <c r="DF20" s="50"/>
      <c r="DG20" s="50"/>
      <c r="DH20" s="50"/>
      <c r="DI20" s="50"/>
      <c r="DJ20" s="50"/>
      <c r="DK20" s="50"/>
      <c r="DL20" s="50"/>
      <c r="DM20" s="50"/>
      <c r="DN20" s="50"/>
      <c r="DO20" s="50"/>
      <c r="DP20" s="50"/>
      <c r="DQ20" s="50"/>
      <c r="DR20" s="50"/>
      <c r="DS20" s="50"/>
      <c r="DT20" s="50"/>
      <c r="DU20" s="50"/>
      <c r="DV20" s="50"/>
      <c r="DW20" s="50"/>
      <c r="DX20" s="50"/>
      <c r="DY20" s="50"/>
      <c r="DZ20" s="50"/>
      <c r="EA20" s="50"/>
      <c r="EB20" s="50"/>
      <c r="EC20" s="50"/>
      <c r="ED20" s="50"/>
      <c r="EE20" s="50"/>
      <c r="EF20" s="50"/>
      <c r="EG20" s="50"/>
      <c r="EH20" s="50"/>
      <c r="EI20" s="50"/>
      <c r="EJ20" s="50"/>
      <c r="EK20" s="50"/>
      <c r="EL20" s="50"/>
      <c r="EM20" s="50"/>
      <c r="EN20" s="50"/>
      <c r="EO20" s="50"/>
      <c r="EP20" s="50"/>
      <c r="EQ20" s="50"/>
      <c r="ER20" s="50"/>
    </row>
    <row r="21" spans="1:148" ht="31.5" x14ac:dyDescent="0.25">
      <c r="A21" s="78" t="s">
        <v>107</v>
      </c>
      <c r="B21" s="78" t="s">
        <v>190</v>
      </c>
      <c r="C21" s="85"/>
      <c r="D21" s="85"/>
      <c r="E21" s="78"/>
      <c r="F21" s="78"/>
      <c r="G21" s="78"/>
      <c r="H21" s="85" t="s">
        <v>123</v>
      </c>
      <c r="I21" s="85" t="s">
        <v>135</v>
      </c>
      <c r="J21" s="78" t="s">
        <v>135</v>
      </c>
      <c r="K21" s="86">
        <v>29752.07</v>
      </c>
      <c r="L21" s="86">
        <v>36000</v>
      </c>
      <c r="M21" s="86">
        <v>29752.07</v>
      </c>
      <c r="N21" s="78" t="s">
        <v>154</v>
      </c>
      <c r="O21" s="78" t="s">
        <v>135</v>
      </c>
      <c r="P21" s="85" t="s">
        <v>217</v>
      </c>
      <c r="Q21" s="87" t="s">
        <v>136</v>
      </c>
      <c r="R21" s="89" t="s">
        <v>230</v>
      </c>
      <c r="S21" s="104" t="s">
        <v>193</v>
      </c>
      <c r="T21" s="125"/>
      <c r="U21" s="133"/>
      <c r="V21" s="111" t="s">
        <v>135</v>
      </c>
      <c r="W21" s="78" t="s">
        <v>135</v>
      </c>
      <c r="X21" s="88" t="s">
        <v>238</v>
      </c>
      <c r="Y21" s="78" t="s">
        <v>135</v>
      </c>
      <c r="Z21" s="78"/>
      <c r="AA21" s="78"/>
      <c r="AB21" s="78"/>
    </row>
    <row r="22" spans="1:148" ht="30" x14ac:dyDescent="0.25">
      <c r="A22" s="35" t="s">
        <v>107</v>
      </c>
      <c r="B22" s="35" t="s">
        <v>191</v>
      </c>
      <c r="C22" s="56"/>
      <c r="D22" s="56"/>
      <c r="E22" s="36"/>
      <c r="F22" s="36"/>
      <c r="G22" s="36"/>
      <c r="H22" s="56" t="s">
        <v>123</v>
      </c>
      <c r="I22" s="56" t="s">
        <v>135</v>
      </c>
      <c r="J22" s="36" t="s">
        <v>135</v>
      </c>
      <c r="K22" s="64">
        <v>123966.94</v>
      </c>
      <c r="L22" s="64">
        <v>150000</v>
      </c>
      <c r="M22" s="64">
        <v>123966.94</v>
      </c>
      <c r="N22" s="35" t="s">
        <v>155</v>
      </c>
      <c r="O22" s="56" t="s">
        <v>135</v>
      </c>
      <c r="P22" s="58" t="s">
        <v>138</v>
      </c>
      <c r="Q22" s="58" t="s">
        <v>139</v>
      </c>
      <c r="R22" s="36" t="s">
        <v>231</v>
      </c>
      <c r="S22" s="105" t="s">
        <v>193</v>
      </c>
      <c r="T22" s="126"/>
      <c r="U22" s="134"/>
      <c r="V22" s="112" t="s">
        <v>135</v>
      </c>
      <c r="W22" s="36"/>
      <c r="X22" s="36"/>
      <c r="Y22" s="36" t="s">
        <v>135</v>
      </c>
      <c r="Z22" s="36"/>
      <c r="AA22" s="36"/>
      <c r="AB22" s="36"/>
    </row>
    <row r="23" spans="1:148" s="51" customFormat="1" ht="21" x14ac:dyDescent="0.3">
      <c r="A23" s="149" t="s">
        <v>147</v>
      </c>
      <c r="B23" s="147"/>
      <c r="C23" s="147"/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39"/>
      <c r="U23" s="132"/>
      <c r="V23" s="147" t="s">
        <v>147</v>
      </c>
      <c r="W23" s="147"/>
      <c r="X23" s="147"/>
      <c r="Y23" s="147"/>
      <c r="Z23" s="147"/>
      <c r="AA23" s="147"/>
      <c r="AB23" s="148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0"/>
      <c r="DB23" s="50"/>
      <c r="DC23" s="50"/>
      <c r="DD23" s="50"/>
      <c r="DE23" s="50"/>
      <c r="DF23" s="50"/>
      <c r="DG23" s="50"/>
      <c r="DH23" s="50"/>
      <c r="DI23" s="50"/>
      <c r="DJ23" s="50"/>
      <c r="DK23" s="50"/>
      <c r="DL23" s="50"/>
      <c r="DM23" s="50"/>
      <c r="DN23" s="50"/>
      <c r="DO23" s="50"/>
      <c r="DP23" s="50"/>
      <c r="DQ23" s="50"/>
      <c r="DR23" s="50"/>
      <c r="DS23" s="50"/>
      <c r="DT23" s="50"/>
      <c r="DU23" s="50"/>
      <c r="DV23" s="50"/>
      <c r="DW23" s="50"/>
      <c r="DX23" s="50"/>
      <c r="DY23" s="50"/>
      <c r="DZ23" s="50"/>
      <c r="EA23" s="50"/>
      <c r="EB23" s="50"/>
      <c r="EC23" s="50"/>
      <c r="ED23" s="50"/>
      <c r="EE23" s="50"/>
      <c r="EF23" s="50"/>
      <c r="EG23" s="50"/>
      <c r="EH23" s="50"/>
      <c r="EI23" s="50"/>
      <c r="EJ23" s="50"/>
      <c r="EK23" s="50"/>
      <c r="EL23" s="50"/>
      <c r="EM23" s="50"/>
      <c r="EN23" s="50"/>
      <c r="EO23" s="50"/>
      <c r="EP23" s="50"/>
      <c r="EQ23" s="50"/>
      <c r="ER23" s="50"/>
    </row>
    <row r="24" spans="1:148" ht="31.5" x14ac:dyDescent="0.25">
      <c r="A24" s="88" t="s">
        <v>107</v>
      </c>
      <c r="B24" s="88" t="s">
        <v>194</v>
      </c>
      <c r="C24" s="85"/>
      <c r="D24" s="85" t="s">
        <v>168</v>
      </c>
      <c r="E24" s="78"/>
      <c r="F24" s="78"/>
      <c r="G24" s="78"/>
      <c r="H24" s="85" t="s">
        <v>123</v>
      </c>
      <c r="I24" s="85" t="s">
        <v>168</v>
      </c>
      <c r="J24" s="78" t="s">
        <v>168</v>
      </c>
      <c r="K24" s="86">
        <v>215198.4</v>
      </c>
      <c r="L24" s="86">
        <v>236718.24</v>
      </c>
      <c r="M24" s="86">
        <v>946872.96</v>
      </c>
      <c r="N24" s="78" t="s">
        <v>169</v>
      </c>
      <c r="O24" s="78" t="s">
        <v>135</v>
      </c>
      <c r="P24" s="85" t="s">
        <v>217</v>
      </c>
      <c r="Q24" s="87" t="s">
        <v>139</v>
      </c>
      <c r="R24" s="89" t="s">
        <v>234</v>
      </c>
      <c r="S24" s="104" t="s">
        <v>178</v>
      </c>
      <c r="T24" s="125"/>
      <c r="U24" s="133"/>
      <c r="V24" s="111" t="s">
        <v>170</v>
      </c>
      <c r="W24" s="78" t="s">
        <v>149</v>
      </c>
      <c r="X24" s="88" t="s">
        <v>171</v>
      </c>
      <c r="Y24" s="78" t="s">
        <v>170</v>
      </c>
      <c r="Z24" s="78"/>
      <c r="AA24" s="78"/>
      <c r="AB24" s="78"/>
    </row>
    <row r="25" spans="1:148" s="8" customFormat="1" ht="31.5" x14ac:dyDescent="0.25">
      <c r="A25" s="88" t="s">
        <v>107</v>
      </c>
      <c r="B25" s="88" t="s">
        <v>195</v>
      </c>
      <c r="C25" s="54" t="s">
        <v>168</v>
      </c>
      <c r="D25" s="54"/>
      <c r="E25" s="33"/>
      <c r="F25" s="33"/>
      <c r="G25" s="33"/>
      <c r="H25" s="54" t="s">
        <v>122</v>
      </c>
      <c r="I25" s="54" t="s">
        <v>170</v>
      </c>
      <c r="J25" s="33" t="s">
        <v>168</v>
      </c>
      <c r="K25" s="38">
        <v>69744.25</v>
      </c>
      <c r="L25" s="38">
        <v>84390.54</v>
      </c>
      <c r="M25" s="38">
        <v>83693.100000000006</v>
      </c>
      <c r="N25" s="33" t="s">
        <v>151</v>
      </c>
      <c r="O25" s="33" t="s">
        <v>135</v>
      </c>
      <c r="P25" s="59" t="s">
        <v>217</v>
      </c>
      <c r="Q25" s="59" t="s">
        <v>220</v>
      </c>
      <c r="R25" s="71" t="s">
        <v>235</v>
      </c>
      <c r="S25" s="106" t="s">
        <v>178</v>
      </c>
      <c r="T25" s="127"/>
      <c r="U25" s="135"/>
      <c r="V25" s="113" t="s">
        <v>170</v>
      </c>
      <c r="W25" s="33" t="s">
        <v>149</v>
      </c>
      <c r="X25" s="33" t="s">
        <v>171</v>
      </c>
      <c r="Y25" s="33" t="s">
        <v>170</v>
      </c>
      <c r="Z25" s="33"/>
      <c r="AA25" s="33"/>
      <c r="AB25" s="33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28"/>
      <c r="CH25" s="28"/>
      <c r="CI25" s="28"/>
      <c r="CJ25" s="28"/>
      <c r="CK25" s="28"/>
      <c r="CL25" s="28"/>
      <c r="CM25" s="28"/>
      <c r="CN25" s="28"/>
      <c r="CO25" s="28"/>
      <c r="CP25" s="28"/>
      <c r="CQ25" s="28"/>
      <c r="CR25" s="28"/>
      <c r="CS25" s="28"/>
      <c r="CT25" s="28"/>
      <c r="CU25" s="28"/>
      <c r="CV25" s="28"/>
      <c r="CW25" s="28"/>
      <c r="CX25" s="28"/>
      <c r="CY25" s="28"/>
      <c r="CZ25" s="28"/>
      <c r="DA25" s="28"/>
      <c r="DB25" s="28"/>
      <c r="DC25" s="28"/>
      <c r="DD25" s="28"/>
      <c r="DE25" s="28"/>
      <c r="DF25" s="28"/>
      <c r="DG25" s="28"/>
      <c r="DH25" s="28"/>
      <c r="DI25" s="28"/>
      <c r="DJ25" s="28"/>
      <c r="DK25" s="28"/>
      <c r="DL25" s="28"/>
      <c r="DM25" s="28"/>
      <c r="DN25" s="28"/>
      <c r="DO25" s="28"/>
      <c r="DP25" s="28"/>
      <c r="DQ25" s="28"/>
      <c r="DR25" s="28"/>
      <c r="DS25" s="28"/>
      <c r="DT25" s="28"/>
      <c r="DU25" s="28"/>
      <c r="DV25" s="28"/>
      <c r="DW25" s="28"/>
      <c r="DX25" s="28"/>
      <c r="DY25" s="28"/>
      <c r="DZ25" s="28"/>
      <c r="EA25" s="28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</row>
    <row r="26" spans="1:148" ht="31.5" x14ac:dyDescent="0.25">
      <c r="A26" s="88" t="s">
        <v>107</v>
      </c>
      <c r="B26" s="88" t="s">
        <v>196</v>
      </c>
      <c r="C26" s="54"/>
      <c r="D26" s="54" t="s">
        <v>168</v>
      </c>
      <c r="E26" s="33"/>
      <c r="F26" s="33"/>
      <c r="G26" s="33"/>
      <c r="H26" s="54" t="s">
        <v>122</v>
      </c>
      <c r="I26" s="54" t="s">
        <v>170</v>
      </c>
      <c r="J26" s="33" t="s">
        <v>168</v>
      </c>
      <c r="K26" s="38">
        <v>29752.07</v>
      </c>
      <c r="L26" s="38">
        <v>36000</v>
      </c>
      <c r="M26" s="38">
        <v>59504.14</v>
      </c>
      <c r="N26" s="33" t="s">
        <v>151</v>
      </c>
      <c r="O26" s="33" t="s">
        <v>135</v>
      </c>
      <c r="P26" s="54"/>
      <c r="Q26" s="54"/>
      <c r="R26" s="71" t="s">
        <v>224</v>
      </c>
      <c r="S26" s="106" t="s">
        <v>178</v>
      </c>
      <c r="T26" s="127"/>
      <c r="U26" s="135"/>
      <c r="V26" s="113" t="s">
        <v>170</v>
      </c>
      <c r="W26" s="33" t="s">
        <v>149</v>
      </c>
      <c r="X26" s="33" t="s">
        <v>171</v>
      </c>
      <c r="Y26" s="33" t="s">
        <v>170</v>
      </c>
      <c r="Z26" s="33"/>
      <c r="AA26" s="33"/>
      <c r="AB26" s="33"/>
    </row>
    <row r="27" spans="1:148" ht="31.5" x14ac:dyDescent="0.25">
      <c r="A27" s="88" t="s">
        <v>107</v>
      </c>
      <c r="B27" s="88" t="s">
        <v>197</v>
      </c>
      <c r="C27" s="54"/>
      <c r="D27" s="54"/>
      <c r="E27" s="33"/>
      <c r="F27" s="33"/>
      <c r="G27" s="33"/>
      <c r="H27" s="54" t="s">
        <v>119</v>
      </c>
      <c r="I27" s="54" t="s">
        <v>170</v>
      </c>
      <c r="J27" s="33" t="s">
        <v>170</v>
      </c>
      <c r="K27" s="38">
        <v>96681.52</v>
      </c>
      <c r="L27" s="38">
        <v>116984.64</v>
      </c>
      <c r="M27" s="38">
        <v>116984.64</v>
      </c>
      <c r="N27" s="33" t="s">
        <v>172</v>
      </c>
      <c r="O27" s="33" t="s">
        <v>135</v>
      </c>
      <c r="P27" s="54"/>
      <c r="Q27" s="54"/>
      <c r="R27" s="71" t="s">
        <v>236</v>
      </c>
      <c r="S27" s="106" t="s">
        <v>178</v>
      </c>
      <c r="T27" s="127"/>
      <c r="U27" s="135"/>
      <c r="V27" s="113" t="s">
        <v>170</v>
      </c>
      <c r="W27" s="33" t="s">
        <v>149</v>
      </c>
      <c r="X27" s="33" t="s">
        <v>171</v>
      </c>
      <c r="Y27" s="33" t="s">
        <v>170</v>
      </c>
      <c r="Z27" s="33"/>
      <c r="AA27" s="33"/>
      <c r="AB27" s="33"/>
    </row>
    <row r="28" spans="1:148" ht="31.5" x14ac:dyDescent="0.25">
      <c r="A28" s="88" t="s">
        <v>107</v>
      </c>
      <c r="B28" s="88" t="s">
        <v>198</v>
      </c>
      <c r="C28" s="54"/>
      <c r="D28" s="54"/>
      <c r="E28" s="33"/>
      <c r="F28" s="33"/>
      <c r="G28" s="33"/>
      <c r="H28" s="54" t="s">
        <v>123</v>
      </c>
      <c r="I28" s="54" t="s">
        <v>170</v>
      </c>
      <c r="J28" s="33" t="s">
        <v>168</v>
      </c>
      <c r="K28" s="38"/>
      <c r="L28" s="38">
        <v>23380</v>
      </c>
      <c r="M28" s="38">
        <v>23380</v>
      </c>
      <c r="N28" s="33" t="s">
        <v>173</v>
      </c>
      <c r="O28" s="33" t="s">
        <v>135</v>
      </c>
      <c r="P28" s="54" t="s">
        <v>174</v>
      </c>
      <c r="Q28" s="59" t="s">
        <v>217</v>
      </c>
      <c r="R28" s="72" t="s">
        <v>226</v>
      </c>
      <c r="S28" s="106" t="s">
        <v>178</v>
      </c>
      <c r="T28" s="127"/>
      <c r="U28" s="135"/>
      <c r="V28" s="113" t="s">
        <v>170</v>
      </c>
      <c r="W28" s="39" t="s">
        <v>170</v>
      </c>
      <c r="X28" s="39" t="s">
        <v>175</v>
      </c>
      <c r="Y28" s="33" t="s">
        <v>170</v>
      </c>
      <c r="Z28" s="33"/>
      <c r="AA28" s="33"/>
      <c r="AB28" s="33"/>
    </row>
    <row r="29" spans="1:148" ht="31.5" x14ac:dyDescent="0.25">
      <c r="A29" s="88" t="s">
        <v>107</v>
      </c>
      <c r="B29" s="88" t="s">
        <v>199</v>
      </c>
      <c r="C29" s="54"/>
      <c r="D29" s="54"/>
      <c r="E29" s="33"/>
      <c r="F29" s="33"/>
      <c r="G29" s="33"/>
      <c r="H29" s="54" t="s">
        <v>122</v>
      </c>
      <c r="I29" s="54" t="s">
        <v>170</v>
      </c>
      <c r="J29" s="33" t="s">
        <v>168</v>
      </c>
      <c r="K29" s="38">
        <v>19412.380165289258</v>
      </c>
      <c r="L29" s="38">
        <v>23488.98</v>
      </c>
      <c r="M29" s="38">
        <v>35802.33</v>
      </c>
      <c r="N29" s="33" t="s">
        <v>173</v>
      </c>
      <c r="O29" s="33" t="s">
        <v>135</v>
      </c>
      <c r="P29" s="59" t="s">
        <v>138</v>
      </c>
      <c r="Q29" s="59" t="s">
        <v>216</v>
      </c>
      <c r="R29" s="71" t="s">
        <v>234</v>
      </c>
      <c r="S29" s="106" t="s">
        <v>178</v>
      </c>
      <c r="T29" s="127"/>
      <c r="U29" s="135"/>
      <c r="V29" s="113" t="s">
        <v>170</v>
      </c>
      <c r="W29" s="39" t="s">
        <v>170</v>
      </c>
      <c r="X29" s="39" t="s">
        <v>175</v>
      </c>
      <c r="Y29" s="33" t="s">
        <v>170</v>
      </c>
      <c r="Z29" s="33"/>
      <c r="AA29" s="33"/>
      <c r="AB29" s="33"/>
    </row>
    <row r="30" spans="1:148" ht="31.5" x14ac:dyDescent="0.25">
      <c r="A30" s="88" t="s">
        <v>107</v>
      </c>
      <c r="B30" s="88" t="s">
        <v>200</v>
      </c>
      <c r="C30" s="54"/>
      <c r="D30" s="54"/>
      <c r="E30" s="33"/>
      <c r="F30" s="33"/>
      <c r="G30" s="33"/>
      <c r="H30" s="54" t="s">
        <v>122</v>
      </c>
      <c r="I30" s="54" t="s">
        <v>135</v>
      </c>
      <c r="J30" s="33" t="s">
        <v>135</v>
      </c>
      <c r="K30" s="38">
        <v>434000</v>
      </c>
      <c r="L30" s="38">
        <v>525140</v>
      </c>
      <c r="M30" s="38">
        <v>651000</v>
      </c>
      <c r="N30" s="33" t="s">
        <v>153</v>
      </c>
      <c r="O30" s="33" t="s">
        <v>149</v>
      </c>
      <c r="P30" s="54"/>
      <c r="Q30" s="59" t="s">
        <v>217</v>
      </c>
      <c r="R30" s="71" t="s">
        <v>230</v>
      </c>
      <c r="S30" s="106" t="s">
        <v>205</v>
      </c>
      <c r="T30" s="127"/>
      <c r="U30" s="135"/>
      <c r="V30" s="113" t="s">
        <v>135</v>
      </c>
      <c r="W30" s="33" t="s">
        <v>176</v>
      </c>
      <c r="X30" s="33"/>
      <c r="Y30" s="33" t="s">
        <v>135</v>
      </c>
      <c r="Z30" s="33"/>
      <c r="AA30" s="33"/>
      <c r="AB30" s="33"/>
    </row>
    <row r="31" spans="1:148" ht="31.5" x14ac:dyDescent="0.25">
      <c r="A31" s="88" t="s">
        <v>107</v>
      </c>
      <c r="B31" s="88" t="s">
        <v>201</v>
      </c>
      <c r="C31" s="54"/>
      <c r="D31" s="54"/>
      <c r="E31" s="33"/>
      <c r="F31" s="33"/>
      <c r="G31" s="33"/>
      <c r="H31" s="54" t="s">
        <v>122</v>
      </c>
      <c r="I31" s="54" t="s">
        <v>135</v>
      </c>
      <c r="J31" s="33" t="s">
        <v>135</v>
      </c>
      <c r="K31" s="38">
        <v>434000</v>
      </c>
      <c r="L31" s="38">
        <v>525140</v>
      </c>
      <c r="M31" s="38">
        <v>651000</v>
      </c>
      <c r="N31" s="33" t="s">
        <v>153</v>
      </c>
      <c r="O31" s="33" t="s">
        <v>149</v>
      </c>
      <c r="P31" s="59" t="s">
        <v>215</v>
      </c>
      <c r="Q31" s="59" t="s">
        <v>217</v>
      </c>
      <c r="R31" s="71" t="s">
        <v>230</v>
      </c>
      <c r="S31" s="106" t="s">
        <v>205</v>
      </c>
      <c r="T31" s="127"/>
      <c r="U31" s="135"/>
      <c r="V31" s="113" t="s">
        <v>135</v>
      </c>
      <c r="W31" s="33" t="s">
        <v>149</v>
      </c>
      <c r="X31" s="33"/>
      <c r="Y31" s="33" t="s">
        <v>135</v>
      </c>
      <c r="Z31" s="33"/>
      <c r="AA31" s="33"/>
      <c r="AB31" s="33"/>
    </row>
    <row r="32" spans="1:148" ht="31.5" x14ac:dyDescent="0.25">
      <c r="A32" s="88" t="s">
        <v>107</v>
      </c>
      <c r="B32" s="88" t="s">
        <v>202</v>
      </c>
      <c r="C32" s="54"/>
      <c r="D32" s="54"/>
      <c r="E32" s="33"/>
      <c r="F32" s="33"/>
      <c r="G32" s="33"/>
      <c r="H32" s="54" t="s">
        <v>123</v>
      </c>
      <c r="I32" s="54" t="s">
        <v>135</v>
      </c>
      <c r="J32" s="33" t="s">
        <v>135</v>
      </c>
      <c r="K32" s="38">
        <f>L32/1.21</f>
        <v>49586.776859504134</v>
      </c>
      <c r="L32" s="38">
        <v>60000</v>
      </c>
      <c r="M32" s="38">
        <f>K32</f>
        <v>49586.776859504134</v>
      </c>
      <c r="N32" s="33" t="s">
        <v>153</v>
      </c>
      <c r="O32" s="33" t="s">
        <v>135</v>
      </c>
      <c r="P32" s="59" t="s">
        <v>220</v>
      </c>
      <c r="Q32" s="59" t="s">
        <v>222</v>
      </c>
      <c r="R32" s="71" t="s">
        <v>232</v>
      </c>
      <c r="S32" s="106" t="s">
        <v>205</v>
      </c>
      <c r="T32" s="127"/>
      <c r="U32" s="135"/>
      <c r="V32" s="113" t="s">
        <v>135</v>
      </c>
      <c r="W32" s="33" t="s">
        <v>149</v>
      </c>
      <c r="X32" s="33"/>
      <c r="Y32" s="33" t="s">
        <v>135</v>
      </c>
      <c r="Z32" s="33"/>
      <c r="AA32" s="33"/>
      <c r="AB32" s="33"/>
    </row>
    <row r="33" spans="1:28" ht="30" x14ac:dyDescent="0.25">
      <c r="A33" s="33" t="s">
        <v>107</v>
      </c>
      <c r="B33" s="88" t="s">
        <v>203</v>
      </c>
      <c r="C33" s="54"/>
      <c r="D33" s="54" t="s">
        <v>204</v>
      </c>
      <c r="E33" s="33"/>
      <c r="F33" s="33"/>
      <c r="G33" s="33"/>
      <c r="H33" s="54" t="s">
        <v>123</v>
      </c>
      <c r="I33" s="54" t="s">
        <v>135</v>
      </c>
      <c r="J33" s="37" t="s">
        <v>135</v>
      </c>
      <c r="K33" s="38">
        <v>44891</v>
      </c>
      <c r="L33" s="38">
        <v>54318.11</v>
      </c>
      <c r="M33" s="38">
        <v>53869.2</v>
      </c>
      <c r="N33" s="97" t="s">
        <v>154</v>
      </c>
      <c r="O33" s="54" t="s">
        <v>135</v>
      </c>
      <c r="P33" s="59" t="s">
        <v>217</v>
      </c>
      <c r="Q33" s="59" t="s">
        <v>138</v>
      </c>
      <c r="R33" s="71" t="s">
        <v>163</v>
      </c>
      <c r="S33" s="107" t="s">
        <v>158</v>
      </c>
      <c r="T33" s="128"/>
      <c r="U33" s="136"/>
      <c r="V33" s="114" t="s">
        <v>135</v>
      </c>
      <c r="W33" s="54" t="s">
        <v>149</v>
      </c>
      <c r="X33" s="33"/>
      <c r="Y33" s="54" t="s">
        <v>135</v>
      </c>
      <c r="Z33" s="33"/>
      <c r="AA33" s="33"/>
      <c r="AB33" s="33"/>
    </row>
    <row r="34" spans="1:28" ht="31.5" x14ac:dyDescent="0.25">
      <c r="A34" s="108" t="s">
        <v>107</v>
      </c>
      <c r="B34" s="117" t="s">
        <v>261</v>
      </c>
      <c r="C34" s="118"/>
      <c r="D34" s="118" t="s">
        <v>244</v>
      </c>
      <c r="E34" s="119"/>
      <c r="F34" s="119"/>
      <c r="G34" s="119"/>
      <c r="H34" s="118" t="s">
        <v>123</v>
      </c>
      <c r="I34" s="118" t="s">
        <v>245</v>
      </c>
      <c r="J34" s="120" t="s">
        <v>135</v>
      </c>
      <c r="K34" s="121">
        <v>103000</v>
      </c>
      <c r="L34" s="121">
        <v>124630</v>
      </c>
      <c r="M34" s="121">
        <v>103000</v>
      </c>
      <c r="N34" s="118" t="s">
        <v>153</v>
      </c>
      <c r="O34" s="118" t="s">
        <v>135</v>
      </c>
      <c r="P34" s="122" t="s">
        <v>274</v>
      </c>
      <c r="Q34" s="122" t="s">
        <v>139</v>
      </c>
      <c r="R34" s="123" t="s">
        <v>232</v>
      </c>
      <c r="S34" s="124" t="s">
        <v>258</v>
      </c>
      <c r="T34" s="128"/>
      <c r="U34" s="136"/>
      <c r="V34" s="54" t="s">
        <v>170</v>
      </c>
      <c r="W34" s="54" t="s">
        <v>135</v>
      </c>
      <c r="X34" s="33" t="s">
        <v>255</v>
      </c>
      <c r="Y34" s="54" t="s">
        <v>135</v>
      </c>
      <c r="Z34" s="98"/>
      <c r="AA34" s="99"/>
      <c r="AB34" s="34"/>
    </row>
    <row r="35" spans="1:28" ht="31.5" x14ac:dyDescent="0.25">
      <c r="A35" s="33" t="s">
        <v>107</v>
      </c>
      <c r="B35" s="88" t="s">
        <v>262</v>
      </c>
      <c r="C35" s="54"/>
      <c r="D35" s="54" t="s">
        <v>246</v>
      </c>
      <c r="E35" s="33"/>
      <c r="F35" s="33"/>
      <c r="G35" s="33"/>
      <c r="H35" s="54" t="s">
        <v>123</v>
      </c>
      <c r="I35" s="54" t="s">
        <v>245</v>
      </c>
      <c r="J35" s="37" t="s">
        <v>135</v>
      </c>
      <c r="K35" s="38">
        <v>94728</v>
      </c>
      <c r="L35" s="38">
        <v>114620.87999999999</v>
      </c>
      <c r="M35" s="38">
        <v>94728</v>
      </c>
      <c r="N35" s="54" t="s">
        <v>271</v>
      </c>
      <c r="O35" s="54" t="s">
        <v>135</v>
      </c>
      <c r="P35" s="59" t="s">
        <v>274</v>
      </c>
      <c r="Q35" s="59" t="s">
        <v>220</v>
      </c>
      <c r="R35" s="71" t="s">
        <v>232</v>
      </c>
      <c r="S35" s="107" t="s">
        <v>258</v>
      </c>
      <c r="T35" s="128"/>
      <c r="U35" s="136"/>
      <c r="V35" s="54" t="s">
        <v>170</v>
      </c>
      <c r="W35" s="54" t="s">
        <v>135</v>
      </c>
      <c r="X35" s="33" t="s">
        <v>255</v>
      </c>
      <c r="Y35" s="54" t="s">
        <v>135</v>
      </c>
      <c r="Z35" s="98"/>
      <c r="AA35" s="99"/>
      <c r="AB35" s="34"/>
    </row>
    <row r="36" spans="1:28" ht="47.25" x14ac:dyDescent="0.25">
      <c r="A36" s="33" t="s">
        <v>107</v>
      </c>
      <c r="B36" s="88" t="s">
        <v>263</v>
      </c>
      <c r="C36" s="54"/>
      <c r="D36" s="54" t="s">
        <v>247</v>
      </c>
      <c r="E36" s="33"/>
      <c r="F36" s="33"/>
      <c r="G36" s="33" t="s">
        <v>248</v>
      </c>
      <c r="H36" s="54" t="s">
        <v>123</v>
      </c>
      <c r="I36" s="54" t="s">
        <v>149</v>
      </c>
      <c r="J36" s="37" t="s">
        <v>135</v>
      </c>
      <c r="K36" s="38">
        <v>280460</v>
      </c>
      <c r="L36" s="38">
        <v>339356.6</v>
      </c>
      <c r="M36" s="38">
        <v>280460</v>
      </c>
      <c r="N36" s="54" t="s">
        <v>273</v>
      </c>
      <c r="O36" s="54" t="s">
        <v>135</v>
      </c>
      <c r="P36" s="59" t="s">
        <v>275</v>
      </c>
      <c r="Q36" s="59" t="s">
        <v>217</v>
      </c>
      <c r="R36" s="71" t="s">
        <v>259</v>
      </c>
      <c r="S36" s="107" t="s">
        <v>258</v>
      </c>
      <c r="T36" s="128"/>
      <c r="U36" s="136"/>
      <c r="V36" s="54" t="s">
        <v>170</v>
      </c>
      <c r="W36" s="54" t="s">
        <v>135</v>
      </c>
      <c r="X36" s="33" t="s">
        <v>255</v>
      </c>
      <c r="Y36" s="54" t="s">
        <v>135</v>
      </c>
      <c r="Z36" s="98"/>
      <c r="AA36" s="99"/>
      <c r="AB36" s="34"/>
    </row>
    <row r="37" spans="1:28" ht="15.75" x14ac:dyDescent="0.25">
      <c r="A37" s="33" t="s">
        <v>107</v>
      </c>
      <c r="B37" s="88" t="s">
        <v>264</v>
      </c>
      <c r="C37" s="54"/>
      <c r="D37" s="54"/>
      <c r="E37" s="33"/>
      <c r="F37" s="33"/>
      <c r="G37" s="33"/>
      <c r="H37" s="54" t="s">
        <v>122</v>
      </c>
      <c r="I37" s="54" t="s">
        <v>245</v>
      </c>
      <c r="J37" s="37" t="s">
        <v>135</v>
      </c>
      <c r="K37" s="38">
        <v>31096.720000000001</v>
      </c>
      <c r="L37" s="38">
        <v>37627.031199999998</v>
      </c>
      <c r="M37" s="38">
        <v>62068.05</v>
      </c>
      <c r="N37" s="54" t="s">
        <v>172</v>
      </c>
      <c r="O37" s="54" t="s">
        <v>135</v>
      </c>
      <c r="P37" s="59" t="s">
        <v>276</v>
      </c>
      <c r="Q37" s="59" t="s">
        <v>217</v>
      </c>
      <c r="R37" s="71" t="s">
        <v>230</v>
      </c>
      <c r="S37" s="107" t="s">
        <v>258</v>
      </c>
      <c r="T37" s="128"/>
      <c r="U37" s="136"/>
      <c r="V37" s="54" t="s">
        <v>170</v>
      </c>
      <c r="W37" s="54" t="s">
        <v>149</v>
      </c>
      <c r="X37" s="33"/>
      <c r="Y37" s="54" t="s">
        <v>135</v>
      </c>
      <c r="Z37" s="98"/>
      <c r="AA37" s="99"/>
      <c r="AB37" s="34"/>
    </row>
    <row r="38" spans="1:28" ht="47.25" x14ac:dyDescent="0.25">
      <c r="A38" s="33" t="s">
        <v>107</v>
      </c>
      <c r="B38" s="88" t="s">
        <v>265</v>
      </c>
      <c r="C38" s="54"/>
      <c r="D38" s="54"/>
      <c r="E38" s="33"/>
      <c r="F38" s="33"/>
      <c r="G38" s="33" t="s">
        <v>248</v>
      </c>
      <c r="H38" s="54" t="s">
        <v>122</v>
      </c>
      <c r="I38" s="54" t="s">
        <v>245</v>
      </c>
      <c r="J38" s="37" t="s">
        <v>135</v>
      </c>
      <c r="K38" s="38">
        <v>20891.96</v>
      </c>
      <c r="L38" s="38">
        <v>25279.271599999996</v>
      </c>
      <c r="M38" s="38">
        <v>41783.919999999998</v>
      </c>
      <c r="N38" s="54" t="s">
        <v>154</v>
      </c>
      <c r="O38" s="54" t="s">
        <v>135</v>
      </c>
      <c r="P38" s="59" t="s">
        <v>223</v>
      </c>
      <c r="Q38" s="59" t="s">
        <v>217</v>
      </c>
      <c r="R38" s="71" t="s">
        <v>230</v>
      </c>
      <c r="S38" s="107" t="s">
        <v>258</v>
      </c>
      <c r="T38" s="128"/>
      <c r="U38" s="136"/>
      <c r="V38" s="54" t="s">
        <v>170</v>
      </c>
      <c r="W38" s="54" t="s">
        <v>135</v>
      </c>
      <c r="X38" s="33" t="s">
        <v>256</v>
      </c>
      <c r="Y38" s="54" t="s">
        <v>135</v>
      </c>
      <c r="Z38" s="98"/>
      <c r="AA38" s="99"/>
      <c r="AB38" s="34"/>
    </row>
    <row r="39" spans="1:28" ht="31.5" x14ac:dyDescent="0.25">
      <c r="A39" s="33" t="s">
        <v>107</v>
      </c>
      <c r="B39" s="88" t="s">
        <v>266</v>
      </c>
      <c r="C39" s="54"/>
      <c r="D39" s="54" t="s">
        <v>249</v>
      </c>
      <c r="E39" s="33"/>
      <c r="F39" s="33"/>
      <c r="G39" s="33" t="s">
        <v>248</v>
      </c>
      <c r="H39" s="54" t="s">
        <v>123</v>
      </c>
      <c r="I39" s="54" t="s">
        <v>245</v>
      </c>
      <c r="J39" s="37" t="s">
        <v>149</v>
      </c>
      <c r="K39" s="38">
        <v>20606</v>
      </c>
      <c r="L39" s="38">
        <v>24933.26</v>
      </c>
      <c r="M39" s="38">
        <v>41212</v>
      </c>
      <c r="N39" s="54" t="s">
        <v>154</v>
      </c>
      <c r="O39" s="54" t="s">
        <v>135</v>
      </c>
      <c r="P39" s="59" t="s">
        <v>223</v>
      </c>
      <c r="Q39" s="59" t="s">
        <v>217</v>
      </c>
      <c r="R39" s="71" t="s">
        <v>230</v>
      </c>
      <c r="S39" s="107" t="s">
        <v>258</v>
      </c>
      <c r="T39" s="128"/>
      <c r="U39" s="136"/>
      <c r="V39" s="54" t="s">
        <v>170</v>
      </c>
      <c r="W39" s="54" t="s">
        <v>135</v>
      </c>
      <c r="X39" s="33" t="s">
        <v>257</v>
      </c>
      <c r="Y39" s="54" t="s">
        <v>135</v>
      </c>
      <c r="Z39" s="98"/>
      <c r="AA39" s="99"/>
      <c r="AB39" s="34"/>
    </row>
    <row r="40" spans="1:28" ht="31.5" x14ac:dyDescent="0.25">
      <c r="A40" s="33" t="s">
        <v>107</v>
      </c>
      <c r="B40" s="88" t="s">
        <v>267</v>
      </c>
      <c r="C40" s="54"/>
      <c r="D40" s="54" t="s">
        <v>250</v>
      </c>
      <c r="E40" s="33"/>
      <c r="F40" s="33"/>
      <c r="G40" s="33"/>
      <c r="H40" s="54" t="s">
        <v>122</v>
      </c>
      <c r="I40" s="54" t="s">
        <v>245</v>
      </c>
      <c r="J40" s="37" t="s">
        <v>149</v>
      </c>
      <c r="K40" s="38">
        <v>18516.2</v>
      </c>
      <c r="L40" s="38">
        <v>22404.601999999999</v>
      </c>
      <c r="M40" s="38">
        <v>37032.400000000001</v>
      </c>
      <c r="N40" s="54" t="s">
        <v>154</v>
      </c>
      <c r="O40" s="54" t="s">
        <v>135</v>
      </c>
      <c r="P40" s="59" t="s">
        <v>223</v>
      </c>
      <c r="Q40" s="59" t="s">
        <v>217</v>
      </c>
      <c r="R40" s="71" t="s">
        <v>230</v>
      </c>
      <c r="S40" s="107" t="s">
        <v>258</v>
      </c>
      <c r="T40" s="128"/>
      <c r="U40" s="136"/>
      <c r="V40" s="54" t="s">
        <v>170</v>
      </c>
      <c r="W40" s="54" t="s">
        <v>149</v>
      </c>
      <c r="X40" s="33"/>
      <c r="Y40" s="54"/>
      <c r="Z40" s="98"/>
      <c r="AA40" s="99"/>
      <c r="AB40" s="34"/>
    </row>
    <row r="41" spans="1:28" ht="47.25" x14ac:dyDescent="0.25">
      <c r="A41" s="33" t="s">
        <v>107</v>
      </c>
      <c r="B41" s="88" t="s">
        <v>251</v>
      </c>
      <c r="C41" s="54"/>
      <c r="D41" s="54" t="s">
        <v>252</v>
      </c>
      <c r="E41" s="33"/>
      <c r="F41" s="33"/>
      <c r="G41" s="33" t="s">
        <v>248</v>
      </c>
      <c r="H41" s="54" t="s">
        <v>123</v>
      </c>
      <c r="I41" s="54" t="s">
        <v>245</v>
      </c>
      <c r="J41" s="37" t="s">
        <v>135</v>
      </c>
      <c r="K41" s="38">
        <v>16000</v>
      </c>
      <c r="L41" s="38">
        <v>19360</v>
      </c>
      <c r="M41" s="38">
        <v>16000</v>
      </c>
      <c r="N41" s="54" t="s">
        <v>154</v>
      </c>
      <c r="O41" s="54" t="s">
        <v>135</v>
      </c>
      <c r="P41" s="59" t="s">
        <v>136</v>
      </c>
      <c r="Q41" s="59" t="s">
        <v>136</v>
      </c>
      <c r="R41" s="71" t="s">
        <v>260</v>
      </c>
      <c r="S41" s="107" t="s">
        <v>258</v>
      </c>
      <c r="T41" s="128"/>
      <c r="U41" s="136"/>
      <c r="V41" s="54" t="s">
        <v>170</v>
      </c>
      <c r="W41" s="54" t="s">
        <v>149</v>
      </c>
      <c r="X41" s="33"/>
      <c r="Y41" s="54" t="s">
        <v>135</v>
      </c>
      <c r="Z41" s="98"/>
      <c r="AA41" s="99"/>
      <c r="AB41" s="34"/>
    </row>
    <row r="42" spans="1:28" ht="31.5" x14ac:dyDescent="0.25">
      <c r="A42" s="33" t="s">
        <v>107</v>
      </c>
      <c r="B42" s="88" t="s">
        <v>268</v>
      </c>
      <c r="C42" s="54"/>
      <c r="D42" s="54" t="s">
        <v>253</v>
      </c>
      <c r="E42" s="33"/>
      <c r="F42" s="33"/>
      <c r="G42" s="33"/>
      <c r="H42" s="54" t="s">
        <v>122</v>
      </c>
      <c r="I42" s="54" t="s">
        <v>245</v>
      </c>
      <c r="J42" s="37" t="s">
        <v>135</v>
      </c>
      <c r="K42" s="38">
        <v>83616</v>
      </c>
      <c r="L42" s="38">
        <v>101175.36</v>
      </c>
      <c r="M42" s="38">
        <v>168528</v>
      </c>
      <c r="N42" s="54" t="s">
        <v>272</v>
      </c>
      <c r="O42" s="54" t="s">
        <v>135</v>
      </c>
      <c r="P42" s="59" t="s">
        <v>217</v>
      </c>
      <c r="Q42" s="59" t="s">
        <v>217</v>
      </c>
      <c r="R42" s="71" t="s">
        <v>230</v>
      </c>
      <c r="S42" s="107" t="s">
        <v>258</v>
      </c>
      <c r="T42" s="128"/>
      <c r="U42" s="136"/>
      <c r="V42" s="54" t="s">
        <v>170</v>
      </c>
      <c r="W42" s="54" t="s">
        <v>135</v>
      </c>
      <c r="X42" s="33"/>
      <c r="Y42" s="54" t="s">
        <v>135</v>
      </c>
      <c r="Z42" s="98"/>
      <c r="AA42" s="99"/>
      <c r="AB42" s="34"/>
    </row>
    <row r="43" spans="1:28" ht="31.5" x14ac:dyDescent="0.25">
      <c r="A43" s="33" t="s">
        <v>107</v>
      </c>
      <c r="B43" s="88" t="s">
        <v>269</v>
      </c>
      <c r="C43" s="54"/>
      <c r="D43" s="54"/>
      <c r="E43" s="33"/>
      <c r="F43" s="33"/>
      <c r="G43" s="33"/>
      <c r="H43" s="54" t="s">
        <v>123</v>
      </c>
      <c r="I43" s="54" t="s">
        <v>245</v>
      </c>
      <c r="J43" s="37" t="s">
        <v>149</v>
      </c>
      <c r="K43" s="38">
        <v>49586.776859504134</v>
      </c>
      <c r="L43" s="38">
        <v>60000</v>
      </c>
      <c r="M43" s="38">
        <v>120000</v>
      </c>
      <c r="N43" s="54" t="s">
        <v>272</v>
      </c>
      <c r="O43" s="54" t="s">
        <v>135</v>
      </c>
      <c r="P43" s="59" t="s">
        <v>217</v>
      </c>
      <c r="Q43" s="59" t="s">
        <v>217</v>
      </c>
      <c r="R43" s="71" t="s">
        <v>230</v>
      </c>
      <c r="S43" s="107" t="s">
        <v>258</v>
      </c>
      <c r="T43" s="128"/>
      <c r="U43" s="136"/>
      <c r="V43" s="54" t="s">
        <v>170</v>
      </c>
      <c r="W43" s="54" t="s">
        <v>135</v>
      </c>
      <c r="X43" s="33" t="s">
        <v>257</v>
      </c>
      <c r="Y43" s="54" t="s">
        <v>135</v>
      </c>
      <c r="Z43" s="98"/>
      <c r="AA43" s="99"/>
      <c r="AB43" s="34"/>
    </row>
    <row r="44" spans="1:28" ht="15.75" x14ac:dyDescent="0.25">
      <c r="A44" s="33" t="s">
        <v>107</v>
      </c>
      <c r="B44" s="88" t="s">
        <v>270</v>
      </c>
      <c r="C44" s="54"/>
      <c r="D44" s="54" t="s">
        <v>254</v>
      </c>
      <c r="E44" s="33"/>
      <c r="F44" s="33"/>
      <c r="G44" s="33"/>
      <c r="H44" s="54" t="s">
        <v>123</v>
      </c>
      <c r="I44" s="54" t="s">
        <v>245</v>
      </c>
      <c r="J44" s="37" t="s">
        <v>135</v>
      </c>
      <c r="K44" s="38">
        <v>23556</v>
      </c>
      <c r="L44" s="38">
        <v>28502.76</v>
      </c>
      <c r="M44" s="38">
        <v>23556</v>
      </c>
      <c r="N44" s="54" t="s">
        <v>212</v>
      </c>
      <c r="O44" s="54" t="s">
        <v>149</v>
      </c>
      <c r="P44" s="59" t="s">
        <v>217</v>
      </c>
      <c r="Q44" s="59" t="s">
        <v>222</v>
      </c>
      <c r="R44" s="71" t="s">
        <v>232</v>
      </c>
      <c r="S44" s="107" t="s">
        <v>258</v>
      </c>
      <c r="T44" s="128"/>
      <c r="U44" s="136"/>
      <c r="V44" s="54" t="s">
        <v>170</v>
      </c>
      <c r="W44" s="54" t="s">
        <v>135</v>
      </c>
      <c r="X44" s="33" t="s">
        <v>255</v>
      </c>
      <c r="Y44" s="54" t="s">
        <v>135</v>
      </c>
      <c r="Z44" s="98"/>
      <c r="AA44" s="99"/>
      <c r="AB44" s="34"/>
    </row>
    <row r="45" spans="1:28" ht="21" x14ac:dyDescent="0.25">
      <c r="A45" s="146" t="s">
        <v>145</v>
      </c>
      <c r="B45" s="144"/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144"/>
      <c r="T45" s="139"/>
      <c r="U45" s="132"/>
      <c r="V45" s="144" t="s">
        <v>145</v>
      </c>
      <c r="W45" s="144"/>
      <c r="X45" s="144"/>
      <c r="Y45" s="144"/>
      <c r="Z45" s="144"/>
      <c r="AA45" s="144"/>
      <c r="AB45" s="145"/>
    </row>
    <row r="46" spans="1:28" ht="45" x14ac:dyDescent="0.25">
      <c r="A46" s="84" t="s">
        <v>107</v>
      </c>
      <c r="B46" s="84" t="s">
        <v>148</v>
      </c>
      <c r="C46" s="93"/>
      <c r="D46" s="91" t="s">
        <v>164</v>
      </c>
      <c r="E46" s="40"/>
      <c r="F46" s="40" t="s">
        <v>149</v>
      </c>
      <c r="G46" s="41"/>
      <c r="H46" s="57" t="s">
        <v>123</v>
      </c>
      <c r="I46" s="57" t="s">
        <v>149</v>
      </c>
      <c r="J46" s="40" t="s">
        <v>135</v>
      </c>
      <c r="K46" s="43">
        <v>366468.32</v>
      </c>
      <c r="L46" s="43">
        <v>381127.05</v>
      </c>
      <c r="M46" s="65">
        <v>366468.32</v>
      </c>
      <c r="N46" s="40" t="s">
        <v>153</v>
      </c>
      <c r="O46" s="41" t="s">
        <v>135</v>
      </c>
      <c r="P46" s="60" t="s">
        <v>218</v>
      </c>
      <c r="Q46" s="67" t="s">
        <v>217</v>
      </c>
      <c r="R46" s="73" t="s">
        <v>233</v>
      </c>
      <c r="S46" s="41" t="s">
        <v>206</v>
      </c>
      <c r="T46" s="129"/>
      <c r="U46" s="137"/>
      <c r="V46" s="115" t="s">
        <v>135</v>
      </c>
      <c r="W46" s="42" t="s">
        <v>149</v>
      </c>
      <c r="X46" s="44" t="s">
        <v>165</v>
      </c>
      <c r="Y46" s="42" t="s">
        <v>135</v>
      </c>
      <c r="Z46" s="40"/>
      <c r="AA46" s="41"/>
      <c r="AB46" s="40"/>
    </row>
    <row r="47" spans="1:28" ht="31.5" x14ac:dyDescent="0.25">
      <c r="A47" s="84" t="s">
        <v>107</v>
      </c>
      <c r="B47" s="84" t="s">
        <v>160</v>
      </c>
      <c r="C47" s="94"/>
      <c r="D47" s="92" t="s">
        <v>166</v>
      </c>
      <c r="E47" s="45"/>
      <c r="F47" s="45" t="s">
        <v>149</v>
      </c>
      <c r="G47" s="46"/>
      <c r="H47" s="57" t="s">
        <v>123</v>
      </c>
      <c r="I47" s="57" t="s">
        <v>135</v>
      </c>
      <c r="J47" s="45" t="s">
        <v>135</v>
      </c>
      <c r="K47" s="48" t="s">
        <v>159</v>
      </c>
      <c r="L47" s="48">
        <v>138672.43</v>
      </c>
      <c r="M47" s="66" t="s">
        <v>159</v>
      </c>
      <c r="N47" s="45" t="s">
        <v>153</v>
      </c>
      <c r="O47" s="46" t="s">
        <v>135</v>
      </c>
      <c r="P47" s="61" t="s">
        <v>217</v>
      </c>
      <c r="Q47" s="68" t="s">
        <v>217</v>
      </c>
      <c r="R47" s="74" t="s">
        <v>233</v>
      </c>
      <c r="S47" s="41" t="s">
        <v>206</v>
      </c>
      <c r="T47" s="129"/>
      <c r="U47" s="137"/>
      <c r="V47" s="116" t="s">
        <v>135</v>
      </c>
      <c r="W47" s="47" t="s">
        <v>149</v>
      </c>
      <c r="X47" s="49" t="s">
        <v>167</v>
      </c>
      <c r="Y47" s="47" t="s">
        <v>135</v>
      </c>
      <c r="Z47" s="45"/>
      <c r="AA47" s="46"/>
      <c r="AB47" s="45"/>
    </row>
    <row r="48" spans="1:28" ht="21" x14ac:dyDescent="0.25">
      <c r="A48" s="143" t="s">
        <v>144</v>
      </c>
      <c r="B48" s="141"/>
      <c r="C48" s="141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41"/>
      <c r="S48" s="141"/>
      <c r="T48" s="139"/>
      <c r="U48" s="132"/>
      <c r="V48" s="141" t="s">
        <v>144</v>
      </c>
      <c r="W48" s="141"/>
      <c r="X48" s="141"/>
      <c r="Y48" s="141"/>
      <c r="Z48" s="141"/>
      <c r="AA48" s="141"/>
      <c r="AB48" s="142"/>
    </row>
    <row r="49" spans="1:28" ht="31.5" x14ac:dyDescent="0.25">
      <c r="A49" s="88" t="s">
        <v>107</v>
      </c>
      <c r="B49" s="88" t="s">
        <v>207</v>
      </c>
      <c r="C49" s="54"/>
      <c r="D49" s="54"/>
      <c r="E49" s="33"/>
      <c r="F49" s="33"/>
      <c r="G49" s="33"/>
      <c r="H49" s="54" t="s">
        <v>122</v>
      </c>
      <c r="I49" s="54" t="s">
        <v>135</v>
      </c>
      <c r="J49" s="33" t="s">
        <v>135</v>
      </c>
      <c r="K49" s="38">
        <v>37190.082644628099</v>
      </c>
      <c r="L49" s="38">
        <v>45000</v>
      </c>
      <c r="M49" s="38">
        <v>45000</v>
      </c>
      <c r="N49" s="33" t="s">
        <v>137</v>
      </c>
      <c r="O49" s="33" t="s">
        <v>135</v>
      </c>
      <c r="P49" s="54" t="s">
        <v>138</v>
      </c>
      <c r="Q49" s="54" t="s">
        <v>139</v>
      </c>
      <c r="R49" s="71" t="s">
        <v>237</v>
      </c>
      <c r="S49" s="108"/>
      <c r="U49" s="138"/>
      <c r="V49" s="113" t="s">
        <v>135</v>
      </c>
      <c r="W49" s="33" t="s">
        <v>140</v>
      </c>
      <c r="X49" s="34"/>
      <c r="Y49" s="33" t="s">
        <v>135</v>
      </c>
      <c r="Z49" s="33"/>
      <c r="AA49" s="33"/>
      <c r="AB49" s="33"/>
    </row>
    <row r="50" spans="1:28" ht="31.5" x14ac:dyDescent="0.25">
      <c r="A50" s="88" t="s">
        <v>107</v>
      </c>
      <c r="B50" s="88" t="s">
        <v>208</v>
      </c>
      <c r="C50" s="54"/>
      <c r="D50" s="54"/>
      <c r="E50" s="33"/>
      <c r="F50" s="33"/>
      <c r="G50" s="33"/>
      <c r="H50" s="54" t="s">
        <v>122</v>
      </c>
      <c r="I50" s="54" t="s">
        <v>135</v>
      </c>
      <c r="J50" s="33" t="s">
        <v>135</v>
      </c>
      <c r="K50" s="38">
        <v>37190.082644628099</v>
      </c>
      <c r="L50" s="38">
        <v>45000</v>
      </c>
      <c r="M50" s="38">
        <v>45000</v>
      </c>
      <c r="N50" s="33" t="s">
        <v>137</v>
      </c>
      <c r="O50" s="33" t="s">
        <v>135</v>
      </c>
      <c r="P50" s="54" t="s">
        <v>138</v>
      </c>
      <c r="Q50" s="54" t="s">
        <v>139</v>
      </c>
      <c r="R50" s="71" t="s">
        <v>237</v>
      </c>
      <c r="S50" s="108"/>
      <c r="U50" s="138"/>
      <c r="V50" s="113" t="s">
        <v>135</v>
      </c>
      <c r="W50" s="33" t="s">
        <v>140</v>
      </c>
      <c r="X50" s="34"/>
      <c r="Y50" s="33" t="s">
        <v>135</v>
      </c>
      <c r="Z50" s="33"/>
      <c r="AA50" s="33"/>
      <c r="AB50" s="33"/>
    </row>
    <row r="51" spans="1:28" ht="31.5" x14ac:dyDescent="0.25">
      <c r="A51" s="88" t="s">
        <v>107</v>
      </c>
      <c r="B51" s="88" t="s">
        <v>209</v>
      </c>
      <c r="C51" s="54"/>
      <c r="D51" s="54"/>
      <c r="E51" s="33"/>
      <c r="F51" s="33"/>
      <c r="G51" s="33"/>
      <c r="H51" s="54" t="s">
        <v>122</v>
      </c>
      <c r="I51" s="54" t="s">
        <v>135</v>
      </c>
      <c r="J51" s="33" t="s">
        <v>135</v>
      </c>
      <c r="K51" s="38">
        <v>3223.1404958677685</v>
      </c>
      <c r="L51" s="38">
        <v>3900</v>
      </c>
      <c r="M51" s="38">
        <v>3900</v>
      </c>
      <c r="N51" s="33" t="s">
        <v>141</v>
      </c>
      <c r="O51" s="33" t="s">
        <v>135</v>
      </c>
      <c r="P51" s="54" t="s">
        <v>138</v>
      </c>
      <c r="Q51" s="54" t="s">
        <v>138</v>
      </c>
      <c r="R51" s="71" t="s">
        <v>163</v>
      </c>
      <c r="S51" s="108"/>
      <c r="U51" s="138"/>
      <c r="V51" s="113" t="s">
        <v>135</v>
      </c>
      <c r="W51" s="33" t="s">
        <v>140</v>
      </c>
      <c r="X51" s="34"/>
      <c r="Y51" s="33" t="s">
        <v>135</v>
      </c>
      <c r="Z51" s="33"/>
      <c r="AA51" s="33"/>
      <c r="AB51" s="33"/>
    </row>
    <row r="52" spans="1:28" ht="31.5" x14ac:dyDescent="0.25">
      <c r="A52" s="88" t="s">
        <v>107</v>
      </c>
      <c r="B52" s="88" t="s">
        <v>210</v>
      </c>
      <c r="C52" s="54"/>
      <c r="D52" s="54"/>
      <c r="E52" s="33"/>
      <c r="F52" s="33"/>
      <c r="G52" s="33"/>
      <c r="H52" s="54" t="s">
        <v>122</v>
      </c>
      <c r="I52" s="54" t="s">
        <v>135</v>
      </c>
      <c r="J52" s="33" t="s">
        <v>135</v>
      </c>
      <c r="K52" s="38">
        <v>3223.1404958677685</v>
      </c>
      <c r="L52" s="38">
        <v>3900</v>
      </c>
      <c r="M52" s="38">
        <v>3900</v>
      </c>
      <c r="N52" s="33" t="s">
        <v>141</v>
      </c>
      <c r="O52" s="33" t="s">
        <v>135</v>
      </c>
      <c r="P52" s="54" t="s">
        <v>138</v>
      </c>
      <c r="Q52" s="54" t="s">
        <v>138</v>
      </c>
      <c r="R52" s="71" t="s">
        <v>163</v>
      </c>
      <c r="S52" s="108"/>
      <c r="U52" s="138"/>
      <c r="V52" s="113" t="s">
        <v>135</v>
      </c>
      <c r="W52" s="33" t="s">
        <v>140</v>
      </c>
      <c r="X52" s="34"/>
      <c r="Y52" s="33" t="s">
        <v>135</v>
      </c>
      <c r="Z52" s="33"/>
      <c r="AA52" s="33"/>
      <c r="AB52" s="33"/>
    </row>
    <row r="53" spans="1:28" ht="31.5" x14ac:dyDescent="0.25">
      <c r="A53" s="88" t="s">
        <v>107</v>
      </c>
      <c r="B53" s="88" t="s">
        <v>211</v>
      </c>
      <c r="C53" s="54"/>
      <c r="D53" s="54" t="s">
        <v>243</v>
      </c>
      <c r="E53" s="33"/>
      <c r="F53" s="33"/>
      <c r="G53" s="33"/>
      <c r="H53" s="54" t="s">
        <v>119</v>
      </c>
      <c r="I53" s="54" t="s">
        <v>135</v>
      </c>
      <c r="J53" s="33" t="s">
        <v>135</v>
      </c>
      <c r="K53" s="38">
        <v>24793.388429752067</v>
      </c>
      <c r="L53" s="38">
        <v>30000</v>
      </c>
      <c r="M53" s="38">
        <v>30000</v>
      </c>
      <c r="N53" s="33" t="s">
        <v>142</v>
      </c>
      <c r="O53" s="33" t="s">
        <v>135</v>
      </c>
      <c r="P53" s="54" t="s">
        <v>139</v>
      </c>
      <c r="Q53" s="54" t="s">
        <v>143</v>
      </c>
      <c r="R53" s="71" t="s">
        <v>232</v>
      </c>
      <c r="S53" s="108"/>
      <c r="U53" s="138"/>
      <c r="V53" s="113" t="s">
        <v>135</v>
      </c>
      <c r="W53" s="33" t="s">
        <v>140</v>
      </c>
      <c r="X53" s="33"/>
      <c r="Y53" s="33" t="s">
        <v>135</v>
      </c>
      <c r="Z53" s="33"/>
      <c r="AA53" s="33"/>
      <c r="AB53" s="33"/>
    </row>
  </sheetData>
  <mergeCells count="16">
    <mergeCell ref="A11:S11"/>
    <mergeCell ref="V11:AB11"/>
    <mergeCell ref="A3:AB3"/>
    <mergeCell ref="Y4:AB4"/>
    <mergeCell ref="W4:X4"/>
    <mergeCell ref="C4:G4"/>
    <mergeCell ref="A6:S6"/>
    <mergeCell ref="V6:X6"/>
    <mergeCell ref="V48:AB48"/>
    <mergeCell ref="A48:S48"/>
    <mergeCell ref="V20:AB20"/>
    <mergeCell ref="A20:S20"/>
    <mergeCell ref="V23:AB23"/>
    <mergeCell ref="A23:S23"/>
    <mergeCell ref="V45:AB45"/>
    <mergeCell ref="A45:S45"/>
  </mergeCells>
  <dataValidations count="1">
    <dataValidation type="list" allowBlank="1" showInputMessage="1" showErrorMessage="1" sqref="AB7:AB10 AB46:AB47 AB12:AB19 AB21:AB22 AB24:AB44 AB49:AB53">
      <formula1>"Centro Especial de Empleo,Empresa de Inserción"</formula1>
    </dataValidation>
  </dataValidations>
  <pageMargins left="0.7" right="0.7" top="0.75" bottom="0.75" header="0.3" footer="0.3"/>
  <pageSetup paperSize="9" scale="27" fitToWidth="2" orientation="landscape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Hoja1!$A$1:$A$92</xm:f>
          </x14:formula1>
          <xm:sqref>A46:A47 A49:A53</xm:sqref>
        </x14:dataValidation>
        <x14:dataValidation type="list" allowBlank="1" showInputMessage="1" showErrorMessage="1">
          <x14:formula1>
            <xm:f>Hoja1!$B$1:$B$11</xm:f>
          </x14:formula1>
          <xm:sqref>H46:H47 H49:H53</xm:sqref>
        </x14:dataValidation>
        <x14:dataValidation type="list" allowBlank="1" showInputMessage="1" showErrorMessage="1">
          <x14:formula1>
            <xm:f>'[Previsión Contratos 2024_CONJUNTA.xlsx]Hoja1'!#REF!</xm:f>
          </x14:formula1>
          <xm:sqref>H21:H22 A21:A22</xm:sqref>
        </x14:dataValidation>
        <x14:dataValidation type="list" allowBlank="1" showInputMessage="1" showErrorMessage="1">
          <x14:formula1>
            <xm:f>'H:\agsgtpla\05-PLANIFICACION\Plan de contratación\PREVISIONES CONTRATOS\2024\Plan anual 2024\DGDR\[Previsión Contratos 2024 DGDR.xlsx]Hoja1'!#REF!</xm:f>
          </x14:formula1>
          <xm:sqref>H12:H19 A12:A19</xm:sqref>
        </x14:dataValidation>
        <x14:dataValidation type="list" allowBlank="1" showInputMessage="1" showErrorMessage="1">
          <x14:formula1>
            <xm:f>'C:\Users\mferrerd\AppData\Local\Temp\[PROGRAMAS RURALES Previsión Contratos 2024.xlsx]Hoja1'!#REF!</xm:f>
          </x14:formula1>
          <xm:sqref>H7:H10 A7:A10</xm:sqref>
        </x14:dataValidation>
        <x14:dataValidation type="list" allowBlank="1" showInputMessage="1" showErrorMessage="1">
          <x14:formula1>
            <xm:f>'C:\Users\cpascualg\Desktop\[Previsión Contratos 2024_OA.xlsx]Hoja1'!#REF!</xm:f>
          </x14:formula1>
          <xm:sqref>A30:A32 H30:H32</xm:sqref>
        </x14:dataValidation>
        <x14:dataValidation type="list" allowBlank="1" showInputMessage="1" showErrorMessage="1">
          <x14:formula1>
            <xm:f>'H:\agsgtpla\05-PLANIFICACION\Plan de contratación\PREVISIONES CONTRATOS\2024\Plan anual 2024\DGCySA\[Previsión Contratos 2024_DG Calidad y SA.xlsx]Hoja1'!#REF!</xm:f>
          </x14:formula1>
          <xm:sqref>H24:H29 A24:A29</xm:sqref>
        </x14:dataValidation>
        <x14:dataValidation type="list" allowBlank="1" showInputMessage="1" showErrorMessage="1">
          <x14:formula1>
            <xm:f>'C:\Users\cpascualg\Desktop\[Previsión Contratos 2024_SA.xlsx]Hoja1'!#REF!</xm:f>
          </x14:formula1>
          <xm:sqref>H33:H44 A33:A44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workbookViewId="0">
      <selection activeCell="A4" sqref="A4:K4"/>
    </sheetView>
  </sheetViews>
  <sheetFormatPr baseColWidth="10" defaultRowHeight="15" x14ac:dyDescent="0.25"/>
  <cols>
    <col min="1" max="1" width="38.28515625" customWidth="1"/>
    <col min="2" max="2" width="45.42578125" customWidth="1"/>
    <col min="3" max="3" width="18.7109375" bestFit="1" customWidth="1"/>
    <col min="4" max="4" width="22.5703125" bestFit="1" customWidth="1"/>
    <col min="5" max="5" width="17" bestFit="1" customWidth="1"/>
    <col min="6" max="8" width="23.85546875" bestFit="1" customWidth="1"/>
    <col min="9" max="9" width="16.5703125" bestFit="1" customWidth="1"/>
    <col min="10" max="10" width="19.85546875" bestFit="1" customWidth="1"/>
    <col min="11" max="11" width="19.85546875" customWidth="1"/>
  </cols>
  <sheetData>
    <row r="1" spans="1:11" ht="43.5" customHeight="1" thickBot="1" x14ac:dyDescent="0.3">
      <c r="A1" s="158" t="s">
        <v>19</v>
      </c>
      <c r="B1" s="158"/>
      <c r="C1" s="6"/>
    </row>
    <row r="2" spans="1:11" s="8" customFormat="1" ht="45" customHeight="1" thickBot="1" x14ac:dyDescent="0.3">
      <c r="A2" s="5" t="s">
        <v>0</v>
      </c>
      <c r="B2" s="1" t="s">
        <v>1</v>
      </c>
      <c r="C2" s="1" t="s">
        <v>2</v>
      </c>
      <c r="D2" s="1" t="s">
        <v>126</v>
      </c>
      <c r="E2" s="1" t="s">
        <v>125</v>
      </c>
      <c r="F2" s="1" t="s">
        <v>20</v>
      </c>
      <c r="G2" s="1" t="s">
        <v>21</v>
      </c>
      <c r="H2" s="1" t="s">
        <v>22</v>
      </c>
      <c r="I2" s="1" t="s">
        <v>23</v>
      </c>
      <c r="J2" s="7" t="s">
        <v>14</v>
      </c>
      <c r="K2" s="4" t="s">
        <v>15</v>
      </c>
    </row>
    <row r="3" spans="1:1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90" x14ac:dyDescent="0.25">
      <c r="A4" s="3" t="s">
        <v>107</v>
      </c>
      <c r="B4" s="3" t="s">
        <v>156</v>
      </c>
      <c r="C4" s="3" t="s">
        <v>122</v>
      </c>
      <c r="D4" s="3">
        <v>9758.65</v>
      </c>
      <c r="E4" s="3">
        <v>6468.7</v>
      </c>
      <c r="F4" s="3">
        <v>6468.7</v>
      </c>
      <c r="G4" s="3">
        <v>0</v>
      </c>
      <c r="H4" s="3">
        <v>0</v>
      </c>
      <c r="I4" s="3" t="s">
        <v>239</v>
      </c>
      <c r="J4" s="75" t="s">
        <v>157</v>
      </c>
      <c r="K4" s="75" t="s">
        <v>158</v>
      </c>
    </row>
    <row r="5" spans="1:1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</sheetData>
  <mergeCells count="1">
    <mergeCell ref="A1:B1"/>
  </mergeCells>
  <dataValidations count="2">
    <dataValidation type="list" allowBlank="1" showInputMessage="1" showErrorMessage="1" sqref="I3:I21">
      <formula1>"En preparación,En licitación,En adjudicación,Formalizado en 2023,Formalizado en 2022,Formalizado en 2021,Formalizado en 2020,Declarado desierto"</formula1>
    </dataValidation>
    <dataValidation type="list" allowBlank="1" showInputMessage="1" showErrorMessage="1" sqref="J3:J21">
      <formula1>"Centro Especial de Empleo,Empresa de Inserción"</formula1>
    </dataValidation>
  </dataValidations>
  <pageMargins left="0.7" right="0.7" top="0.75" bottom="0.75" header="0.3" footer="0.3"/>
  <pageSetup paperSize="9" scale="48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Hoja1!$A$1:$A$92</xm:f>
          </x14:formula1>
          <xm:sqref>A3:A21</xm:sqref>
        </x14:dataValidation>
        <x14:dataValidation type="list" allowBlank="1" showInputMessage="1" showErrorMessage="1">
          <x14:formula1>
            <xm:f>Hoja1!$B$1:$B$11</xm:f>
          </x14:formula1>
          <xm:sqref>C3:C21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94"/>
  <sheetViews>
    <sheetView workbookViewId="0">
      <selection activeCell="C31" sqref="C31"/>
    </sheetView>
  </sheetViews>
  <sheetFormatPr baseColWidth="10" defaultRowHeight="15" x14ac:dyDescent="0.25"/>
  <cols>
    <col min="1" max="1" width="52.28515625" bestFit="1" customWidth="1"/>
    <col min="2" max="2" width="17.140625" bestFit="1" customWidth="1"/>
    <col min="3" max="3" width="17.28515625" customWidth="1"/>
  </cols>
  <sheetData>
    <row r="2" spans="1:2" x14ac:dyDescent="0.25">
      <c r="A2" s="9" t="s">
        <v>24</v>
      </c>
      <c r="B2" s="26" t="s">
        <v>119</v>
      </c>
    </row>
    <row r="3" spans="1:2" x14ac:dyDescent="0.25">
      <c r="A3" s="24" t="s">
        <v>25</v>
      </c>
      <c r="B3" s="26" t="s">
        <v>122</v>
      </c>
    </row>
    <row r="4" spans="1:2" x14ac:dyDescent="0.25">
      <c r="A4" s="11" t="s">
        <v>26</v>
      </c>
      <c r="B4" s="26" t="s">
        <v>123</v>
      </c>
    </row>
    <row r="5" spans="1:2" x14ac:dyDescent="0.25">
      <c r="A5" s="11" t="s">
        <v>27</v>
      </c>
      <c r="B5" s="26" t="s">
        <v>117</v>
      </c>
    </row>
    <row r="6" spans="1:2" x14ac:dyDescent="0.25">
      <c r="A6" s="11" t="s">
        <v>28</v>
      </c>
      <c r="B6" s="26" t="s">
        <v>116</v>
      </c>
    </row>
    <row r="7" spans="1:2" x14ac:dyDescent="0.25">
      <c r="A7" s="12" t="s">
        <v>29</v>
      </c>
      <c r="B7" s="25" t="s">
        <v>115</v>
      </c>
    </row>
    <row r="8" spans="1:2" x14ac:dyDescent="0.25">
      <c r="A8" s="10" t="s">
        <v>30</v>
      </c>
      <c r="B8" s="26" t="s">
        <v>121</v>
      </c>
    </row>
    <row r="9" spans="1:2" x14ac:dyDescent="0.25">
      <c r="A9" s="12" t="s">
        <v>31</v>
      </c>
      <c r="B9" s="27" t="s">
        <v>118</v>
      </c>
    </row>
    <row r="10" spans="1:2" x14ac:dyDescent="0.25">
      <c r="A10" s="11" t="s">
        <v>32</v>
      </c>
      <c r="B10" s="26" t="s">
        <v>120</v>
      </c>
    </row>
    <row r="11" spans="1:2" x14ac:dyDescent="0.25">
      <c r="A11" s="11" t="s">
        <v>33</v>
      </c>
      <c r="B11" s="26" t="s">
        <v>124</v>
      </c>
    </row>
    <row r="12" spans="1:2" x14ac:dyDescent="0.25">
      <c r="A12" s="13" t="s">
        <v>34</v>
      </c>
    </row>
    <row r="13" spans="1:2" x14ac:dyDescent="0.25">
      <c r="A13" s="14" t="s">
        <v>35</v>
      </c>
    </row>
    <row r="14" spans="1:2" x14ac:dyDescent="0.25">
      <c r="A14" s="14" t="s">
        <v>36</v>
      </c>
    </row>
    <row r="15" spans="1:2" x14ac:dyDescent="0.25">
      <c r="A15" s="9" t="s">
        <v>37</v>
      </c>
    </row>
    <row r="16" spans="1:2" x14ac:dyDescent="0.25">
      <c r="A16" s="15" t="s">
        <v>38</v>
      </c>
    </row>
    <row r="17" spans="1:1" x14ac:dyDescent="0.25">
      <c r="A17" s="15" t="s">
        <v>39</v>
      </c>
    </row>
    <row r="18" spans="1:1" x14ac:dyDescent="0.25">
      <c r="A18" s="9" t="s">
        <v>40</v>
      </c>
    </row>
    <row r="19" spans="1:1" x14ac:dyDescent="0.25">
      <c r="A19" s="15" t="s">
        <v>41</v>
      </c>
    </row>
    <row r="20" spans="1:1" x14ac:dyDescent="0.25">
      <c r="A20" s="9" t="s">
        <v>42</v>
      </c>
    </row>
    <row r="21" spans="1:1" x14ac:dyDescent="0.25">
      <c r="A21" s="15" t="s">
        <v>43</v>
      </c>
    </row>
    <row r="22" spans="1:1" x14ac:dyDescent="0.25">
      <c r="A22" s="16" t="s">
        <v>44</v>
      </c>
    </row>
    <row r="23" spans="1:1" x14ac:dyDescent="0.25">
      <c r="A23" s="11" t="s">
        <v>45</v>
      </c>
    </row>
    <row r="24" spans="1:1" x14ac:dyDescent="0.25">
      <c r="A24" s="17" t="s">
        <v>107</v>
      </c>
    </row>
    <row r="25" spans="1:1" x14ac:dyDescent="0.25">
      <c r="A25" s="17" t="s">
        <v>112</v>
      </c>
    </row>
    <row r="26" spans="1:1" x14ac:dyDescent="0.25">
      <c r="A26" s="17" t="s">
        <v>113</v>
      </c>
    </row>
    <row r="27" spans="1:1" x14ac:dyDescent="0.25">
      <c r="A27" s="17" t="s">
        <v>110</v>
      </c>
    </row>
    <row r="28" spans="1:1" x14ac:dyDescent="0.25">
      <c r="A28" s="17" t="s">
        <v>111</v>
      </c>
    </row>
    <row r="29" spans="1:1" x14ac:dyDescent="0.25">
      <c r="A29" s="17" t="s">
        <v>109</v>
      </c>
    </row>
    <row r="30" spans="1:1" x14ac:dyDescent="0.25">
      <c r="A30" s="17" t="s">
        <v>46</v>
      </c>
    </row>
    <row r="31" spans="1:1" x14ac:dyDescent="0.25">
      <c r="A31" s="17" t="s">
        <v>114</v>
      </c>
    </row>
    <row r="32" spans="1:1" x14ac:dyDescent="0.25">
      <c r="A32" s="23" t="s">
        <v>108</v>
      </c>
    </row>
    <row r="33" spans="1:1" x14ac:dyDescent="0.25">
      <c r="A33" s="23" t="s">
        <v>47</v>
      </c>
    </row>
    <row r="34" spans="1:1" x14ac:dyDescent="0.25">
      <c r="A34" s="11" t="s">
        <v>48</v>
      </c>
    </row>
    <row r="35" spans="1:1" x14ac:dyDescent="0.25">
      <c r="A35" s="17" t="s">
        <v>49</v>
      </c>
    </row>
    <row r="36" spans="1:1" x14ac:dyDescent="0.25">
      <c r="A36" s="18" t="s">
        <v>50</v>
      </c>
    </row>
    <row r="37" spans="1:1" x14ac:dyDescent="0.25">
      <c r="A37" s="19" t="s">
        <v>51</v>
      </c>
    </row>
    <row r="38" spans="1:1" x14ac:dyDescent="0.25">
      <c r="A38" s="18" t="s">
        <v>52</v>
      </c>
    </row>
    <row r="39" spans="1:1" x14ac:dyDescent="0.25">
      <c r="A39" s="19" t="s">
        <v>53</v>
      </c>
    </row>
    <row r="40" spans="1:1" x14ac:dyDescent="0.25">
      <c r="A40" s="18" t="s">
        <v>54</v>
      </c>
    </row>
    <row r="41" spans="1:1" x14ac:dyDescent="0.25">
      <c r="A41" s="20" t="s">
        <v>55</v>
      </c>
    </row>
    <row r="42" spans="1:1" x14ac:dyDescent="0.25">
      <c r="A42" s="19" t="s">
        <v>56</v>
      </c>
    </row>
    <row r="43" spans="1:1" x14ac:dyDescent="0.25">
      <c r="A43" s="18" t="s">
        <v>57</v>
      </c>
    </row>
    <row r="44" spans="1:1" x14ac:dyDescent="0.25">
      <c r="A44" s="18" t="s">
        <v>58</v>
      </c>
    </row>
    <row r="45" spans="1:1" x14ac:dyDescent="0.25">
      <c r="A45" s="18" t="s">
        <v>59</v>
      </c>
    </row>
    <row r="46" spans="1:1" x14ac:dyDescent="0.25">
      <c r="A46" s="18" t="s">
        <v>60</v>
      </c>
    </row>
    <row r="47" spans="1:1" x14ac:dyDescent="0.25">
      <c r="A47" s="18" t="s">
        <v>61</v>
      </c>
    </row>
    <row r="48" spans="1:1" x14ac:dyDescent="0.25">
      <c r="A48" s="19" t="s">
        <v>62</v>
      </c>
    </row>
    <row r="49" spans="1:4" x14ac:dyDescent="0.25">
      <c r="A49" s="19" t="s">
        <v>63</v>
      </c>
    </row>
    <row r="50" spans="1:4" x14ac:dyDescent="0.25">
      <c r="A50" s="18" t="s">
        <v>64</v>
      </c>
    </row>
    <row r="51" spans="1:4" x14ac:dyDescent="0.25">
      <c r="A51" s="19" t="s">
        <v>65</v>
      </c>
    </row>
    <row r="52" spans="1:4" x14ac:dyDescent="0.25">
      <c r="A52" s="19" t="s">
        <v>66</v>
      </c>
    </row>
    <row r="53" spans="1:4" x14ac:dyDescent="0.25">
      <c r="A53" s="18" t="s">
        <v>67</v>
      </c>
    </row>
    <row r="54" spans="1:4" x14ac:dyDescent="0.25">
      <c r="A54" s="18" t="s">
        <v>68</v>
      </c>
    </row>
    <row r="55" spans="1:4" x14ac:dyDescent="0.25">
      <c r="A55" s="19" t="s">
        <v>69</v>
      </c>
    </row>
    <row r="56" spans="1:4" x14ac:dyDescent="0.25">
      <c r="A56" s="18" t="s">
        <v>70</v>
      </c>
    </row>
    <row r="57" spans="1:4" x14ac:dyDescent="0.25">
      <c r="A57" s="11" t="s">
        <v>71</v>
      </c>
    </row>
    <row r="58" spans="1:4" x14ac:dyDescent="0.25">
      <c r="A58" s="11" t="s">
        <v>72</v>
      </c>
    </row>
    <row r="59" spans="1:4" x14ac:dyDescent="0.25">
      <c r="A59" s="17" t="s">
        <v>73</v>
      </c>
    </row>
    <row r="60" spans="1:4" x14ac:dyDescent="0.25">
      <c r="A60" s="12" t="s">
        <v>74</v>
      </c>
      <c r="C60" s="26"/>
    </row>
    <row r="61" spans="1:4" x14ac:dyDescent="0.25">
      <c r="A61" s="21" t="s">
        <v>75</v>
      </c>
      <c r="C61" s="26"/>
    </row>
    <row r="62" spans="1:4" x14ac:dyDescent="0.25">
      <c r="A62" s="10" t="s">
        <v>76</v>
      </c>
      <c r="C62" s="26"/>
    </row>
    <row r="63" spans="1:4" x14ac:dyDescent="0.25">
      <c r="A63" s="12" t="s">
        <v>77</v>
      </c>
      <c r="C63" s="26"/>
    </row>
    <row r="64" spans="1:4" x14ac:dyDescent="0.25">
      <c r="A64" s="21" t="s">
        <v>78</v>
      </c>
      <c r="C64" s="26"/>
      <c r="D64" s="26"/>
    </row>
    <row r="65" spans="1:3" x14ac:dyDescent="0.25">
      <c r="A65" s="21" t="s">
        <v>79</v>
      </c>
      <c r="C65" s="25"/>
    </row>
    <row r="66" spans="1:3" x14ac:dyDescent="0.25">
      <c r="A66" s="21" t="s">
        <v>80</v>
      </c>
      <c r="C66" s="26"/>
    </row>
    <row r="67" spans="1:3" x14ac:dyDescent="0.25">
      <c r="A67" s="12" t="s">
        <v>81</v>
      </c>
      <c r="C67" s="27"/>
    </row>
    <row r="68" spans="1:3" x14ac:dyDescent="0.25">
      <c r="A68" s="10" t="s">
        <v>82</v>
      </c>
      <c r="C68" s="26"/>
    </row>
    <row r="69" spans="1:3" x14ac:dyDescent="0.25">
      <c r="A69" s="11" t="s">
        <v>83</v>
      </c>
      <c r="C69" s="26"/>
    </row>
    <row r="70" spans="1:3" x14ac:dyDescent="0.25">
      <c r="A70" s="11" t="s">
        <v>84</v>
      </c>
    </row>
    <row r="71" spans="1:3" x14ac:dyDescent="0.25">
      <c r="A71" s="11" t="s">
        <v>85</v>
      </c>
    </row>
    <row r="72" spans="1:3" x14ac:dyDescent="0.25">
      <c r="A72" s="14" t="s">
        <v>86</v>
      </c>
    </row>
    <row r="73" spans="1:3" x14ac:dyDescent="0.25">
      <c r="A73" s="11" t="s">
        <v>87</v>
      </c>
    </row>
    <row r="74" spans="1:3" x14ac:dyDescent="0.25">
      <c r="A74" s="11" t="s">
        <v>88</v>
      </c>
    </row>
    <row r="75" spans="1:3" x14ac:dyDescent="0.25">
      <c r="A75" s="21" t="s">
        <v>89</v>
      </c>
    </row>
    <row r="76" spans="1:3" x14ac:dyDescent="0.25">
      <c r="A76" s="21" t="s">
        <v>90</v>
      </c>
    </row>
    <row r="77" spans="1:3" x14ac:dyDescent="0.25">
      <c r="A77" s="21" t="s">
        <v>91</v>
      </c>
    </row>
    <row r="78" spans="1:3" x14ac:dyDescent="0.25">
      <c r="A78" s="21" t="s">
        <v>92</v>
      </c>
    </row>
    <row r="79" spans="1:3" x14ac:dyDescent="0.25">
      <c r="A79" s="21" t="s">
        <v>93</v>
      </c>
    </row>
    <row r="80" spans="1:3" x14ac:dyDescent="0.25">
      <c r="A80" s="21" t="s">
        <v>94</v>
      </c>
    </row>
    <row r="81" spans="1:1" x14ac:dyDescent="0.25">
      <c r="A81" s="21" t="s">
        <v>95</v>
      </c>
    </row>
    <row r="82" spans="1:1" x14ac:dyDescent="0.25">
      <c r="A82" s="21" t="s">
        <v>96</v>
      </c>
    </row>
    <row r="83" spans="1:1" x14ac:dyDescent="0.25">
      <c r="A83" s="21" t="s">
        <v>97</v>
      </c>
    </row>
    <row r="84" spans="1:1" x14ac:dyDescent="0.25">
      <c r="A84" s="21" t="s">
        <v>98</v>
      </c>
    </row>
    <row r="85" spans="1:1" x14ac:dyDescent="0.25">
      <c r="A85" s="21" t="s">
        <v>99</v>
      </c>
    </row>
    <row r="86" spans="1:1" x14ac:dyDescent="0.25">
      <c r="A86" s="11" t="s">
        <v>100</v>
      </c>
    </row>
    <row r="87" spans="1:1" x14ac:dyDescent="0.25">
      <c r="A87" s="11" t="s">
        <v>101</v>
      </c>
    </row>
    <row r="88" spans="1:1" x14ac:dyDescent="0.25">
      <c r="A88" s="11" t="s">
        <v>102</v>
      </c>
    </row>
    <row r="89" spans="1:1" x14ac:dyDescent="0.25">
      <c r="A89" s="11" t="s">
        <v>103</v>
      </c>
    </row>
    <row r="90" spans="1:1" x14ac:dyDescent="0.25">
      <c r="A90" s="11" t="s">
        <v>104</v>
      </c>
    </row>
    <row r="91" spans="1:1" x14ac:dyDescent="0.25">
      <c r="A91" s="11" t="s">
        <v>105</v>
      </c>
    </row>
    <row r="92" spans="1:1" x14ac:dyDescent="0.25">
      <c r="A92" s="11" t="s">
        <v>106</v>
      </c>
    </row>
    <row r="93" spans="1:1" x14ac:dyDescent="0.25">
      <c r="A93" s="3"/>
    </row>
    <row r="94" spans="1:1" x14ac:dyDescent="0.25">
      <c r="A94" s="22"/>
    </row>
  </sheetData>
  <sortState ref="A1:A94">
    <sortCondition ref="A1:A94"/>
  </sortState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Previsión Contratos 2024</vt:lpstr>
      <vt:lpstr>Previsión Reservados 2024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</dc:creator>
  <cp:lastModifiedBy>Administrador</cp:lastModifiedBy>
  <cp:lastPrinted>2024-02-01T09:10:52Z</cp:lastPrinted>
  <dcterms:created xsi:type="dcterms:W3CDTF">2023-12-04T08:32:29Z</dcterms:created>
  <dcterms:modified xsi:type="dcterms:W3CDTF">2024-02-01T09:23:32Z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Previsión Contratos 2024 - cumplimentado.xlsx</vt:lpwstr>
  </property>
</Properties>
</file>