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Mª Jesus\Downloads\"/>
    </mc:Choice>
  </mc:AlternateContent>
  <xr:revisionPtr revIDLastSave="0" documentId="8_{62BFBEF3-87B2-0E4C-B999-F1E73E3EE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M7" i="1"/>
  <c r="M32" i="1"/>
  <c r="O32" i="1"/>
  <c r="O27" i="1"/>
  <c r="N27" i="1"/>
  <c r="M28" i="1"/>
  <c r="O28" i="1"/>
  <c r="M29" i="1"/>
  <c r="O29" i="1"/>
  <c r="M30" i="1"/>
  <c r="O30" i="1"/>
  <c r="O31" i="1"/>
  <c r="N31" i="1"/>
  <c r="O26" i="1"/>
  <c r="N26" i="1"/>
  <c r="N25" i="1"/>
  <c r="O25" i="1"/>
  <c r="N23" i="1"/>
  <c r="O23" i="1"/>
  <c r="N22" i="1"/>
  <c r="O22" i="1"/>
  <c r="O20" i="1"/>
  <c r="N20" i="1"/>
  <c r="O19" i="1"/>
  <c r="N19" i="1"/>
  <c r="O11" i="1"/>
  <c r="N11" i="1"/>
  <c r="O24" i="1"/>
  <c r="N24" i="1"/>
  <c r="O21" i="1"/>
  <c r="N21" i="1"/>
  <c r="O7" i="1"/>
  <c r="O8" i="1"/>
  <c r="N8" i="1"/>
  <c r="O6" i="1"/>
  <c r="O5" i="1"/>
  <c r="N6" i="1"/>
  <c r="N5" i="1"/>
  <c r="O18" i="1"/>
  <c r="N18" i="1"/>
  <c r="M17" i="1"/>
  <c r="O17" i="1"/>
  <c r="M16" i="1"/>
  <c r="O16" i="1"/>
  <c r="M15" i="1"/>
  <c r="O15" i="1"/>
  <c r="N14" i="1"/>
  <c r="M13" i="1"/>
  <c r="N12" i="1"/>
  <c r="N9" i="1"/>
  <c r="N4" i="1"/>
</calcChain>
</file>

<file path=xl/sharedStrings.xml><?xml version="1.0" encoding="utf-8"?>
<sst xmlns="http://schemas.openxmlformats.org/spreadsheetml/2006/main" count="612" uniqueCount="229">
  <si>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</si>
  <si>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</si>
  <si>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</si>
  <si>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</si>
  <si>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</si>
  <si>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</si>
  <si>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</si>
  <si>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</si>
  <si>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</si>
  <si>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</si>
  <si>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</si>
  <si>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</si>
  <si>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</si>
  <si>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</si>
  <si>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</si>
  <si>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</si>
  <si>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</si>
  <si>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</si>
  <si>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</si>
  <si>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</si>
  <si>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</si>
  <si>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</si>
  <si>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</si>
  <si>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</si>
  <si>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</si>
  <si>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</si>
  <si>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</si>
  <si>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</si>
  <si>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</si>
  <si>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</si>
  <si>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</si>
  <si>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</si>
  <si>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</si>
  <si>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</si>
  <si>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</si>
  <si>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</si>
  <si>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</si>
  <si>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</si>
  <si>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</si>
  <si>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</si>
  <si>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</si>
  <si>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</si>
  <si>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</si>
  <si>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</si>
  <si>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</si>
  <si>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</si>
  <si>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</si>
  <si>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</si>
  <si>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</si>
  <si>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</si>
  <si>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</si>
  <si>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</si>
  <si>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</si>
  <si>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</si>
  <si>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</si>
  <si>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</si>
  <si>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</si>
  <si>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</si>
  <si>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</si>
  <si>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</si>
  <si>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</si>
  <si>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</si>
  <si>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</si>
  <si>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</si>
  <si>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</si>
  <si>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</si>
  <si>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</si>
  <si>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</si>
  <si>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</si>
  <si>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</si>
  <si>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</si>
  <si>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</si>
  <si>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</si>
  <si>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</si>
  <si>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</si>
  <si>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</si>
  <si>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</si>
  <si>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</si>
  <si>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</si>
  <si>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</si>
  <si>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</si>
  <si>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</si>
  <si>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</si>
  <si>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</si>
  <si>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</si>
  <si>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</si>
  <si>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</si>
  <si>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</si>
  <si>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</si>
  <si>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</si>
  <si>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</si>
  <si>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</si>
  <si>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</si>
  <si>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</si>
  <si>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</si>
  <si>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</si>
  <si>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</si>
  <si>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</si>
  <si>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</si>
  <si>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</si>
  <si>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</si>
  <si>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</si>
  <si>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</si>
  <si>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</si>
  <si>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</si>
  <si>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</si>
  <si>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</si>
  <si>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</si>
  <si>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</si>
  <si>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</si>
  <si>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</si>
  <si>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</si>
  <si>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</si>
  <si>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</si>
  <si>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</si>
  <si>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</si>
  <si>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</si>
  <si>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</si>
  <si>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</si>
  <si>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</si>
  <si>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</si>
  <si>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</si>
  <si>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</si>
  <si>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</si>
  <si>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</si>
  <si>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</si>
  <si>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</si>
  <si>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</si>
  <si>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</si>
  <si>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</si>
  <si>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</si>
  <si>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</si>
  <si>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</si>
  <si>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</si>
  <si>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</si>
  <si>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</si>
  <si>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</si>
  <si>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</si>
  <si>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</si>
  <si>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</si>
  <si>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</si>
  <si>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</si>
  <si>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</si>
  <si>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</si>
  <si>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</si>
  <si>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</si>
  <si>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</si>
  <si>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</si>
  <si>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</si>
  <si>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</si>
  <si>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</si>
  <si>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</si>
  <si>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</si>
  <si>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</si>
  <si>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</si>
  <si>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</si>
  <si>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Obras corralizas y Rehabilitación cubierta Monasterio de Rueda</t>
  </si>
  <si>
    <t xml:space="preserve">Gestión de residuos y construcción sostenible </t>
  </si>
  <si>
    <t>Concesión de servicios de gestión y explotación de la Hospedería de Allepuz</t>
  </si>
  <si>
    <t>55110000-4</t>
  </si>
  <si>
    <t>3 meses</t>
  </si>
  <si>
    <t>3 años</t>
  </si>
  <si>
    <t>Se trata de obras sencillas</t>
  </si>
  <si>
    <t>1 semana</t>
  </si>
  <si>
    <t>Patrocinio Quebrantahuesos</t>
  </si>
  <si>
    <t>Patrocinio Programa TV Encuentra el Norte</t>
  </si>
  <si>
    <t>79341000-6</t>
  </si>
  <si>
    <t>10 semanas</t>
  </si>
  <si>
    <t>Televisión Autonómica de Aragón no es una pyme</t>
  </si>
  <si>
    <t>3 días</t>
  </si>
  <si>
    <t>No requiere mucho personal para su ejecución</t>
  </si>
  <si>
    <t xml:space="preserve">Patrocinio Programa TV Aragón Coronación de los Reyes de Aragón </t>
  </si>
  <si>
    <t>Patrocinio Copa de la Reina de Baloncesto</t>
  </si>
  <si>
    <t>4 días</t>
  </si>
  <si>
    <t>Patrocinio Evento Deportivo All Radical, Freeride de Benasque</t>
  </si>
  <si>
    <t>Impulso a la economía local</t>
  </si>
  <si>
    <t>Deporte y turismo sostenible</t>
  </si>
  <si>
    <t>Promoción de actividades deportivas saludables</t>
  </si>
  <si>
    <t>Promoción de la identidad cultural</t>
  </si>
  <si>
    <t>Patrocinio del Rally de las Hospederías</t>
  </si>
  <si>
    <t>3 semanas</t>
  </si>
  <si>
    <t>Patrocinio del evento deportivo Far West Calatayud</t>
  </si>
  <si>
    <t xml:space="preserve">Colaboración Programa de radio de Cadena Cope de Carlos Herrera </t>
  </si>
  <si>
    <t xml:space="preserve">Turismo sostenible </t>
  </si>
  <si>
    <t>1 día</t>
  </si>
  <si>
    <t>Servicio de transporte de viajeros San Juan de la Peña</t>
  </si>
  <si>
    <t>Visitas guiadas San Juan de la Peña</t>
  </si>
  <si>
    <t>Visitas guiadas Monasterio de Rueda</t>
  </si>
  <si>
    <t>Eficiencia energética</t>
  </si>
  <si>
    <t>Suministro Pantallas informativas y datos flujos Estaciones de Esquí</t>
  </si>
  <si>
    <t>6 meses</t>
  </si>
  <si>
    <t>2 meses</t>
  </si>
  <si>
    <t>5 años</t>
  </si>
  <si>
    <t>Digitalización</t>
  </si>
  <si>
    <t>Servicio vigilancia Monasterio Viejo</t>
  </si>
  <si>
    <t>Gestion cafeteria y Hospederia San Juan de la Peña</t>
  </si>
  <si>
    <t>Congreso del bienestar y el amor 2025</t>
  </si>
  <si>
    <t>Campaña Comunicación y Marketing Planes de Sostenibilidad</t>
  </si>
  <si>
    <t>45330000-9</t>
  </si>
  <si>
    <t>45000000-7</t>
  </si>
  <si>
    <t>32000000-3 </t>
  </si>
  <si>
    <t>63731000-2</t>
  </si>
  <si>
    <t>Instalaciones de agua potable, saneamiento, riego e instalaciones del SPA San Juan de la Peña</t>
  </si>
  <si>
    <t>Mejora de la envolvente zonas de excavaciones, claustro y hospedería San Juan, instalaciones de clima, telecomunicaciones y la sustitución de las calderas San Juan de la Peña</t>
  </si>
  <si>
    <t>Concesión del servicio de gestión y explotación del Aeródromo de Santa Cilia</t>
  </si>
  <si>
    <t>Difusión publicitaria Congreso Territorios mágicos 2025</t>
  </si>
  <si>
    <t>Restauración y consolidación de las fachadas de la Iglesia y los edificios de la Plaza Este del Monasterio Nuevo de San Juan de la Peña</t>
  </si>
  <si>
    <t>Puede ser ejecutado por una Pyme</t>
  </si>
  <si>
    <t>60171000-7</t>
  </si>
  <si>
    <t>63514000-5</t>
  </si>
  <si>
    <t>71421000-5</t>
  </si>
  <si>
    <t>45240000-1</t>
  </si>
  <si>
    <t>45454100-5</t>
  </si>
  <si>
    <t>9 meses</t>
  </si>
  <si>
    <t>1 año</t>
  </si>
  <si>
    <t>La entidad con la que se contrata no es una pyme</t>
  </si>
  <si>
    <t>La empresa con la que se contrata es una pyme</t>
  </si>
  <si>
    <t>1 mes</t>
  </si>
  <si>
    <t>Acondicionamiento de zonas exteriores Monasterio de Rueda</t>
  </si>
  <si>
    <t>8 meses</t>
  </si>
  <si>
    <t>Diseño y fabricación de elementos de promoción de carácter constructivo itinerante para dinamizar eventos</t>
  </si>
  <si>
    <t> 39133000</t>
  </si>
  <si>
    <t>Patrocinio Club Voleibol Teruel 2025/2026</t>
  </si>
  <si>
    <t>Patrocinio Club Balonmano Huesca 2025/2026</t>
  </si>
  <si>
    <t>Reparación Noria del Monasterio de Rueda</t>
  </si>
  <si>
    <t>Servicios de Jardinería del Monasterio de Rueda</t>
  </si>
  <si>
    <t>Formalizado en 2024</t>
  </si>
  <si>
    <t>Centro Especial de Empleo</t>
  </si>
  <si>
    <t xml:space="preserve">Patrocinio Baja Aragón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</si>
</sst>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8" fontId="0" fillId="0" borderId="1" xfId="0" applyNumberFormat="1" applyBorder="1"/>
    <xf numFmtId="0" fontId="0" fillId="0" borderId="24" xfId="0" applyBorder="1" applyAlignment="1">
      <alignment horizontal="right"/>
    </xf>
    <xf numFmtId="14" fontId="0" fillId="0" borderId="10" xfId="0" applyNumberFormat="1" applyBorder="1"/>
    <xf numFmtId="14" fontId="0" fillId="0" borderId="1" xfId="0" applyNumberFormat="1" applyBorder="1"/>
    <xf numFmtId="0" fontId="0" fillId="0" borderId="25" xfId="0" applyBorder="1"/>
    <xf numFmtId="0" fontId="0" fillId="0" borderId="16" xfId="0" applyBorder="1"/>
    <xf numFmtId="0" fontId="0" fillId="0" borderId="26" xfId="0" applyBorder="1"/>
    <xf numFmtId="0" fontId="0" fillId="0" borderId="27" xfId="0" applyBorder="1"/>
    <xf numFmtId="14" fontId="0" fillId="0" borderId="16" xfId="0" applyNumberFormat="1" applyBorder="1"/>
    <xf numFmtId="0" fontId="0" fillId="0" borderId="28" xfId="0" applyBorder="1"/>
    <xf numFmtId="44" fontId="0" fillId="0" borderId="1" xfId="0" applyNumberFormat="1" applyBorder="1"/>
    <xf numFmtId="44" fontId="0" fillId="0" borderId="0" xfId="2" applyFont="1" applyAlignment="1">
      <alignment vertical="center"/>
    </xf>
    <xf numFmtId="44" fontId="0" fillId="0" borderId="10" xfId="1" applyFont="1" applyBorder="1"/>
    <xf numFmtId="0" fontId="0" fillId="0" borderId="1" xfId="0" applyFill="1" applyBorder="1"/>
    <xf numFmtId="8" fontId="0" fillId="0" borderId="1" xfId="0" applyNumberFormat="1" applyFill="1" applyBorder="1"/>
    <xf numFmtId="8" fontId="0" fillId="11" borderId="1" xfId="0" applyNumberFormat="1" applyFill="1" applyBorder="1"/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3">
    <cellStyle name="Moneda" xfId="1" builtinId="4"/>
    <cellStyle name="Moneda 2" xfId="2" xr:uid="{14ABBCC0-98C2-422B-B1F0-BDAE0DC58A4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topLeftCell="I1" workbookViewId="0">
      <selection activeCell="N22" sqref="N22"/>
    </sheetView>
  </sheetViews>
  <sheetFormatPr defaultColWidth="10.76171875" defaultRowHeight="15" x14ac:dyDescent="0.2"/>
  <cols>
    <col min="1" max="1" width="43.046875" customWidth="1"/>
    <col min="2" max="2" width="23.26953125" customWidth="1"/>
    <col min="3" max="3" width="38.60546875" customWidth="1"/>
    <col min="4" max="4" width="21.65625" customWidth="1"/>
    <col min="5" max="5" width="30.1328125" customWidth="1"/>
    <col min="6" max="6" width="22.05859375" customWidth="1"/>
    <col min="7" max="7" width="23.67578125" customWidth="1"/>
    <col min="8" max="8" width="22.05859375" customWidth="1"/>
    <col min="9" max="9" width="21.38671875" customWidth="1"/>
    <col min="10" max="10" width="18.6953125" customWidth="1"/>
    <col min="11" max="11" width="21.65625" customWidth="1"/>
    <col min="12" max="12" width="13.5859375" customWidth="1"/>
    <col min="13" max="14" width="22.59765625" bestFit="1" customWidth="1"/>
    <col min="15" max="15" width="16.94921875" bestFit="1" customWidth="1"/>
    <col min="16" max="16" width="23.9453125" bestFit="1" customWidth="1"/>
    <col min="17" max="17" width="10.625" customWidth="1"/>
    <col min="18" max="18" width="16.54296875" bestFit="1" customWidth="1"/>
    <col min="19" max="20" width="19.90625" bestFit="1" customWidth="1"/>
    <col min="21" max="21" width="19.90625" customWidth="1"/>
    <col min="22" max="22" width="25.9609375" bestFit="1" customWidth="1"/>
    <col min="23" max="23" width="12.64453125" customWidth="1"/>
    <col min="24" max="24" width="41.69921875" customWidth="1"/>
    <col min="25" max="25" width="11.97265625" customWidth="1"/>
    <col min="26" max="27" width="21.92578125" customWidth="1"/>
    <col min="28" max="28" width="15.06640625" customWidth="1"/>
  </cols>
  <sheetData>
    <row r="1" spans="1:28" ht="36.75" customHeight="1" thickBot="1" x14ac:dyDescent="0.25">
      <c r="A1" s="58" t="s">
        <v>135</v>
      </c>
      <c r="B1" s="58"/>
      <c r="C1" s="58"/>
      <c r="D1" s="37"/>
    </row>
    <row r="2" spans="1:28" ht="34.5" customHeight="1" thickBot="1" x14ac:dyDescent="0.25">
      <c r="A2" s="13"/>
      <c r="B2" s="13"/>
      <c r="C2" s="12"/>
      <c r="D2" s="12"/>
      <c r="E2" s="62" t="s">
        <v>13</v>
      </c>
      <c r="F2" s="63"/>
      <c r="G2" s="63"/>
      <c r="H2" s="63"/>
      <c r="I2" s="64"/>
      <c r="J2" s="12"/>
      <c r="W2" s="59" t="s">
        <v>18</v>
      </c>
      <c r="X2" s="61"/>
      <c r="Y2" s="59" t="s">
        <v>17</v>
      </c>
      <c r="Z2" s="60"/>
      <c r="AA2" s="60"/>
      <c r="AB2" s="61"/>
    </row>
    <row r="3" spans="1:28" s="15" customFormat="1" ht="60.75" customHeight="1" thickBot="1" x14ac:dyDescent="0.25">
      <c r="A3" s="5" t="s">
        <v>0</v>
      </c>
      <c r="B3" s="1" t="s">
        <v>138</v>
      </c>
      <c r="C3" s="1" t="s">
        <v>1</v>
      </c>
      <c r="D3" s="38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4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4" t="s">
        <v>15</v>
      </c>
      <c r="V3" s="14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ht="15.75" thickBot="1" x14ac:dyDescent="0.25">
      <c r="A4" s="2" t="s">
        <v>87</v>
      </c>
      <c r="B4" s="6" t="s">
        <v>87</v>
      </c>
      <c r="C4" s="3" t="s">
        <v>156</v>
      </c>
      <c r="D4" s="43">
        <v>45212350</v>
      </c>
      <c r="E4" s="8"/>
      <c r="F4" s="3" t="s">
        <v>157</v>
      </c>
      <c r="G4" s="2"/>
      <c r="H4" s="2"/>
      <c r="I4" s="9"/>
      <c r="J4" s="35" t="s">
        <v>100</v>
      </c>
      <c r="K4" s="2" t="s">
        <v>143</v>
      </c>
      <c r="L4" s="2" t="s">
        <v>143</v>
      </c>
      <c r="M4" s="42">
        <v>252619.51</v>
      </c>
      <c r="N4" s="42">
        <f>+M4*1.21</f>
        <v>305669.60710000002</v>
      </c>
      <c r="O4" s="42">
        <v>252619.51</v>
      </c>
      <c r="P4" s="2" t="s">
        <v>117</v>
      </c>
      <c r="Q4" s="2" t="s">
        <v>142</v>
      </c>
      <c r="R4" s="44">
        <v>45689</v>
      </c>
      <c r="S4" s="44">
        <v>45717</v>
      </c>
      <c r="T4" s="2" t="s">
        <v>160</v>
      </c>
      <c r="U4" s="6"/>
      <c r="V4" s="6" t="s">
        <v>142</v>
      </c>
      <c r="W4" s="8" t="s">
        <v>142</v>
      </c>
      <c r="X4" s="9" t="s">
        <v>162</v>
      </c>
      <c r="Y4" s="8" t="s">
        <v>143</v>
      </c>
      <c r="Z4" s="2"/>
      <c r="AA4" s="6"/>
      <c r="AB4" s="9"/>
    </row>
    <row r="5" spans="1:28" ht="15.75" thickBot="1" x14ac:dyDescent="0.25">
      <c r="A5" s="2" t="s">
        <v>87</v>
      </c>
      <c r="B5" s="6" t="s">
        <v>87</v>
      </c>
      <c r="C5" s="3" t="s">
        <v>202</v>
      </c>
      <c r="D5" s="43" t="s">
        <v>198</v>
      </c>
      <c r="E5" s="46"/>
      <c r="F5" s="3" t="s">
        <v>188</v>
      </c>
      <c r="G5" s="47"/>
      <c r="H5" s="47"/>
      <c r="I5" s="48"/>
      <c r="J5" s="49" t="s">
        <v>100</v>
      </c>
      <c r="K5" s="47" t="s">
        <v>143</v>
      </c>
      <c r="L5" s="47" t="s">
        <v>143</v>
      </c>
      <c r="M5" s="42">
        <v>267570.46000000002</v>
      </c>
      <c r="N5" s="42">
        <f>+M5*1.21</f>
        <v>323760.25660000002</v>
      </c>
      <c r="O5" s="42">
        <f>+M5</f>
        <v>267570.46000000002</v>
      </c>
      <c r="P5" s="47" t="s">
        <v>117</v>
      </c>
      <c r="Q5" s="47" t="s">
        <v>143</v>
      </c>
      <c r="R5" s="44">
        <v>45690</v>
      </c>
      <c r="S5" s="50">
        <v>45385</v>
      </c>
      <c r="T5" s="47" t="s">
        <v>190</v>
      </c>
      <c r="U5" s="51"/>
      <c r="V5" s="51" t="s">
        <v>142</v>
      </c>
      <c r="W5" s="46" t="s">
        <v>142</v>
      </c>
      <c r="X5" s="9" t="s">
        <v>162</v>
      </c>
      <c r="Y5" s="46" t="s">
        <v>143</v>
      </c>
      <c r="Z5" s="47"/>
      <c r="AA5" s="51"/>
      <c r="AB5" s="48"/>
    </row>
    <row r="6" spans="1:28" ht="15.75" thickBot="1" x14ac:dyDescent="0.25">
      <c r="A6" s="2" t="s">
        <v>87</v>
      </c>
      <c r="B6" s="6" t="s">
        <v>87</v>
      </c>
      <c r="C6" s="3" t="s">
        <v>203</v>
      </c>
      <c r="D6" s="43" t="s">
        <v>199</v>
      </c>
      <c r="E6" s="46"/>
      <c r="F6" s="3" t="s">
        <v>188</v>
      </c>
      <c r="G6" s="47"/>
      <c r="H6" s="47"/>
      <c r="I6" s="48"/>
      <c r="J6" s="49" t="s">
        <v>100</v>
      </c>
      <c r="K6" s="47" t="s">
        <v>143</v>
      </c>
      <c r="L6" s="47" t="s">
        <v>143</v>
      </c>
      <c r="M6" s="42">
        <v>993753.42</v>
      </c>
      <c r="N6" s="42">
        <f>+M6*1.21</f>
        <v>1202441.6381999999</v>
      </c>
      <c r="O6" s="42">
        <f>+M6</f>
        <v>993753.42</v>
      </c>
      <c r="P6" s="47" t="s">
        <v>116</v>
      </c>
      <c r="Q6" s="47" t="s">
        <v>143</v>
      </c>
      <c r="R6" s="44">
        <v>45691</v>
      </c>
      <c r="S6" s="50">
        <v>45385</v>
      </c>
      <c r="T6" s="47" t="s">
        <v>190</v>
      </c>
      <c r="U6" s="51"/>
      <c r="V6" s="51" t="s">
        <v>142</v>
      </c>
      <c r="W6" s="46" t="s">
        <v>142</v>
      </c>
      <c r="X6" s="9" t="s">
        <v>162</v>
      </c>
      <c r="Y6" s="46" t="s">
        <v>143</v>
      </c>
      <c r="Z6" s="47"/>
      <c r="AA6" s="51"/>
      <c r="AB6" s="48"/>
    </row>
    <row r="7" spans="1:28" ht="15.75" thickBot="1" x14ac:dyDescent="0.25">
      <c r="A7" s="2" t="s">
        <v>87</v>
      </c>
      <c r="B7" s="6" t="s">
        <v>87</v>
      </c>
      <c r="C7" s="3" t="s">
        <v>189</v>
      </c>
      <c r="D7" s="43" t="s">
        <v>200</v>
      </c>
      <c r="E7" s="46"/>
      <c r="F7" s="3"/>
      <c r="G7" s="47" t="s">
        <v>193</v>
      </c>
      <c r="H7" s="47"/>
      <c r="I7" s="48"/>
      <c r="J7" s="49" t="s">
        <v>104</v>
      </c>
      <c r="K7" s="47" t="s">
        <v>142</v>
      </c>
      <c r="L7" s="47" t="s">
        <v>143</v>
      </c>
      <c r="M7" s="53">
        <f>+N7/1.21</f>
        <v>247933.88429752068</v>
      </c>
      <c r="N7" s="42">
        <v>300000</v>
      </c>
      <c r="O7" s="52">
        <f>+M7</f>
        <v>247933.88429752068</v>
      </c>
      <c r="P7" s="47" t="s">
        <v>116</v>
      </c>
      <c r="Q7" s="47" t="s">
        <v>143</v>
      </c>
      <c r="R7" s="50">
        <v>45748</v>
      </c>
      <c r="S7" s="50">
        <v>45809</v>
      </c>
      <c r="T7" s="47" t="s">
        <v>191</v>
      </c>
      <c r="U7" s="51"/>
      <c r="V7" s="51" t="s">
        <v>142</v>
      </c>
      <c r="W7" s="46" t="s">
        <v>142</v>
      </c>
      <c r="X7" s="48" t="s">
        <v>207</v>
      </c>
      <c r="Y7" s="46" t="s">
        <v>143</v>
      </c>
      <c r="Z7" s="47"/>
      <c r="AA7" s="51"/>
      <c r="AB7" s="48"/>
    </row>
    <row r="8" spans="1:28" ht="15.75" thickBot="1" x14ac:dyDescent="0.25">
      <c r="A8" s="2" t="s">
        <v>87</v>
      </c>
      <c r="B8" s="6" t="s">
        <v>87</v>
      </c>
      <c r="C8" s="3" t="s">
        <v>204</v>
      </c>
      <c r="D8" s="43" t="s">
        <v>201</v>
      </c>
      <c r="E8" s="10" t="s">
        <v>175</v>
      </c>
      <c r="F8" s="3"/>
      <c r="G8" s="47"/>
      <c r="H8" s="47"/>
      <c r="I8" s="48"/>
      <c r="J8" s="49" t="s">
        <v>97</v>
      </c>
      <c r="K8" s="47" t="s">
        <v>143</v>
      </c>
      <c r="L8" s="47" t="s">
        <v>142</v>
      </c>
      <c r="M8" s="42">
        <v>30000</v>
      </c>
      <c r="N8" s="42">
        <f>+M8*1.21</f>
        <v>36300</v>
      </c>
      <c r="O8" s="42">
        <f>+M8</f>
        <v>30000</v>
      </c>
      <c r="P8" s="47" t="s">
        <v>116</v>
      </c>
      <c r="Q8" s="47" t="s">
        <v>143</v>
      </c>
      <c r="R8" s="50">
        <v>45689</v>
      </c>
      <c r="S8" s="50">
        <v>45748</v>
      </c>
      <c r="T8" s="47" t="s">
        <v>192</v>
      </c>
      <c r="U8" s="51"/>
      <c r="V8" s="7" t="s">
        <v>143</v>
      </c>
      <c r="W8" s="46" t="s">
        <v>142</v>
      </c>
      <c r="X8" s="48" t="s">
        <v>170</v>
      </c>
      <c r="Y8" s="46" t="s">
        <v>143</v>
      </c>
      <c r="Z8" s="47"/>
      <c r="AA8" s="51"/>
      <c r="AB8" s="48"/>
    </row>
    <row r="9" spans="1:28" ht="15.75" thickBot="1" x14ac:dyDescent="0.25">
      <c r="A9" s="2" t="s">
        <v>87</v>
      </c>
      <c r="B9" s="6" t="s">
        <v>87</v>
      </c>
      <c r="C9" s="3" t="s">
        <v>158</v>
      </c>
      <c r="D9" s="43" t="s">
        <v>159</v>
      </c>
      <c r="E9" s="10" t="s">
        <v>175</v>
      </c>
      <c r="F9" s="3"/>
      <c r="G9" s="3"/>
      <c r="H9" s="3"/>
      <c r="I9" s="11"/>
      <c r="J9" s="36" t="s">
        <v>97</v>
      </c>
      <c r="K9" s="3" t="s">
        <v>143</v>
      </c>
      <c r="L9" s="3" t="s">
        <v>142</v>
      </c>
      <c r="M9" s="42">
        <v>9000</v>
      </c>
      <c r="N9" s="42">
        <f>+M9*1.21</f>
        <v>10890</v>
      </c>
      <c r="O9" s="42">
        <v>9000</v>
      </c>
      <c r="P9" s="3" t="s">
        <v>126</v>
      </c>
      <c r="Q9" s="3" t="s">
        <v>143</v>
      </c>
      <c r="R9" s="45">
        <v>45689</v>
      </c>
      <c r="S9" s="45">
        <v>45689</v>
      </c>
      <c r="T9" s="3" t="s">
        <v>161</v>
      </c>
      <c r="U9" s="7"/>
      <c r="V9" s="7" t="s">
        <v>143</v>
      </c>
      <c r="W9" s="10" t="s">
        <v>142</v>
      </c>
      <c r="X9" s="11" t="s">
        <v>170</v>
      </c>
      <c r="Y9" s="10" t="s">
        <v>143</v>
      </c>
      <c r="Z9" s="3"/>
      <c r="AA9" s="7"/>
      <c r="AB9" s="11"/>
    </row>
    <row r="10" spans="1:28" ht="15.75" thickBot="1" x14ac:dyDescent="0.25">
      <c r="A10" s="2" t="s">
        <v>87</v>
      </c>
      <c r="B10" s="6" t="s">
        <v>87</v>
      </c>
      <c r="C10" s="3" t="s">
        <v>228</v>
      </c>
      <c r="D10" s="43">
        <v>92000000</v>
      </c>
      <c r="E10" s="10" t="s">
        <v>175</v>
      </c>
      <c r="F10" s="3"/>
      <c r="G10" s="3"/>
      <c r="H10" s="3"/>
      <c r="I10" s="11"/>
      <c r="J10" s="36" t="s">
        <v>102</v>
      </c>
      <c r="K10" s="3" t="s">
        <v>143</v>
      </c>
      <c r="L10" s="3" t="s">
        <v>143</v>
      </c>
      <c r="M10" s="42">
        <v>300000</v>
      </c>
      <c r="N10" s="56">
        <f>+M10*1.21</f>
        <v>363000</v>
      </c>
      <c r="O10" s="42">
        <f>+M10</f>
        <v>300000</v>
      </c>
      <c r="P10" s="3" t="s">
        <v>126</v>
      </c>
      <c r="Q10" s="3" t="s">
        <v>143</v>
      </c>
      <c r="R10" s="45">
        <v>45778</v>
      </c>
      <c r="S10" s="45">
        <v>45858</v>
      </c>
      <c r="T10" s="3" t="s">
        <v>163</v>
      </c>
      <c r="U10" s="7"/>
      <c r="V10" s="7" t="s">
        <v>143</v>
      </c>
      <c r="W10" s="10" t="s">
        <v>142</v>
      </c>
      <c r="X10" s="11" t="s">
        <v>216</v>
      </c>
      <c r="Y10" s="10" t="s">
        <v>143</v>
      </c>
      <c r="Z10" s="3"/>
      <c r="AA10" s="7"/>
      <c r="AB10" s="11"/>
    </row>
    <row r="11" spans="1:28" ht="15.75" thickBot="1" x14ac:dyDescent="0.25">
      <c r="A11" s="2" t="s">
        <v>87</v>
      </c>
      <c r="B11" s="6" t="s">
        <v>87</v>
      </c>
      <c r="C11" s="55" t="s">
        <v>164</v>
      </c>
      <c r="D11" s="43">
        <v>92000000</v>
      </c>
      <c r="E11" s="10" t="s">
        <v>175</v>
      </c>
      <c r="F11" s="3"/>
      <c r="G11" s="3"/>
      <c r="H11" s="3"/>
      <c r="I11" s="11"/>
      <c r="J11" s="36" t="s">
        <v>102</v>
      </c>
      <c r="K11" s="3" t="s">
        <v>143</v>
      </c>
      <c r="L11" s="3" t="s">
        <v>143</v>
      </c>
      <c r="M11" s="42">
        <v>75000</v>
      </c>
      <c r="N11" s="42">
        <f>+M11*1.21</f>
        <v>90750</v>
      </c>
      <c r="O11" s="42">
        <f>+M11</f>
        <v>75000</v>
      </c>
      <c r="P11" s="3" t="s">
        <v>126</v>
      </c>
      <c r="Q11" s="3" t="s">
        <v>143</v>
      </c>
      <c r="R11" s="45">
        <v>45748</v>
      </c>
      <c r="S11" s="45">
        <v>45823</v>
      </c>
      <c r="T11" s="3" t="s">
        <v>169</v>
      </c>
      <c r="U11" s="7"/>
      <c r="V11" s="7" t="s">
        <v>143</v>
      </c>
      <c r="W11" s="10" t="s">
        <v>142</v>
      </c>
      <c r="X11" s="11" t="s">
        <v>216</v>
      </c>
      <c r="Y11" s="10" t="s">
        <v>143</v>
      </c>
      <c r="Z11" s="3"/>
      <c r="AA11" s="7"/>
      <c r="AB11" s="11"/>
    </row>
    <row r="12" spans="1:28" ht="15.75" thickBot="1" x14ac:dyDescent="0.25">
      <c r="A12" s="2" t="s">
        <v>87</v>
      </c>
      <c r="B12" s="6" t="s">
        <v>87</v>
      </c>
      <c r="C12" s="3" t="s">
        <v>165</v>
      </c>
      <c r="D12" s="43" t="s">
        <v>166</v>
      </c>
      <c r="E12" s="10" t="s">
        <v>177</v>
      </c>
      <c r="F12" s="3"/>
      <c r="G12" s="3"/>
      <c r="H12" s="3"/>
      <c r="I12" s="11"/>
      <c r="J12" s="36" t="s">
        <v>103</v>
      </c>
      <c r="K12" s="3" t="s">
        <v>143</v>
      </c>
      <c r="L12" s="3" t="s">
        <v>143</v>
      </c>
      <c r="M12" s="42">
        <v>100000</v>
      </c>
      <c r="N12" s="42">
        <f>+M12*1.21</f>
        <v>121000</v>
      </c>
      <c r="O12" s="42">
        <v>100000</v>
      </c>
      <c r="P12" s="3" t="s">
        <v>126</v>
      </c>
      <c r="Q12" s="3" t="s">
        <v>143</v>
      </c>
      <c r="R12" s="45">
        <v>45678</v>
      </c>
      <c r="S12" s="45">
        <v>45689</v>
      </c>
      <c r="T12" s="3" t="s">
        <v>167</v>
      </c>
      <c r="U12" s="7"/>
      <c r="V12" s="7" t="s">
        <v>143</v>
      </c>
      <c r="W12" s="10" t="s">
        <v>143</v>
      </c>
      <c r="X12" s="11" t="s">
        <v>168</v>
      </c>
      <c r="Y12" s="10" t="s">
        <v>143</v>
      </c>
      <c r="Z12" s="3"/>
      <c r="AA12" s="7"/>
      <c r="AB12" s="11"/>
    </row>
    <row r="13" spans="1:28" ht="15.75" thickBot="1" x14ac:dyDescent="0.25">
      <c r="A13" s="2" t="s">
        <v>87</v>
      </c>
      <c r="B13" s="6" t="s">
        <v>87</v>
      </c>
      <c r="C13" s="3" t="s">
        <v>171</v>
      </c>
      <c r="D13" s="43" t="s">
        <v>166</v>
      </c>
      <c r="E13" s="10" t="s">
        <v>178</v>
      </c>
      <c r="F13" s="3"/>
      <c r="G13" s="3"/>
      <c r="H13" s="3"/>
      <c r="I13" s="11"/>
      <c r="J13" s="36" t="s">
        <v>103</v>
      </c>
      <c r="K13" s="3" t="s">
        <v>143</v>
      </c>
      <c r="L13" s="3" t="s">
        <v>143</v>
      </c>
      <c r="M13" s="42">
        <f>+N13/1.21</f>
        <v>33057.85123966942</v>
      </c>
      <c r="N13" s="42">
        <v>40000</v>
      </c>
      <c r="O13" s="42">
        <v>33057.85123966942</v>
      </c>
      <c r="P13" s="3" t="s">
        <v>126</v>
      </c>
      <c r="Q13" s="3" t="s">
        <v>143</v>
      </c>
      <c r="R13" s="45">
        <v>45689</v>
      </c>
      <c r="S13" s="45">
        <v>45695</v>
      </c>
      <c r="T13" s="3" t="s">
        <v>169</v>
      </c>
      <c r="U13" s="7"/>
      <c r="V13" s="7" t="s">
        <v>143</v>
      </c>
      <c r="W13" s="10" t="s">
        <v>143</v>
      </c>
      <c r="X13" s="11" t="s">
        <v>168</v>
      </c>
      <c r="Y13" s="10" t="s">
        <v>143</v>
      </c>
      <c r="Z13" s="3"/>
      <c r="AA13" s="7"/>
      <c r="AB13" s="11"/>
    </row>
    <row r="14" spans="1:28" ht="15.75" thickBot="1" x14ac:dyDescent="0.25">
      <c r="A14" s="2" t="s">
        <v>87</v>
      </c>
      <c r="B14" s="6" t="s">
        <v>87</v>
      </c>
      <c r="C14" s="3" t="s">
        <v>172</v>
      </c>
      <c r="D14" s="39">
        <v>79341000</v>
      </c>
      <c r="E14" s="10" t="s">
        <v>176</v>
      </c>
      <c r="F14" s="3"/>
      <c r="G14" s="3"/>
      <c r="H14" s="3"/>
      <c r="I14" s="11"/>
      <c r="J14" s="36" t="s">
        <v>102</v>
      </c>
      <c r="K14" s="3" t="s">
        <v>143</v>
      </c>
      <c r="L14" s="3" t="s">
        <v>143</v>
      </c>
      <c r="M14" s="42">
        <v>75000</v>
      </c>
      <c r="N14" s="42">
        <f>+M14*1.21</f>
        <v>90750</v>
      </c>
      <c r="O14" s="42">
        <v>75000</v>
      </c>
      <c r="P14" s="3" t="s">
        <v>126</v>
      </c>
      <c r="Q14" s="3" t="s">
        <v>143</v>
      </c>
      <c r="R14" s="45">
        <v>45689</v>
      </c>
      <c r="S14" s="45">
        <v>45717</v>
      </c>
      <c r="T14" s="3" t="s">
        <v>173</v>
      </c>
      <c r="U14" s="7"/>
      <c r="V14" s="7" t="s">
        <v>143</v>
      </c>
      <c r="W14" s="10" t="s">
        <v>143</v>
      </c>
      <c r="X14" s="11" t="s">
        <v>215</v>
      </c>
      <c r="Y14" s="10" t="s">
        <v>143</v>
      </c>
      <c r="Z14" s="3"/>
      <c r="AA14" s="7"/>
      <c r="AB14" s="11"/>
    </row>
    <row r="15" spans="1:28" ht="15.75" thickBot="1" x14ac:dyDescent="0.25">
      <c r="A15" s="2" t="s">
        <v>87</v>
      </c>
      <c r="B15" s="6" t="s">
        <v>87</v>
      </c>
      <c r="C15" s="3" t="s">
        <v>174</v>
      </c>
      <c r="D15" s="39">
        <v>79341000</v>
      </c>
      <c r="E15" s="10" t="s">
        <v>176</v>
      </c>
      <c r="F15" s="3"/>
      <c r="G15" s="3"/>
      <c r="H15" s="3"/>
      <c r="I15" s="11"/>
      <c r="J15" s="36" t="s">
        <v>102</v>
      </c>
      <c r="K15" s="3" t="s">
        <v>143</v>
      </c>
      <c r="L15" s="3" t="s">
        <v>143</v>
      </c>
      <c r="M15" s="42">
        <f>+N15/1.21</f>
        <v>24793.388429752067</v>
      </c>
      <c r="N15" s="42">
        <v>30000</v>
      </c>
      <c r="O15" s="42">
        <f t="shared" ref="O15:O32" si="0">+M15</f>
        <v>24793.388429752067</v>
      </c>
      <c r="P15" s="3" t="s">
        <v>126</v>
      </c>
      <c r="Q15" s="3" t="s">
        <v>143</v>
      </c>
      <c r="R15" s="45">
        <v>45717</v>
      </c>
      <c r="S15" s="45">
        <v>45736</v>
      </c>
      <c r="T15" s="3" t="s">
        <v>180</v>
      </c>
      <c r="U15" s="7"/>
      <c r="V15" s="7" t="s">
        <v>143</v>
      </c>
      <c r="W15" s="10" t="s">
        <v>142</v>
      </c>
      <c r="X15" s="11" t="s">
        <v>216</v>
      </c>
      <c r="Y15" s="10" t="s">
        <v>143</v>
      </c>
      <c r="Z15" s="3"/>
      <c r="AA15" s="7"/>
      <c r="AB15" s="11"/>
    </row>
    <row r="16" spans="1:28" ht="15.75" thickBot="1" x14ac:dyDescent="0.25">
      <c r="A16" s="2" t="s">
        <v>87</v>
      </c>
      <c r="B16" s="6" t="s">
        <v>87</v>
      </c>
      <c r="C16" s="3" t="s">
        <v>179</v>
      </c>
      <c r="D16" s="39">
        <v>79341000</v>
      </c>
      <c r="E16" s="10" t="s">
        <v>175</v>
      </c>
      <c r="F16" s="3"/>
      <c r="G16" s="3"/>
      <c r="H16" s="3"/>
      <c r="I16" s="11"/>
      <c r="J16" s="36" t="s">
        <v>102</v>
      </c>
      <c r="K16" s="3" t="s">
        <v>143</v>
      </c>
      <c r="L16" s="3" t="s">
        <v>143</v>
      </c>
      <c r="M16" s="42">
        <f>+N16/1.21</f>
        <v>24793.388429752067</v>
      </c>
      <c r="N16" s="42">
        <v>30000</v>
      </c>
      <c r="O16" s="42">
        <f t="shared" si="0"/>
        <v>24793.388429752067</v>
      </c>
      <c r="P16" s="3" t="s">
        <v>126</v>
      </c>
      <c r="Q16" s="3" t="s">
        <v>143</v>
      </c>
      <c r="R16" s="45">
        <v>45717</v>
      </c>
      <c r="S16" s="45">
        <v>45736</v>
      </c>
      <c r="T16" s="3" t="s">
        <v>180</v>
      </c>
      <c r="U16" s="7"/>
      <c r="V16" s="7" t="s">
        <v>143</v>
      </c>
      <c r="W16" s="10" t="s">
        <v>142</v>
      </c>
      <c r="X16" s="11" t="s">
        <v>216</v>
      </c>
      <c r="Y16" s="10" t="s">
        <v>143</v>
      </c>
      <c r="Z16" s="3"/>
      <c r="AA16" s="7"/>
      <c r="AB16" s="11"/>
    </row>
    <row r="17" spans="1:28" ht="15.75" thickBot="1" x14ac:dyDescent="0.25">
      <c r="A17" s="2" t="s">
        <v>87</v>
      </c>
      <c r="B17" s="6" t="s">
        <v>87</v>
      </c>
      <c r="C17" s="3" t="s">
        <v>181</v>
      </c>
      <c r="D17" s="39">
        <v>79341000</v>
      </c>
      <c r="E17" s="10" t="s">
        <v>176</v>
      </c>
      <c r="F17" s="3"/>
      <c r="G17" s="3"/>
      <c r="H17" s="3"/>
      <c r="I17" s="11"/>
      <c r="J17" s="36" t="s">
        <v>102</v>
      </c>
      <c r="K17" s="3" t="s">
        <v>143</v>
      </c>
      <c r="L17" s="3" t="s">
        <v>143</v>
      </c>
      <c r="M17" s="42">
        <f>+N17/1.21</f>
        <v>24793.388429752067</v>
      </c>
      <c r="N17" s="42">
        <v>30000</v>
      </c>
      <c r="O17" s="42">
        <f t="shared" si="0"/>
        <v>24793.388429752067</v>
      </c>
      <c r="P17" s="3" t="s">
        <v>126</v>
      </c>
      <c r="Q17" s="3" t="s">
        <v>143</v>
      </c>
      <c r="R17" s="45">
        <v>45689</v>
      </c>
      <c r="S17" s="45">
        <v>45725</v>
      </c>
      <c r="T17" s="3" t="s">
        <v>169</v>
      </c>
      <c r="U17" s="7"/>
      <c r="V17" s="7" t="s">
        <v>143</v>
      </c>
      <c r="W17" s="10" t="s">
        <v>142</v>
      </c>
      <c r="X17" s="11" t="s">
        <v>216</v>
      </c>
      <c r="Y17" s="10" t="s">
        <v>143</v>
      </c>
      <c r="Z17" s="3"/>
      <c r="AA17" s="7"/>
      <c r="AB17" s="11"/>
    </row>
    <row r="18" spans="1:28" ht="15.75" thickBot="1" x14ac:dyDescent="0.25">
      <c r="A18" s="2" t="s">
        <v>87</v>
      </c>
      <c r="B18" s="6" t="s">
        <v>87</v>
      </c>
      <c r="C18" s="3" t="s">
        <v>182</v>
      </c>
      <c r="D18" s="39">
        <v>79341000</v>
      </c>
      <c r="E18" s="10" t="s">
        <v>183</v>
      </c>
      <c r="F18" s="3"/>
      <c r="G18" s="3"/>
      <c r="H18" s="3"/>
      <c r="I18" s="11"/>
      <c r="J18" s="36" t="s">
        <v>102</v>
      </c>
      <c r="K18" s="3" t="s">
        <v>143</v>
      </c>
      <c r="L18" s="3" t="s">
        <v>143</v>
      </c>
      <c r="M18" s="42">
        <v>55000</v>
      </c>
      <c r="N18" s="42">
        <f t="shared" ref="N18:N27" si="1">+M18*1.21</f>
        <v>66550</v>
      </c>
      <c r="O18" s="42">
        <f t="shared" si="0"/>
        <v>55000</v>
      </c>
      <c r="P18" s="3" t="s">
        <v>126</v>
      </c>
      <c r="Q18" s="3" t="s">
        <v>143</v>
      </c>
      <c r="R18" s="45">
        <v>45680</v>
      </c>
      <c r="S18" s="45">
        <v>45682</v>
      </c>
      <c r="T18" s="3" t="s">
        <v>184</v>
      </c>
      <c r="U18" s="7"/>
      <c r="V18" s="7" t="s">
        <v>143</v>
      </c>
      <c r="W18" s="10" t="s">
        <v>143</v>
      </c>
      <c r="X18" s="11" t="s">
        <v>216</v>
      </c>
      <c r="Y18" s="10" t="s">
        <v>143</v>
      </c>
      <c r="Z18" s="3"/>
      <c r="AA18" s="7"/>
      <c r="AB18" s="11"/>
    </row>
    <row r="19" spans="1:28" ht="15.75" thickBot="1" x14ac:dyDescent="0.25">
      <c r="A19" s="2" t="s">
        <v>87</v>
      </c>
      <c r="B19" s="6" t="s">
        <v>87</v>
      </c>
      <c r="C19" s="55" t="s">
        <v>222</v>
      </c>
      <c r="D19" s="39">
        <v>79341000</v>
      </c>
      <c r="E19" s="10" t="s">
        <v>176</v>
      </c>
      <c r="F19" s="3"/>
      <c r="G19" s="3"/>
      <c r="H19" s="3"/>
      <c r="I19" s="11"/>
      <c r="J19" s="36" t="s">
        <v>102</v>
      </c>
      <c r="K19" s="3" t="s">
        <v>143</v>
      </c>
      <c r="L19" s="3" t="s">
        <v>143</v>
      </c>
      <c r="M19" s="42">
        <v>50000</v>
      </c>
      <c r="N19" s="42">
        <f t="shared" si="1"/>
        <v>60500</v>
      </c>
      <c r="O19" s="42">
        <f t="shared" si="0"/>
        <v>50000</v>
      </c>
      <c r="P19" s="3" t="s">
        <v>126</v>
      </c>
      <c r="Q19" s="3" t="s">
        <v>143</v>
      </c>
      <c r="R19" s="45">
        <v>45901</v>
      </c>
      <c r="S19" s="45">
        <v>45931</v>
      </c>
      <c r="T19" s="3" t="s">
        <v>213</v>
      </c>
      <c r="U19" s="7"/>
      <c r="V19" s="7" t="s">
        <v>143</v>
      </c>
      <c r="W19" s="10" t="s">
        <v>143</v>
      </c>
      <c r="X19" s="11" t="s">
        <v>215</v>
      </c>
      <c r="Y19" s="10" t="s">
        <v>143</v>
      </c>
      <c r="Z19" s="3"/>
      <c r="AA19" s="7"/>
      <c r="AB19" s="11"/>
    </row>
    <row r="20" spans="1:28" ht="15.75" thickBot="1" x14ac:dyDescent="0.25">
      <c r="A20" s="2" t="s">
        <v>87</v>
      </c>
      <c r="B20" s="6" t="s">
        <v>87</v>
      </c>
      <c r="C20" s="55" t="s">
        <v>223</v>
      </c>
      <c r="D20" s="39">
        <v>79341000</v>
      </c>
      <c r="E20" s="10" t="s">
        <v>176</v>
      </c>
      <c r="F20" s="3"/>
      <c r="G20" s="3"/>
      <c r="H20" s="3"/>
      <c r="I20" s="11"/>
      <c r="J20" s="36" t="s">
        <v>102</v>
      </c>
      <c r="K20" s="3" t="s">
        <v>143</v>
      </c>
      <c r="L20" s="3" t="s">
        <v>143</v>
      </c>
      <c r="M20" s="42">
        <v>30000</v>
      </c>
      <c r="N20" s="42">
        <f t="shared" si="1"/>
        <v>36300</v>
      </c>
      <c r="O20" s="42">
        <f t="shared" si="0"/>
        <v>30000</v>
      </c>
      <c r="P20" s="3" t="s">
        <v>126</v>
      </c>
      <c r="Q20" s="3" t="s">
        <v>143</v>
      </c>
      <c r="R20" s="45">
        <v>45901</v>
      </c>
      <c r="S20" s="45">
        <v>45931</v>
      </c>
      <c r="T20" s="3" t="s">
        <v>213</v>
      </c>
      <c r="U20" s="7"/>
      <c r="V20" s="7" t="s">
        <v>143</v>
      </c>
      <c r="W20" s="10" t="s">
        <v>143</v>
      </c>
      <c r="X20" s="11" t="s">
        <v>215</v>
      </c>
      <c r="Y20" s="10" t="s">
        <v>143</v>
      </c>
      <c r="Z20" s="3"/>
      <c r="AA20" s="7"/>
      <c r="AB20" s="11"/>
    </row>
    <row r="21" spans="1:28" ht="15.75" thickBot="1" x14ac:dyDescent="0.25">
      <c r="A21" s="2" t="s">
        <v>87</v>
      </c>
      <c r="B21" s="6" t="s">
        <v>87</v>
      </c>
      <c r="C21" s="3" t="s">
        <v>185</v>
      </c>
      <c r="D21" s="43" t="s">
        <v>208</v>
      </c>
      <c r="E21" s="10" t="s">
        <v>183</v>
      </c>
      <c r="F21" s="3" t="s">
        <v>188</v>
      </c>
      <c r="G21" s="3"/>
      <c r="H21" s="3"/>
      <c r="I21" s="11"/>
      <c r="J21" s="36" t="s">
        <v>103</v>
      </c>
      <c r="K21" s="3" t="s">
        <v>143</v>
      </c>
      <c r="L21" s="3" t="s">
        <v>143</v>
      </c>
      <c r="M21" s="56">
        <v>115000</v>
      </c>
      <c r="N21" s="42">
        <f t="shared" si="1"/>
        <v>139150</v>
      </c>
      <c r="O21" s="42">
        <f t="shared" si="0"/>
        <v>115000</v>
      </c>
      <c r="P21" s="3" t="s">
        <v>116</v>
      </c>
      <c r="Q21" s="3" t="s">
        <v>143</v>
      </c>
      <c r="R21" s="45">
        <v>45748</v>
      </c>
      <c r="S21" s="45">
        <v>45809</v>
      </c>
      <c r="T21" s="3" t="s">
        <v>214</v>
      </c>
      <c r="U21" s="7"/>
      <c r="V21" s="7" t="s">
        <v>143</v>
      </c>
      <c r="W21" s="10" t="s">
        <v>142</v>
      </c>
      <c r="X21" s="48" t="s">
        <v>170</v>
      </c>
      <c r="Y21" s="10" t="s">
        <v>143</v>
      </c>
      <c r="Z21" s="3"/>
      <c r="AA21" s="7"/>
      <c r="AB21" s="11"/>
    </row>
    <row r="22" spans="1:28" ht="15.75" thickBot="1" x14ac:dyDescent="0.25">
      <c r="A22" s="2" t="s">
        <v>87</v>
      </c>
      <c r="B22" s="6" t="s">
        <v>87</v>
      </c>
      <c r="C22" s="3" t="s">
        <v>186</v>
      </c>
      <c r="D22" s="43" t="s">
        <v>209</v>
      </c>
      <c r="E22" s="10" t="s">
        <v>175</v>
      </c>
      <c r="F22" s="3"/>
      <c r="G22" s="3"/>
      <c r="H22" s="3"/>
      <c r="I22" s="11"/>
      <c r="J22" s="36" t="s">
        <v>97</v>
      </c>
      <c r="K22" s="3" t="s">
        <v>143</v>
      </c>
      <c r="L22" s="3" t="s">
        <v>143</v>
      </c>
      <c r="M22" s="57">
        <v>50000</v>
      </c>
      <c r="N22" s="57">
        <f t="shared" si="1"/>
        <v>60500</v>
      </c>
      <c r="O22" s="42">
        <f t="shared" si="0"/>
        <v>50000</v>
      </c>
      <c r="P22" s="3" t="s">
        <v>117</v>
      </c>
      <c r="Q22" s="3" t="s">
        <v>143</v>
      </c>
      <c r="R22" s="45">
        <v>45748</v>
      </c>
      <c r="S22" s="45">
        <v>45809</v>
      </c>
      <c r="T22" s="3" t="s">
        <v>214</v>
      </c>
      <c r="U22" s="7"/>
      <c r="V22" s="7" t="s">
        <v>143</v>
      </c>
      <c r="W22" s="10" t="s">
        <v>142</v>
      </c>
      <c r="X22" s="48" t="s">
        <v>170</v>
      </c>
      <c r="Y22" s="10" t="s">
        <v>143</v>
      </c>
      <c r="Z22" s="3"/>
      <c r="AA22" s="7"/>
      <c r="AB22" s="11"/>
    </row>
    <row r="23" spans="1:28" ht="15.75" thickBot="1" x14ac:dyDescent="0.25">
      <c r="A23" s="2" t="s">
        <v>87</v>
      </c>
      <c r="B23" s="6" t="s">
        <v>87</v>
      </c>
      <c r="C23" s="3" t="s">
        <v>187</v>
      </c>
      <c r="D23" s="43" t="s">
        <v>209</v>
      </c>
      <c r="E23" s="10" t="s">
        <v>175</v>
      </c>
      <c r="F23" s="3"/>
      <c r="G23" s="3"/>
      <c r="H23" s="3"/>
      <c r="I23" s="11"/>
      <c r="J23" s="36" t="s">
        <v>97</v>
      </c>
      <c r="K23" s="3" t="s">
        <v>143</v>
      </c>
      <c r="L23" s="3" t="s">
        <v>143</v>
      </c>
      <c r="M23" s="56">
        <v>30000</v>
      </c>
      <c r="N23" s="42">
        <f t="shared" si="1"/>
        <v>36300</v>
      </c>
      <c r="O23" s="42">
        <f t="shared" si="0"/>
        <v>30000</v>
      </c>
      <c r="P23" s="3" t="s">
        <v>117</v>
      </c>
      <c r="Q23" s="3" t="s">
        <v>143</v>
      </c>
      <c r="R23" s="45">
        <v>45748</v>
      </c>
      <c r="S23" s="45">
        <v>45809</v>
      </c>
      <c r="T23" s="3" t="s">
        <v>214</v>
      </c>
      <c r="U23" s="7"/>
      <c r="V23" s="7" t="s">
        <v>143</v>
      </c>
      <c r="W23" s="10" t="s">
        <v>142</v>
      </c>
      <c r="X23" s="48" t="s">
        <v>170</v>
      </c>
      <c r="Y23" s="10" t="s">
        <v>143</v>
      </c>
      <c r="Z23" s="3"/>
      <c r="AA23" s="7"/>
      <c r="AB23" s="11"/>
    </row>
    <row r="24" spans="1:28" ht="15.75" thickBot="1" x14ac:dyDescent="0.25">
      <c r="A24" s="2" t="s">
        <v>87</v>
      </c>
      <c r="B24" s="6" t="s">
        <v>87</v>
      </c>
      <c r="C24" s="3" t="s">
        <v>194</v>
      </c>
      <c r="D24" s="43">
        <v>79710000</v>
      </c>
      <c r="E24" s="10"/>
      <c r="F24" s="3"/>
      <c r="G24" s="3"/>
      <c r="H24" s="3"/>
      <c r="I24" s="11"/>
      <c r="J24" s="36" t="s">
        <v>103</v>
      </c>
      <c r="K24" s="3" t="s">
        <v>143</v>
      </c>
      <c r="L24" s="3" t="s">
        <v>143</v>
      </c>
      <c r="M24" s="56">
        <v>70000</v>
      </c>
      <c r="N24" s="42">
        <f t="shared" si="1"/>
        <v>84700</v>
      </c>
      <c r="O24" s="42">
        <f t="shared" si="0"/>
        <v>70000</v>
      </c>
      <c r="P24" s="3" t="s">
        <v>117</v>
      </c>
      <c r="Q24" s="3" t="s">
        <v>143</v>
      </c>
      <c r="R24" s="45">
        <v>45748</v>
      </c>
      <c r="S24" s="45">
        <v>45809</v>
      </c>
      <c r="T24" s="3" t="s">
        <v>214</v>
      </c>
      <c r="U24" s="7"/>
      <c r="V24" s="7" t="s">
        <v>143</v>
      </c>
      <c r="W24" s="10" t="s">
        <v>142</v>
      </c>
      <c r="X24" s="48" t="s">
        <v>170</v>
      </c>
      <c r="Y24" s="10" t="s">
        <v>143</v>
      </c>
      <c r="Z24" s="3"/>
      <c r="AA24" s="7"/>
      <c r="AB24" s="11"/>
    </row>
    <row r="25" spans="1:28" ht="15.75" thickBot="1" x14ac:dyDescent="0.25">
      <c r="A25" s="2" t="s">
        <v>87</v>
      </c>
      <c r="B25" s="6" t="s">
        <v>87</v>
      </c>
      <c r="C25" s="3" t="s">
        <v>195</v>
      </c>
      <c r="D25" s="43" t="s">
        <v>159</v>
      </c>
      <c r="E25" s="10" t="s">
        <v>175</v>
      </c>
      <c r="F25" s="3"/>
      <c r="G25" s="3"/>
      <c r="H25" s="3"/>
      <c r="I25" s="11"/>
      <c r="J25" s="36" t="s">
        <v>97</v>
      </c>
      <c r="K25" s="3" t="s">
        <v>143</v>
      </c>
      <c r="L25" s="3" t="s">
        <v>143</v>
      </c>
      <c r="M25" s="42">
        <v>9000</v>
      </c>
      <c r="N25" s="42">
        <f t="shared" si="1"/>
        <v>10890</v>
      </c>
      <c r="O25" s="42">
        <f t="shared" si="0"/>
        <v>9000</v>
      </c>
      <c r="P25" s="3" t="s">
        <v>116</v>
      </c>
      <c r="Q25" s="3" t="s">
        <v>143</v>
      </c>
      <c r="R25" s="45">
        <v>45809</v>
      </c>
      <c r="S25" s="45">
        <v>45901</v>
      </c>
      <c r="T25" s="3" t="s">
        <v>192</v>
      </c>
      <c r="U25" s="7"/>
      <c r="V25" s="7" t="s">
        <v>143</v>
      </c>
      <c r="W25" s="10" t="s">
        <v>142</v>
      </c>
      <c r="X25" s="48" t="s">
        <v>170</v>
      </c>
      <c r="Y25" s="10" t="s">
        <v>143</v>
      </c>
      <c r="Z25" s="3"/>
      <c r="AA25" s="7"/>
      <c r="AB25" s="11"/>
    </row>
    <row r="26" spans="1:28" ht="15.75" thickBot="1" x14ac:dyDescent="0.25">
      <c r="A26" s="2" t="s">
        <v>87</v>
      </c>
      <c r="B26" s="6" t="s">
        <v>87</v>
      </c>
      <c r="C26" s="55" t="s">
        <v>196</v>
      </c>
      <c r="D26" s="43" t="s">
        <v>166</v>
      </c>
      <c r="E26" s="10" t="s">
        <v>178</v>
      </c>
      <c r="F26" s="3"/>
      <c r="G26" s="3"/>
      <c r="H26" s="3"/>
      <c r="I26" s="11"/>
      <c r="J26" s="36" t="s">
        <v>102</v>
      </c>
      <c r="K26" s="3" t="s">
        <v>143</v>
      </c>
      <c r="L26" s="3" t="s">
        <v>143</v>
      </c>
      <c r="M26" s="42">
        <v>60000</v>
      </c>
      <c r="N26" s="42">
        <f t="shared" si="1"/>
        <v>72600</v>
      </c>
      <c r="O26" s="42">
        <f t="shared" si="0"/>
        <v>60000</v>
      </c>
      <c r="P26" s="3" t="s">
        <v>126</v>
      </c>
      <c r="Q26" s="3" t="s">
        <v>143</v>
      </c>
      <c r="R26" s="45">
        <v>45931</v>
      </c>
      <c r="S26" s="45">
        <v>45960</v>
      </c>
      <c r="T26" s="3" t="s">
        <v>217</v>
      </c>
      <c r="U26" s="7"/>
      <c r="V26" s="7" t="s">
        <v>143</v>
      </c>
      <c r="W26" s="10" t="s">
        <v>142</v>
      </c>
      <c r="X26" s="48" t="s">
        <v>170</v>
      </c>
      <c r="Y26" s="10" t="s">
        <v>143</v>
      </c>
      <c r="Z26" s="3"/>
      <c r="AA26" s="7"/>
      <c r="AB26" s="11"/>
    </row>
    <row r="27" spans="1:28" ht="15.75" thickBot="1" x14ac:dyDescent="0.25">
      <c r="A27" s="2" t="s">
        <v>87</v>
      </c>
      <c r="B27" s="6" t="s">
        <v>87</v>
      </c>
      <c r="C27" s="55" t="s">
        <v>205</v>
      </c>
      <c r="D27" s="43" t="s">
        <v>166</v>
      </c>
      <c r="E27" s="10" t="s">
        <v>175</v>
      </c>
      <c r="F27" s="3"/>
      <c r="G27" s="3"/>
      <c r="H27" s="3"/>
      <c r="I27" s="11"/>
      <c r="J27" s="36" t="s">
        <v>102</v>
      </c>
      <c r="K27" s="3" t="s">
        <v>143</v>
      </c>
      <c r="L27" s="3" t="s">
        <v>143</v>
      </c>
      <c r="M27" s="42">
        <v>60000</v>
      </c>
      <c r="N27" s="42">
        <f t="shared" si="1"/>
        <v>72600</v>
      </c>
      <c r="O27" s="42">
        <f t="shared" si="0"/>
        <v>60000</v>
      </c>
      <c r="P27" s="3" t="s">
        <v>126</v>
      </c>
      <c r="Q27" s="3" t="s">
        <v>143</v>
      </c>
      <c r="R27" s="45">
        <v>45931</v>
      </c>
      <c r="S27" s="45">
        <v>45962</v>
      </c>
      <c r="T27" s="3" t="s">
        <v>163</v>
      </c>
      <c r="U27" s="7"/>
      <c r="V27" s="7" t="s">
        <v>143</v>
      </c>
      <c r="W27" s="10" t="s">
        <v>143</v>
      </c>
      <c r="X27" s="11" t="s">
        <v>215</v>
      </c>
      <c r="Y27" s="10" t="s">
        <v>143</v>
      </c>
      <c r="Z27" s="3"/>
      <c r="AA27" s="7"/>
      <c r="AB27" s="11"/>
    </row>
    <row r="28" spans="1:28" ht="15.75" thickBot="1" x14ac:dyDescent="0.25">
      <c r="A28" s="2" t="s">
        <v>87</v>
      </c>
      <c r="B28" s="6" t="s">
        <v>87</v>
      </c>
      <c r="C28" s="3" t="s">
        <v>197</v>
      </c>
      <c r="D28" s="43" t="s">
        <v>166</v>
      </c>
      <c r="E28" s="10" t="s">
        <v>183</v>
      </c>
      <c r="F28" s="3"/>
      <c r="G28" s="3"/>
      <c r="H28" s="3"/>
      <c r="I28" s="11"/>
      <c r="J28" s="36" t="s">
        <v>103</v>
      </c>
      <c r="K28" s="3" t="s">
        <v>143</v>
      </c>
      <c r="L28" s="3" t="s">
        <v>143</v>
      </c>
      <c r="M28" s="42">
        <f>+N28/1.21</f>
        <v>49586.776859504134</v>
      </c>
      <c r="N28" s="42">
        <v>60000</v>
      </c>
      <c r="O28" s="42">
        <f t="shared" si="0"/>
        <v>49586.776859504134</v>
      </c>
      <c r="P28" s="3" t="s">
        <v>117</v>
      </c>
      <c r="Q28" s="3" t="s">
        <v>143</v>
      </c>
      <c r="R28" s="45">
        <v>45778</v>
      </c>
      <c r="S28" s="45">
        <v>45839</v>
      </c>
      <c r="T28" s="3" t="s">
        <v>190</v>
      </c>
      <c r="U28" s="7"/>
      <c r="V28" s="7" t="s">
        <v>143</v>
      </c>
      <c r="W28" s="10" t="s">
        <v>142</v>
      </c>
      <c r="X28" s="48" t="s">
        <v>170</v>
      </c>
      <c r="Y28" s="10" t="s">
        <v>143</v>
      </c>
      <c r="Z28" s="3"/>
      <c r="AA28" s="7"/>
      <c r="AB28" s="11"/>
    </row>
    <row r="29" spans="1:28" ht="15.75" thickBot="1" x14ac:dyDescent="0.25">
      <c r="A29" s="2" t="s">
        <v>87</v>
      </c>
      <c r="B29" s="6" t="s">
        <v>87</v>
      </c>
      <c r="C29" s="3" t="s">
        <v>218</v>
      </c>
      <c r="D29" s="43" t="s">
        <v>210</v>
      </c>
      <c r="E29" s="10"/>
      <c r="F29" s="3" t="s">
        <v>188</v>
      </c>
      <c r="G29" s="3"/>
      <c r="H29" s="3"/>
      <c r="I29" s="11"/>
      <c r="J29" s="36" t="s">
        <v>103</v>
      </c>
      <c r="K29" s="3" t="s">
        <v>143</v>
      </c>
      <c r="L29" s="3" t="s">
        <v>143</v>
      </c>
      <c r="M29" s="42">
        <f>+N29/1.21</f>
        <v>66115.702479338841</v>
      </c>
      <c r="N29" s="42">
        <v>80000</v>
      </c>
      <c r="O29" s="42">
        <f t="shared" si="0"/>
        <v>66115.702479338841</v>
      </c>
      <c r="P29" s="3" t="s">
        <v>117</v>
      </c>
      <c r="Q29" s="3" t="s">
        <v>143</v>
      </c>
      <c r="R29" s="45">
        <v>45717</v>
      </c>
      <c r="S29" s="45">
        <v>45809</v>
      </c>
      <c r="T29" s="3" t="s">
        <v>160</v>
      </c>
      <c r="U29" s="7"/>
      <c r="V29" s="7" t="s">
        <v>143</v>
      </c>
      <c r="W29" s="10" t="s">
        <v>142</v>
      </c>
      <c r="X29" s="48" t="s">
        <v>170</v>
      </c>
      <c r="Y29" s="10" t="s">
        <v>143</v>
      </c>
      <c r="Z29" s="3"/>
      <c r="AA29" s="7"/>
      <c r="AB29" s="11"/>
    </row>
    <row r="30" spans="1:28" ht="15.75" thickBot="1" x14ac:dyDescent="0.25">
      <c r="A30" s="2" t="s">
        <v>87</v>
      </c>
      <c r="B30" s="6" t="s">
        <v>87</v>
      </c>
      <c r="C30" s="3" t="s">
        <v>224</v>
      </c>
      <c r="D30" s="43" t="s">
        <v>211</v>
      </c>
      <c r="E30" s="10"/>
      <c r="F30" s="3" t="s">
        <v>157</v>
      </c>
      <c r="G30" s="3"/>
      <c r="H30" s="3"/>
      <c r="I30" s="11"/>
      <c r="J30" s="36" t="s">
        <v>100</v>
      </c>
      <c r="K30" s="3" t="s">
        <v>143</v>
      </c>
      <c r="L30" s="3" t="s">
        <v>143</v>
      </c>
      <c r="M30" s="42">
        <f>+N30/1.21</f>
        <v>206611.57024793388</v>
      </c>
      <c r="N30" s="42">
        <v>250000</v>
      </c>
      <c r="O30" s="42">
        <f t="shared" si="0"/>
        <v>206611.57024793388</v>
      </c>
      <c r="P30" s="3" t="s">
        <v>116</v>
      </c>
      <c r="Q30" s="3" t="s">
        <v>143</v>
      </c>
      <c r="R30" s="45">
        <v>45931</v>
      </c>
      <c r="S30" s="45">
        <v>45992</v>
      </c>
      <c r="T30" s="3" t="s">
        <v>219</v>
      </c>
      <c r="U30" s="7"/>
      <c r="V30" s="7" t="s">
        <v>143</v>
      </c>
      <c r="W30" s="10" t="s">
        <v>142</v>
      </c>
      <c r="X30" s="48" t="s">
        <v>170</v>
      </c>
      <c r="Y30" s="10" t="s">
        <v>143</v>
      </c>
      <c r="Z30" s="3"/>
      <c r="AA30" s="7"/>
      <c r="AB30" s="11"/>
    </row>
    <row r="31" spans="1:28" ht="15.75" thickBot="1" x14ac:dyDescent="0.25">
      <c r="A31" s="2" t="s">
        <v>87</v>
      </c>
      <c r="B31" s="6" t="s">
        <v>87</v>
      </c>
      <c r="C31" s="3" t="s">
        <v>206</v>
      </c>
      <c r="D31" s="43" t="s">
        <v>212</v>
      </c>
      <c r="E31" s="10" t="s">
        <v>178</v>
      </c>
      <c r="F31" s="3" t="s">
        <v>157</v>
      </c>
      <c r="G31" s="3"/>
      <c r="H31" s="3"/>
      <c r="I31" s="11"/>
      <c r="J31" s="36" t="s">
        <v>100</v>
      </c>
      <c r="K31" s="3" t="s">
        <v>143</v>
      </c>
      <c r="L31" s="3" t="s">
        <v>143</v>
      </c>
      <c r="M31" s="42">
        <v>248391.63</v>
      </c>
      <c r="N31" s="42">
        <f>+M31*1.21</f>
        <v>300553.87229999999</v>
      </c>
      <c r="O31" s="42">
        <f t="shared" si="0"/>
        <v>248391.63</v>
      </c>
      <c r="P31" s="3" t="s">
        <v>116</v>
      </c>
      <c r="Q31" s="3" t="s">
        <v>142</v>
      </c>
      <c r="R31" s="45">
        <v>45717</v>
      </c>
      <c r="S31" s="45">
        <v>45809</v>
      </c>
      <c r="T31" s="3" t="s">
        <v>160</v>
      </c>
      <c r="U31" s="7"/>
      <c r="V31" s="7" t="s">
        <v>143</v>
      </c>
      <c r="W31" s="10" t="s">
        <v>142</v>
      </c>
      <c r="X31" s="11" t="s">
        <v>162</v>
      </c>
      <c r="Y31" s="10" t="s">
        <v>143</v>
      </c>
      <c r="Z31" s="3"/>
      <c r="AA31" s="7"/>
      <c r="AB31" s="11"/>
    </row>
    <row r="32" spans="1:28" x14ac:dyDescent="0.2">
      <c r="A32" s="2" t="s">
        <v>87</v>
      </c>
      <c r="B32" s="6" t="s">
        <v>87</v>
      </c>
      <c r="C32" s="3" t="s">
        <v>220</v>
      </c>
      <c r="D32" s="43" t="s">
        <v>221</v>
      </c>
      <c r="E32" s="10" t="s">
        <v>183</v>
      </c>
      <c r="F32" s="3"/>
      <c r="G32" s="3"/>
      <c r="H32" s="3"/>
      <c r="I32" s="11"/>
      <c r="J32" s="36" t="s">
        <v>103</v>
      </c>
      <c r="K32" s="3" t="s">
        <v>143</v>
      </c>
      <c r="L32" s="3" t="s">
        <v>143</v>
      </c>
      <c r="M32" s="42">
        <f>+N32/1.21</f>
        <v>24793.388429752067</v>
      </c>
      <c r="N32" s="42">
        <v>30000</v>
      </c>
      <c r="O32" s="42">
        <f t="shared" si="0"/>
        <v>24793.388429752067</v>
      </c>
      <c r="P32" s="3" t="s">
        <v>117</v>
      </c>
      <c r="Q32" s="3" t="s">
        <v>142</v>
      </c>
      <c r="R32" s="45">
        <v>45748</v>
      </c>
      <c r="S32" s="45">
        <v>45444</v>
      </c>
      <c r="T32" s="3" t="s">
        <v>217</v>
      </c>
      <c r="U32" s="7"/>
      <c r="V32" s="7" t="s">
        <v>143</v>
      </c>
      <c r="W32" s="10" t="s">
        <v>142</v>
      </c>
      <c r="X32" s="11" t="s">
        <v>170</v>
      </c>
      <c r="Y32" s="10" t="s">
        <v>143</v>
      </c>
      <c r="Z32" s="3"/>
      <c r="AA32" s="7"/>
      <c r="AB32" s="11"/>
    </row>
  </sheetData>
  <mergeCells count="4">
    <mergeCell ref="A1:C1"/>
    <mergeCell ref="Y2:AB2"/>
    <mergeCell ref="W2:X2"/>
    <mergeCell ref="E2:I2"/>
  </mergeCells>
  <phoneticPr fontId="7" type="noConversion"/>
  <dataValidations count="2">
    <dataValidation type="list" allowBlank="1" showInputMessage="1" showErrorMessage="1" sqref="AB4:AB24" xr:uid="{00000000-0002-0000-0000-000000000000}">
      <formula1>"Centro Especial de Empleo,Empresa de Inserción"</formula1>
    </dataValidation>
    <dataValidation type="list" allowBlank="1" showInputMessage="1" showErrorMessage="1" sqref="W4:W26 K4:L31 Q4:Q25 Y4:Y31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Hoja1!$C$2:$C$15</xm:f>
          </x14:formula1>
          <xm:sqref>P4:P26 P28:P32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J4:J31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topLeftCell="A16" workbookViewId="0">
      <selection activeCell="B3" sqref="B3"/>
    </sheetView>
  </sheetViews>
  <sheetFormatPr defaultColWidth="10.76171875" defaultRowHeight="15" x14ac:dyDescent="0.2"/>
  <cols>
    <col min="1" max="2" width="38.3359375" customWidth="1"/>
    <col min="3" max="4" width="45.46875" customWidth="1"/>
    <col min="5" max="5" width="18.6953125" bestFit="1" customWidth="1"/>
    <col min="6" max="6" width="18.6953125" customWidth="1"/>
    <col min="7" max="7" width="22.59765625" bestFit="1" customWidth="1"/>
    <col min="8" max="8" width="16.94921875" bestFit="1" customWidth="1"/>
    <col min="9" max="11" width="23.9453125" bestFit="1" customWidth="1"/>
    <col min="12" max="12" width="16.54296875" bestFit="1" customWidth="1"/>
    <col min="13" max="13" width="19.90625" bestFit="1" customWidth="1"/>
    <col min="14" max="14" width="19.90625" customWidth="1"/>
  </cols>
  <sheetData>
    <row r="1" spans="1:14" ht="43.5" customHeight="1" thickBot="1" x14ac:dyDescent="0.25">
      <c r="A1" s="65" t="s">
        <v>133</v>
      </c>
      <c r="B1" s="65"/>
      <c r="C1" s="65"/>
      <c r="D1" s="37"/>
      <c r="E1" s="12"/>
      <c r="F1" s="12"/>
    </row>
    <row r="2" spans="1:14" s="15" customFormat="1" ht="74.25" customHeight="1" thickBot="1" x14ac:dyDescent="0.25">
      <c r="A2" s="5" t="s">
        <v>0</v>
      </c>
      <c r="B2" s="34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4" t="s">
        <v>14</v>
      </c>
      <c r="N2" s="4" t="s">
        <v>15</v>
      </c>
    </row>
    <row r="3" spans="1:14" x14ac:dyDescent="0.2">
      <c r="A3" s="2" t="s">
        <v>87</v>
      </c>
      <c r="B3" s="2"/>
      <c r="C3" s="2" t="s">
        <v>225</v>
      </c>
      <c r="D3" t="s">
        <v>210</v>
      </c>
      <c r="E3" s="2" t="s">
        <v>103</v>
      </c>
      <c r="F3" s="2" t="s">
        <v>122</v>
      </c>
      <c r="G3" s="54">
        <v>14999</v>
      </c>
      <c r="H3" s="54">
        <v>13542.54</v>
      </c>
      <c r="I3" s="54">
        <v>14999</v>
      </c>
      <c r="J3" s="54">
        <v>14999</v>
      </c>
      <c r="K3" s="54">
        <v>14999</v>
      </c>
      <c r="L3" s="2" t="s">
        <v>226</v>
      </c>
      <c r="M3" s="2" t="s">
        <v>227</v>
      </c>
      <c r="N3" s="2"/>
    </row>
    <row r="4" spans="1:1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defaultColWidth="10.76171875" defaultRowHeight="15" x14ac:dyDescent="0.2"/>
  <cols>
    <col min="1" max="1" width="52.328125" bestFit="1" customWidth="1"/>
    <col min="2" max="2" width="17.08203125" bestFit="1" customWidth="1"/>
    <col min="3" max="3" width="44.390625" customWidth="1"/>
    <col min="4" max="4" width="44.52734375" customWidth="1"/>
  </cols>
  <sheetData>
    <row r="1" spans="1:4" x14ac:dyDescent="0.2">
      <c r="C1" s="40" t="s">
        <v>140</v>
      </c>
      <c r="D1" s="40" t="s">
        <v>141</v>
      </c>
    </row>
    <row r="2" spans="1:4" x14ac:dyDescent="0.2">
      <c r="A2" s="16" t="s">
        <v>22</v>
      </c>
      <c r="B2" s="32" t="s">
        <v>100</v>
      </c>
      <c r="C2" s="32" t="s">
        <v>116</v>
      </c>
      <c r="D2" s="32" t="s">
        <v>116</v>
      </c>
    </row>
    <row r="3" spans="1:4" x14ac:dyDescent="0.2">
      <c r="A3" s="30" t="s">
        <v>23</v>
      </c>
      <c r="B3" s="32" t="s">
        <v>103</v>
      </c>
      <c r="C3" s="32" t="s">
        <v>117</v>
      </c>
      <c r="D3" s="32" t="s">
        <v>117</v>
      </c>
    </row>
    <row r="4" spans="1:4" x14ac:dyDescent="0.2">
      <c r="A4" s="18" t="s">
        <v>24</v>
      </c>
      <c r="B4" s="32" t="s">
        <v>104</v>
      </c>
      <c r="C4" s="32" t="s">
        <v>118</v>
      </c>
      <c r="D4" s="32" t="s">
        <v>118</v>
      </c>
    </row>
    <row r="5" spans="1:4" x14ac:dyDescent="0.2">
      <c r="A5" s="18" t="s">
        <v>25</v>
      </c>
      <c r="B5" s="32" t="s">
        <v>98</v>
      </c>
      <c r="C5" s="32" t="s">
        <v>119</v>
      </c>
      <c r="D5" s="32" t="s">
        <v>119</v>
      </c>
    </row>
    <row r="6" spans="1:4" x14ac:dyDescent="0.2">
      <c r="A6" s="18" t="s">
        <v>26</v>
      </c>
      <c r="B6" s="32" t="s">
        <v>97</v>
      </c>
      <c r="C6" s="32" t="s">
        <v>120</v>
      </c>
      <c r="D6" s="32" t="s">
        <v>120</v>
      </c>
    </row>
    <row r="7" spans="1:4" x14ac:dyDescent="0.2">
      <c r="A7" s="19" t="s">
        <v>27</v>
      </c>
      <c r="B7" s="31" t="s">
        <v>96</v>
      </c>
      <c r="C7" s="32" t="s">
        <v>121</v>
      </c>
      <c r="D7" s="32" t="s">
        <v>121</v>
      </c>
    </row>
    <row r="8" spans="1:4" x14ac:dyDescent="0.2">
      <c r="A8" s="17" t="s">
        <v>28</v>
      </c>
      <c r="B8" s="32" t="s">
        <v>102</v>
      </c>
      <c r="C8" s="32" t="s">
        <v>123</v>
      </c>
      <c r="D8" s="32" t="s">
        <v>122</v>
      </c>
    </row>
    <row r="9" spans="1:4" x14ac:dyDescent="0.2">
      <c r="A9" s="19" t="s">
        <v>29</v>
      </c>
      <c r="B9" s="33" t="s">
        <v>99</v>
      </c>
      <c r="C9" s="32" t="s">
        <v>124</v>
      </c>
      <c r="D9" s="32" t="s">
        <v>123</v>
      </c>
    </row>
    <row r="10" spans="1:4" x14ac:dyDescent="0.2">
      <c r="A10" s="18" t="s">
        <v>30</v>
      </c>
      <c r="B10" s="32" t="s">
        <v>101</v>
      </c>
      <c r="C10" s="32" t="s">
        <v>125</v>
      </c>
      <c r="D10" s="32" t="s">
        <v>124</v>
      </c>
    </row>
    <row r="11" spans="1:4" x14ac:dyDescent="0.2">
      <c r="A11" s="18" t="s">
        <v>31</v>
      </c>
      <c r="B11" s="32" t="s">
        <v>105</v>
      </c>
      <c r="C11" s="32" t="s">
        <v>126</v>
      </c>
      <c r="D11" s="32" t="s">
        <v>125</v>
      </c>
    </row>
    <row r="12" spans="1:4" x14ac:dyDescent="0.2">
      <c r="A12" s="20" t="s">
        <v>32</v>
      </c>
      <c r="C12" s="32" t="s">
        <v>101</v>
      </c>
      <c r="D12" s="32" t="s">
        <v>126</v>
      </c>
    </row>
    <row r="13" spans="1:4" x14ac:dyDescent="0.2">
      <c r="A13" s="21" t="s">
        <v>33</v>
      </c>
      <c r="C13" s="32" t="s">
        <v>102</v>
      </c>
      <c r="D13" s="32" t="s">
        <v>101</v>
      </c>
    </row>
    <row r="14" spans="1:4" x14ac:dyDescent="0.2">
      <c r="A14" s="21" t="s">
        <v>34</v>
      </c>
      <c r="C14" s="32" t="s">
        <v>127</v>
      </c>
      <c r="D14" s="32" t="s">
        <v>102</v>
      </c>
    </row>
    <row r="15" spans="1:4" x14ac:dyDescent="0.2">
      <c r="A15" s="16" t="s">
        <v>35</v>
      </c>
      <c r="C15" s="32" t="s">
        <v>128</v>
      </c>
      <c r="D15" s="32" t="s">
        <v>127</v>
      </c>
    </row>
    <row r="16" spans="1:4" x14ac:dyDescent="0.2">
      <c r="A16" s="22" t="s">
        <v>36</v>
      </c>
      <c r="D16" s="32" t="s">
        <v>128</v>
      </c>
    </row>
    <row r="17" spans="1:3" x14ac:dyDescent="0.2">
      <c r="A17" s="22" t="s">
        <v>37</v>
      </c>
    </row>
    <row r="18" spans="1:3" x14ac:dyDescent="0.2">
      <c r="A18" s="16" t="s">
        <v>38</v>
      </c>
    </row>
    <row r="19" spans="1:3" x14ac:dyDescent="0.2">
      <c r="A19" s="22" t="s">
        <v>39</v>
      </c>
      <c r="C19" s="41" t="s">
        <v>142</v>
      </c>
    </row>
    <row r="20" spans="1:3" x14ac:dyDescent="0.2">
      <c r="A20" s="16" t="s">
        <v>40</v>
      </c>
      <c r="C20" s="41" t="s">
        <v>143</v>
      </c>
    </row>
    <row r="21" spans="1:3" x14ac:dyDescent="0.2">
      <c r="A21" s="22" t="s">
        <v>41</v>
      </c>
    </row>
    <row r="22" spans="1:3" x14ac:dyDescent="0.2">
      <c r="A22" s="23" t="s">
        <v>42</v>
      </c>
    </row>
    <row r="23" spans="1:3" x14ac:dyDescent="0.2">
      <c r="A23" s="18" t="s">
        <v>43</v>
      </c>
    </row>
    <row r="24" spans="1:3" x14ac:dyDescent="0.2">
      <c r="A24" s="24" t="s">
        <v>93</v>
      </c>
    </row>
    <row r="25" spans="1:3" x14ac:dyDescent="0.2">
      <c r="A25" s="24" t="s">
        <v>94</v>
      </c>
    </row>
    <row r="26" spans="1:3" x14ac:dyDescent="0.2">
      <c r="A26" s="24" t="s">
        <v>137</v>
      </c>
    </row>
    <row r="27" spans="1:3" x14ac:dyDescent="0.2">
      <c r="A27" s="24" t="s">
        <v>129</v>
      </c>
    </row>
    <row r="28" spans="1:3" x14ac:dyDescent="0.2">
      <c r="A28" s="24" t="s">
        <v>130</v>
      </c>
    </row>
    <row r="29" spans="1:3" x14ac:dyDescent="0.2">
      <c r="A29" s="24" t="s">
        <v>131</v>
      </c>
    </row>
    <row r="30" spans="1:3" x14ac:dyDescent="0.2">
      <c r="A30" s="24" t="s">
        <v>132</v>
      </c>
    </row>
    <row r="31" spans="1:3" x14ac:dyDescent="0.2">
      <c r="A31" s="24" t="s">
        <v>95</v>
      </c>
    </row>
    <row r="32" spans="1:3" x14ac:dyDescent="0.2">
      <c r="A32" s="24" t="s">
        <v>44</v>
      </c>
    </row>
    <row r="33" spans="1:1" x14ac:dyDescent="0.2">
      <c r="A33" s="18" t="s">
        <v>45</v>
      </c>
    </row>
    <row r="34" spans="1:1" x14ac:dyDescent="0.2">
      <c r="A34" s="24" t="s">
        <v>46</v>
      </c>
    </row>
    <row r="35" spans="1:1" x14ac:dyDescent="0.2">
      <c r="A35" s="25" t="s">
        <v>47</v>
      </c>
    </row>
    <row r="36" spans="1:1" x14ac:dyDescent="0.2">
      <c r="A36" s="26" t="s">
        <v>48</v>
      </c>
    </row>
    <row r="37" spans="1:1" x14ac:dyDescent="0.2">
      <c r="A37" s="25" t="s">
        <v>49</v>
      </c>
    </row>
    <row r="38" spans="1:1" x14ac:dyDescent="0.2">
      <c r="A38" s="26" t="s">
        <v>50</v>
      </c>
    </row>
    <row r="39" spans="1:1" x14ac:dyDescent="0.2">
      <c r="A39" s="25" t="s">
        <v>51</v>
      </c>
    </row>
    <row r="40" spans="1:1" x14ac:dyDescent="0.2">
      <c r="A40" s="27" t="s">
        <v>52</v>
      </c>
    </row>
    <row r="41" spans="1:1" x14ac:dyDescent="0.2">
      <c r="A41" s="26" t="s">
        <v>53</v>
      </c>
    </row>
    <row r="42" spans="1:1" x14ac:dyDescent="0.2">
      <c r="A42" s="25" t="s">
        <v>54</v>
      </c>
    </row>
    <row r="43" spans="1:1" x14ac:dyDescent="0.2">
      <c r="A43" s="25" t="s">
        <v>55</v>
      </c>
    </row>
    <row r="44" spans="1:1" x14ac:dyDescent="0.2">
      <c r="A44" s="25" t="s">
        <v>56</v>
      </c>
    </row>
    <row r="45" spans="1:1" x14ac:dyDescent="0.2">
      <c r="A45" s="25" t="s">
        <v>57</v>
      </c>
    </row>
    <row r="46" spans="1:1" x14ac:dyDescent="0.2">
      <c r="A46" s="25" t="s">
        <v>58</v>
      </c>
    </row>
    <row r="47" spans="1:1" x14ac:dyDescent="0.2">
      <c r="A47" s="26" t="s">
        <v>59</v>
      </c>
    </row>
    <row r="48" spans="1:1" x14ac:dyDescent="0.2">
      <c r="A48" s="26" t="s">
        <v>60</v>
      </c>
    </row>
    <row r="49" spans="1:4" x14ac:dyDescent="0.2">
      <c r="A49" s="25" t="s">
        <v>61</v>
      </c>
    </row>
    <row r="50" spans="1:4" x14ac:dyDescent="0.2">
      <c r="A50" s="26" t="s">
        <v>62</v>
      </c>
    </row>
    <row r="51" spans="1:4" x14ac:dyDescent="0.2">
      <c r="A51" s="26" t="s">
        <v>63</v>
      </c>
    </row>
    <row r="52" spans="1:4" x14ac:dyDescent="0.2">
      <c r="A52" s="25" t="s">
        <v>64</v>
      </c>
    </row>
    <row r="53" spans="1:4" x14ac:dyDescent="0.2">
      <c r="A53" s="25" t="s">
        <v>65</v>
      </c>
    </row>
    <row r="54" spans="1:4" x14ac:dyDescent="0.2">
      <c r="A54" s="26" t="s">
        <v>66</v>
      </c>
    </row>
    <row r="55" spans="1:4" x14ac:dyDescent="0.2">
      <c r="A55" s="25" t="s">
        <v>67</v>
      </c>
    </row>
    <row r="56" spans="1:4" x14ac:dyDescent="0.2">
      <c r="A56" s="18" t="s">
        <v>68</v>
      </c>
    </row>
    <row r="57" spans="1:4" x14ac:dyDescent="0.2">
      <c r="A57" s="18" t="s">
        <v>69</v>
      </c>
    </row>
    <row r="58" spans="1:4" x14ac:dyDescent="0.2">
      <c r="A58" s="24" t="s">
        <v>70</v>
      </c>
    </row>
    <row r="59" spans="1:4" x14ac:dyDescent="0.2">
      <c r="A59" s="19" t="s">
        <v>71</v>
      </c>
      <c r="C59" s="32"/>
    </row>
    <row r="60" spans="1:4" x14ac:dyDescent="0.2">
      <c r="A60" s="28" t="s">
        <v>72</v>
      </c>
      <c r="C60" s="32"/>
    </row>
    <row r="61" spans="1:4" x14ac:dyDescent="0.2">
      <c r="A61" s="17" t="s">
        <v>73</v>
      </c>
      <c r="C61" s="32"/>
    </row>
    <row r="62" spans="1:4" x14ac:dyDescent="0.2">
      <c r="A62" s="19" t="s">
        <v>74</v>
      </c>
      <c r="C62" s="32"/>
    </row>
    <row r="63" spans="1:4" x14ac:dyDescent="0.2">
      <c r="A63" s="28" t="s">
        <v>75</v>
      </c>
      <c r="C63" s="32"/>
      <c r="D63" s="32"/>
    </row>
    <row r="64" spans="1:4" x14ac:dyDescent="0.2">
      <c r="A64" s="28" t="s">
        <v>76</v>
      </c>
      <c r="C64" s="31"/>
    </row>
    <row r="65" spans="1:3" x14ac:dyDescent="0.2">
      <c r="A65" s="28" t="s">
        <v>77</v>
      </c>
      <c r="C65" s="32"/>
    </row>
    <row r="66" spans="1:3" x14ac:dyDescent="0.2">
      <c r="A66" s="19" t="s">
        <v>78</v>
      </c>
      <c r="C66" s="33"/>
    </row>
    <row r="67" spans="1:3" x14ac:dyDescent="0.2">
      <c r="A67" s="17" t="s">
        <v>79</v>
      </c>
      <c r="C67" s="32"/>
    </row>
    <row r="68" spans="1:3" x14ac:dyDescent="0.2">
      <c r="A68" s="18" t="s">
        <v>80</v>
      </c>
      <c r="C68" s="32"/>
    </row>
    <row r="69" spans="1:3" x14ac:dyDescent="0.2">
      <c r="A69" s="18" t="s">
        <v>81</v>
      </c>
    </row>
    <row r="70" spans="1:3" x14ac:dyDescent="0.2">
      <c r="A70" s="18" t="s">
        <v>82</v>
      </c>
    </row>
    <row r="71" spans="1:3" x14ac:dyDescent="0.2">
      <c r="A71" s="21" t="s">
        <v>83</v>
      </c>
    </row>
    <row r="72" spans="1:3" x14ac:dyDescent="0.2">
      <c r="A72" s="18" t="s">
        <v>84</v>
      </c>
    </row>
    <row r="73" spans="1:3" x14ac:dyDescent="0.2">
      <c r="A73" s="18" t="s">
        <v>85</v>
      </c>
    </row>
    <row r="74" spans="1:3" x14ac:dyDescent="0.2">
      <c r="A74" s="28" t="s">
        <v>145</v>
      </c>
    </row>
    <row r="75" spans="1:3" x14ac:dyDescent="0.2">
      <c r="A75" s="28" t="s">
        <v>146</v>
      </c>
    </row>
    <row r="76" spans="1:3" x14ac:dyDescent="0.2">
      <c r="A76" s="28" t="s">
        <v>147</v>
      </c>
    </row>
    <row r="77" spans="1:3" x14ac:dyDescent="0.2">
      <c r="A77" s="28" t="s">
        <v>148</v>
      </c>
    </row>
    <row r="78" spans="1:3" x14ac:dyDescent="0.2">
      <c r="A78" s="28" t="s">
        <v>149</v>
      </c>
    </row>
    <row r="79" spans="1:3" x14ac:dyDescent="0.2">
      <c r="A79" s="28" t="s">
        <v>150</v>
      </c>
    </row>
    <row r="80" spans="1:3" x14ac:dyDescent="0.2">
      <c r="A80" s="28" t="s">
        <v>151</v>
      </c>
    </row>
    <row r="81" spans="1:1" x14ac:dyDescent="0.2">
      <c r="A81" s="28" t="s">
        <v>152</v>
      </c>
    </row>
    <row r="82" spans="1:1" x14ac:dyDescent="0.2">
      <c r="A82" s="28" t="s">
        <v>153</v>
      </c>
    </row>
    <row r="83" spans="1:1" x14ac:dyDescent="0.2">
      <c r="A83" s="28" t="s">
        <v>154</v>
      </c>
    </row>
    <row r="84" spans="1:1" x14ac:dyDescent="0.2">
      <c r="A84" s="28" t="s">
        <v>155</v>
      </c>
    </row>
    <row r="85" spans="1:1" x14ac:dyDescent="0.2">
      <c r="A85" s="18" t="s">
        <v>86</v>
      </c>
    </row>
    <row r="86" spans="1:1" x14ac:dyDescent="0.2">
      <c r="A86" s="18" t="s">
        <v>87</v>
      </c>
    </row>
    <row r="87" spans="1:1" x14ac:dyDescent="0.2">
      <c r="A87" s="18" t="s">
        <v>88</v>
      </c>
    </row>
    <row r="88" spans="1:1" x14ac:dyDescent="0.2">
      <c r="A88" s="18" t="s">
        <v>89</v>
      </c>
    </row>
    <row r="89" spans="1:1" x14ac:dyDescent="0.2">
      <c r="A89" s="18" t="s">
        <v>90</v>
      </c>
    </row>
    <row r="90" spans="1:1" x14ac:dyDescent="0.2">
      <c r="A90" s="18" t="s">
        <v>91</v>
      </c>
    </row>
    <row r="91" spans="1:1" x14ac:dyDescent="0.2">
      <c r="A91" s="18" t="s">
        <v>92</v>
      </c>
    </row>
    <row r="92" spans="1:1" x14ac:dyDescent="0.2">
      <c r="A92" s="3"/>
    </row>
    <row r="93" spans="1:1" x14ac:dyDescent="0.2">
      <c r="A93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2025</vt:lpstr>
      <vt:lpstr>Previsión Reservados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Mª Jesus</cp:lastModifiedBy>
  <cp:lastPrinted>2023-12-19T09:45:02Z</cp:lastPrinted>
  <dcterms:created xsi:type="dcterms:W3CDTF">2023-12-04T08:32:29Z</dcterms:created>
  <dcterms:modified xsi:type="dcterms:W3CDTF">2025-01-23T23:28:52Z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