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0.171\Datos01\SSJJ_CONTRATACION\Reportes\OtrosReportesInformes\plan_anual_contratos\2025\"/>
    </mc:Choice>
  </mc:AlternateContent>
  <xr:revisionPtr revIDLastSave="0" documentId="13_ncr:1_{72C23DB9-F6A2-47D9-AF2E-98329A5BA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  <definedName name="_xlnm._FilterDatabase" localSheetId="0" hidden="1">'Previsión Contratos 2025'!$A$3:$AB$81</definedName>
    <definedName name="_xlnm.Print_Area" localSheetId="1">'Previsión Reservados 2025'!$A$1:$N$5</definedName>
    <definedName name="_xlnm.Print_Titles" localSheetId="0">'Previsión Contratos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1" l="1"/>
  <c r="O78" i="1"/>
  <c r="O77" i="1"/>
  <c r="N81" i="1"/>
  <c r="O80" i="1"/>
  <c r="N80" i="1"/>
  <c r="O79" i="1"/>
  <c r="N79" i="1"/>
  <c r="N78" i="1"/>
  <c r="N77" i="1"/>
  <c r="O76" i="1"/>
  <c r="N76" i="1"/>
  <c r="O75" i="1"/>
  <c r="N75" i="1"/>
  <c r="N67" i="1" l="1"/>
  <c r="N66" i="1"/>
  <c r="N65" i="1"/>
  <c r="N64" i="1"/>
  <c r="N4" i="1"/>
  <c r="N54" i="1" l="1"/>
  <c r="N53" i="1"/>
  <c r="N52" i="1"/>
  <c r="N26" i="1"/>
  <c r="N25" i="1"/>
</calcChain>
</file>

<file path=xl/sharedStrings.xml><?xml version="1.0" encoding="utf-8"?>
<sst xmlns="http://schemas.openxmlformats.org/spreadsheetml/2006/main" count="1393" uniqueCount="337">
  <si>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</si>
  <si>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</si>
  <si>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</si>
  <si>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</si>
  <si>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</si>
  <si>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</si>
  <si>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</si>
  <si>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</si>
  <si>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</si>
  <si>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</si>
  <si>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</si>
  <si>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</si>
  <si>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</si>
  <si>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</si>
  <si>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</si>
  <si>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</si>
  <si>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</si>
  <si>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</si>
  <si>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</si>
  <si>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</si>
  <si>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</si>
  <si>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</si>
  <si>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</si>
  <si>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</si>
  <si>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</si>
  <si>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</si>
  <si>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</si>
  <si>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</si>
  <si>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</si>
  <si>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</si>
  <si>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</si>
  <si>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</si>
  <si>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</si>
  <si>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</si>
  <si>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</si>
  <si>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</si>
  <si>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</si>
  <si>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</si>
  <si>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</si>
  <si>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</si>
  <si>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</si>
  <si>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</si>
  <si>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</si>
  <si>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</si>
  <si>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</si>
  <si>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</si>
  <si>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</si>
  <si>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</si>
  <si>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</si>
  <si>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</si>
  <si>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</si>
  <si>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</si>
  <si>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</si>
  <si>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</si>
  <si>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</si>
  <si>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</si>
  <si>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</si>
  <si>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</si>
  <si>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</si>
  <si>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</si>
  <si>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</si>
  <si>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</si>
  <si>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</si>
  <si>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</si>
  <si>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</si>
  <si>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</si>
  <si>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</si>
  <si>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</si>
  <si>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</si>
  <si>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</si>
  <si>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</si>
  <si>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</si>
  <si>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</si>
  <si>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</si>
  <si>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</si>
  <si>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</si>
  <si>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</si>
  <si>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</si>
  <si>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</si>
  <si>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</si>
  <si>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</si>
  <si>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</si>
  <si>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</si>
  <si>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</si>
  <si>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</si>
  <si>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</si>
  <si>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</si>
  <si>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</si>
  <si>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</si>
  <si>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</si>
  <si>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</si>
  <si>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</si>
  <si>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</si>
  <si>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</si>
  <si>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</si>
  <si>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</si>
  <si>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</si>
  <si>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</si>
  <si>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</si>
  <si>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</si>
  <si>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</si>
  <si>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</si>
  <si>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</si>
  <si>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</si>
  <si>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</si>
  <si>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</si>
  <si>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</si>
  <si>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</si>
  <si>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</si>
  <si>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</si>
  <si>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</si>
  <si>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</si>
  <si>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</si>
  <si>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</si>
  <si>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</si>
  <si>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</si>
  <si>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</si>
  <si>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</si>
  <si>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</si>
  <si>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</si>
  <si>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</si>
  <si>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</si>
  <si>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</si>
  <si>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</si>
  <si>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</si>
  <si>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</si>
  <si>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</si>
  <si>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</si>
  <si>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</si>
  <si>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</si>
  <si>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</si>
  <si>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</si>
  <si>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</si>
  <si>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</si>
  <si>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</si>
  <si>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</si>
  <si>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</si>
  <si>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</si>
  <si>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</si>
  <si>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</si>
  <si>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</si>
  <si>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</si>
  <si>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</si>
  <si>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</si>
  <si>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</si>
  <si>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</si>
  <si>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</si>
  <si>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</si>
  <si>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</si>
  <si>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</si>
  <si>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</si>
  <si>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</si>
  <si>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</si>
  <si>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</si>
  <si>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</si>
  <si>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</si>
  <si>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Servicio de impartición de cursos de formación en seguridad, prevención y extinción de incendios forestales, ergonomía y gestión de conflictos para Sociedad Aragonesa de Gestión Agroambiental, S.L.U. (SARGA)</t>
  </si>
  <si>
    <t>80.511000-9</t>
  </si>
  <si>
    <t>2 años</t>
  </si>
  <si>
    <t>PERSONAS Y RELACIONES LABORALES/ FORMACIÓN</t>
  </si>
  <si>
    <t>Servicio de asesoría externa de apoyo a SARGA en el análisis de la concentración de lindano y de otros isómeros de HCH en muestras de aves del barranco de Bailín y Parque Nacional de Ordesa y Monte Perdido</t>
  </si>
  <si>
    <t>4.265,31 €</t>
  </si>
  <si>
    <t>INFRAESTRUCTURAS/ ÁREA DE RESIDUOS Y SUELOS CONTAMINADOS; CONSULTORÍA AGROGANADERA Y MEDIOAMBIENTAL/ ÁREA DE BIODIVERSIDAD</t>
  </si>
  <si>
    <t>Servicio de selección de personal para la empresa pública Sociedad Aragonesa de Gestión Agroambiental, S.L.U. (SARGA)</t>
  </si>
  <si>
    <t>79.414000-9</t>
  </si>
  <si>
    <t>3 años</t>
  </si>
  <si>
    <t>PERSONAS Y RELACIONES LABORALES/ SELECCIÓN</t>
  </si>
  <si>
    <t>Servicio de mantenimiento de la aplicación Epsilon de Sociedad Aragonesa de Gestión Agroambiental, S.L.U. (SARGA)</t>
  </si>
  <si>
    <t>PERSONAS Y RELACIONES LABORALES/ ADMINISTRACIÓN</t>
  </si>
  <si>
    <t>72.267000-4; 72.267100-0; 72.600000-6; 72.700000-7</t>
  </si>
  <si>
    <t>71.620000-0; 71.900000-7</t>
  </si>
  <si>
    <t>4 años</t>
  </si>
  <si>
    <t>Servicio de reparación de carrocerías y grúas autoportantes de la flota de vehículos de recogida de bajas en explotación de la Sociedad Aragonesa de Gestión Agroambiental, S.L.U. (SARGA)</t>
  </si>
  <si>
    <t>SERVICIO DE RECOGIDA DE RESIDUOS MAR Y MER</t>
  </si>
  <si>
    <t>50.110000-9; 50.114000-7</t>
  </si>
  <si>
    <t>INFRAESTRUCTURAS/ ÁREA DE RESIDUOS Y SUELOS CONTAMINADOS</t>
  </si>
  <si>
    <t>Servicio de transporte complementario al transporte propio de recogida ordinaria de subproductos ganaderos en las explotaciones ganaderas de Aragón y su entrega en los puntos autorizados</t>
  </si>
  <si>
    <t>4.110.600,00 €</t>
  </si>
  <si>
    <t>90.500000-2; 90.512000-9</t>
  </si>
  <si>
    <t>Servicio de destrucción y transformación de cadáveres de animales y sus subproductos, su posterior transporte y eliminación mediante procedimientos autorizados en Centros de Transferencia de Sociedad Aragonesa de Gestión Agroambiental S.L.U. (SARGA)</t>
  </si>
  <si>
    <t>90510000-5;
90512000-9</t>
  </si>
  <si>
    <t>1 año</t>
  </si>
  <si>
    <t>CONSULTORÍA AGROGANADERA Y MEDIOAMBIENTAL/ ÁREA DE BIODIVERSIDAD</t>
  </si>
  <si>
    <t>90.700000-4; 90.721700-4</t>
  </si>
  <si>
    <t>SERVICIOS JURÍDICOS, CONTRATACIÓN Y SOPORTE GENERAL/ ÁREA DE SOPORTE GENERAL</t>
  </si>
  <si>
    <t>Servicio de mantenimiento de climatización, extracción de aire y producción de agua caliente sanitaria (A.C.S) en sedes e instalaciones de Sociedad Aragonesa de Gestión Agroambiental, S.L.U. (SARGA)</t>
  </si>
  <si>
    <t>50324200-4;
45259000-7</t>
  </si>
  <si>
    <t>Servicio de mantenimiento de las instalaciones eléctricas de baja tensión y Centros de Transformación en diversas sedes e instalaciones de Sociedad Aragonesa de Gestión Agroambiental, S.L.U. (SARGA)</t>
  </si>
  <si>
    <t>50000000-5;
50324200-4</t>
  </si>
  <si>
    <t>INFRAESTRUCTURAS</t>
  </si>
  <si>
    <t>71351810-4</t>
  </si>
  <si>
    <t>Servicio para el mantenimiento de aparatos varios del Centro de Recuperación de Fauna Silvestre de La Alfranca en el T.M. de Pastriz (Zaragoza)</t>
  </si>
  <si>
    <t>11.531,30 €</t>
  </si>
  <si>
    <t>25.213,50 €</t>
  </si>
  <si>
    <t>71731000-1;
50730000-1;
50532000-3</t>
  </si>
  <si>
    <t xml:space="preserve">Servicio para la contratación de seguros de accidentes, multirriesgos oficinas, multirriesgos naves y almacenes para Sociedad Aragonesa de Gestión Agroambiental, S.L.U. (SARGA) </t>
  </si>
  <si>
    <t>66512100-3;
66510000-8</t>
  </si>
  <si>
    <t xml:space="preserve">SERVICIOS JURÍDICOS, CONTRATACIÓN Y SOPORTE GENERAL/ ÁREA DE SERVICIOS JURÍDICOS Y CONTRATACIÓN </t>
  </si>
  <si>
    <t>Servicio de mantenimiento preventivo y correctivo de los sistemas de control de pesaje de cargas embarcados en la flota del servicio de recogida de bajas en explotación de Sociedad Aragonesa de Gestión Agroambiental, S.L.U. (SARGA)</t>
  </si>
  <si>
    <t>Servicio de diseño, medición y delineación para la redacción de proyectos realizados por Sociedad Aragonesa de Gestión Agroambiental, S.L.U. (SARGA</t>
  </si>
  <si>
    <t>71320000-7</t>
  </si>
  <si>
    <t>Servicio de asesoramiento, defensa jurídica y asistencia letrada externa en el ámbito laboral de la empresa pública Sociedad Aragonesa de Gestión Agroambiental, S.L.U. (SARGA)</t>
  </si>
  <si>
    <t>79110000-8</t>
  </si>
  <si>
    <t>PERSONAS Y RELACIONES LABORALES/ RELACIONES LABORALES</t>
  </si>
  <si>
    <t>Servicio de taller mecánico para el mantenimiento preventivo, correctivo y reparación de averías de la flota de vehículos de recogida de bajas en explotación de la Sociedad Aragonesa de Gestión Agroambiental, S.L.U. (SARGA)</t>
  </si>
  <si>
    <t>50110000-9</t>
  </si>
  <si>
    <t>Servicio de mantenimiento de la Plataforma PLYCA en SAAS para expedientes de encargos y contratación para Sociedad Aragonesa de Gestión Agroambiental, S.L.U. (SARGA)</t>
  </si>
  <si>
    <t>72200000-7</t>
  </si>
  <si>
    <t xml:space="preserve">SERVICIOS FINANCIEROS Y TIC/ ÁREA TIC </t>
  </si>
  <si>
    <t>Servicio de recogida y transporte de gran capacidad de cadáveres de animales complementario al transporte propio de recogida y transporte de subproductos SANDACH</t>
  </si>
  <si>
    <t>90511000-2;
90512000-9</t>
  </si>
  <si>
    <t>Servicio para trabajos varios de mantenimiento y averías correspondientes al área de albañilería en la Finca Urbana de La Alfranca</t>
  </si>
  <si>
    <t>ESPACIOS NATURALES PROTEGIDOS Y EDUCACIÓN AMBIENTAL/ ÁREA LA ALFRANCA</t>
  </si>
  <si>
    <t>50000000-5</t>
  </si>
  <si>
    <t>Servicio de seguridad consistente en instalación y mantenimiento de medios técnicos, conexión a central receptora, vigilancia y servicio de respuesta ante situaciones de alarma en centros gestionados por la Sociedad Aragonesa de Gestión Agroambiental S.L.U. (SARGA) repartidos por la Comunidad Autónoma de Aragón</t>
  </si>
  <si>
    <t>50610000-4;
35120000-1</t>
  </si>
  <si>
    <t>Servicio de realización de valoraciones periciales de finca de naturaleza urbana en procedimientos de expropiación forzosa gestionados por Sociedad Aragonesa de Gestión Agroambiental, S.L.U. (SARGA)</t>
  </si>
  <si>
    <t>INFRAESTRUCTURAS/ ÁREA DE ASISTENCIAS TÉCNICAS, PROYECTOS DE OBRAS HIDRÁULICAS Y PROYECTOS EUROPEOS</t>
  </si>
  <si>
    <t>71356200-0</t>
  </si>
  <si>
    <t>Servicio de mantenimiento de instalaciones de lavado a presión en centros de transferencia de Sociedad Aragonesa de Gestión Agroambiental, S.L.U. (SARGA)</t>
  </si>
  <si>
    <t>Servicio de transporte y monitor para actividades en la Finca La Alfranca gestionadas por Sociedad Aragonesa de Gestión Agroambiental, S.L.U. (SARGA)</t>
  </si>
  <si>
    <t>FORESTAL/ ÁREA DE ASISTENCIAS TÉCNICAS Y SERVICIOS</t>
  </si>
  <si>
    <t>34121000-1</t>
  </si>
  <si>
    <t>Acuerdo Marco para la homologación del suministro de combustible, urea, glp y aceite para los vehículos y maquinaria de SARGA</t>
  </si>
  <si>
    <t>09100000-0;
09211000-1;
09211100-2;
24957000-7;
09133000-0</t>
  </si>
  <si>
    <t>Suministro y montaje de neumáticos nuevos y recauchutados, equilibrado de ruedas y alineación de dirección de vehículos de la flota pesada para el Servicio de recogida de subproductos ganaderos de SARGA</t>
  </si>
  <si>
    <t>34352000-9</t>
  </si>
  <si>
    <t>Suministro de vehículos mediante renting flexible con destino para la realización de las actividades operativas y técnicas de la empresa pública Sociedad Aragonesa de Gestión Agroambiental, S.L.U. (SARGA)</t>
  </si>
  <si>
    <t xml:space="preserve">
34111200-0;
34130000-7;
34113200-4;
34131000-4;
34110000-1;
34113000-2;
34113300-5</t>
  </si>
  <si>
    <t>Suministro de equipos de protección individual y complementos de trabajo para Sociedad Aragonesa de Gestión Agroambiental, S.L.U. (SARGA)</t>
  </si>
  <si>
    <t>35113000-9;
35113400-3;
35113000-9;
18141000-9;
35113400-3;
18830000-6;
35113000-9;
18830000-6</t>
  </si>
  <si>
    <t>PREVENCIÓN DE RIESGOS LABORALES</t>
  </si>
  <si>
    <t>Suministro de precintos inviolables para la empresa pública Sociedad Aragonesa de Gestión Agroambiental, S.L.U. (SARGA)</t>
  </si>
  <si>
    <t>35000000-4;
35121500-3</t>
  </si>
  <si>
    <t>Suministro de alimentación variada para el Centro de Recuperación de Fauna Silvestre de La Alfranca, en el T.M. de Pastriz (Zaragoza)</t>
  </si>
  <si>
    <t>15700000 – 5</t>
  </si>
  <si>
    <t>Suministro de material clínico y de laboratorio para el Centro de Recuperación de Fauna Silvestre de La Alfrnaca, en el T.M. de Pastriz (Zaragoza)</t>
  </si>
  <si>
    <t>33793000-5;
33690000-3;
33140000-3;
42113171-3;
33696500-0</t>
  </si>
  <si>
    <t>Suministro de licencias Presto para Sociedad Aragonesa de Gestión Agroambiental, S.L.U. (SARGA)</t>
  </si>
  <si>
    <t>4.508,00 €</t>
  </si>
  <si>
    <t>48218000-9</t>
  </si>
  <si>
    <t>Suministro de jabón de carrocería para la empresa pública Sociedad Aragonesa de Gestión Agroambiental, S.L.U. (SARGA)</t>
  </si>
  <si>
    <t>3.276,00 €</t>
  </si>
  <si>
    <t>39831000-6</t>
  </si>
  <si>
    <t>Suministro de material de oficina para distintos centros de trabajo de Sociedad Aragonesa de Gestión Agroambiental, S.L.U. (SARGA)</t>
  </si>
  <si>
    <t>30000000;
30100000</t>
  </si>
  <si>
    <t>Suministro de materiales y pequeñas herramientas de ferretería para los centros de la Sociedad Aragonesa de Gestión Agroambiental, S.L.U. (SARGA)</t>
  </si>
  <si>
    <t>09310000-5;
44111400-5;
44115200-1;
44191000-5;
44316400-2;
44510000-8;
39224300-1</t>
  </si>
  <si>
    <t>Suministro de agua embotellada para los distintos centros de trabajo de la empresa pública Sociedad Aragonesa de Gestión Agroambiental, S.L.U. (SARGA)</t>
  </si>
  <si>
    <t>Suministro de sobres y tarjetas de visita para Sociedad Aragonesa de Gestión Agroambiental, S.L.U. (SARGA)</t>
  </si>
  <si>
    <t>Suministro de alquiler de maquinaria para la finca agrícola y la zona ajardinada de La Alfranca T.M. de Pastriz (Zaragoza)</t>
  </si>
  <si>
    <t>Suministro (cesión de derecho de uso) y mantenimiento de licencias de Autocad Civil y licencias de Autocad LT y suministro (adquisición) y mantenimiento de las licencias de MDT para la empresa pública Sociedad Aragonesa de Gestión Agroambiental, S.L.U. (SARGA)</t>
  </si>
  <si>
    <t>Suministro de papel para distintos centros de trabajo de Sociedad Aragonesa de Gestión Agroambiental, S.L.U. (SARGA)</t>
  </si>
  <si>
    <t>15981000-8</t>
  </si>
  <si>
    <t>30199711-7;
30199712-4;
30199730-6</t>
  </si>
  <si>
    <t>17.101,37 €</t>
  </si>
  <si>
    <t>20.692,66 €</t>
  </si>
  <si>
    <t>44.463,56 €</t>
  </si>
  <si>
    <t>16000000-5</t>
  </si>
  <si>
    <t>CONSULTORÍA AGROGANADERA Y MEDIOAMBIENTAL/ SERVICIOS AGRARIOS</t>
  </si>
  <si>
    <t>18.800,00 €</t>
  </si>
  <si>
    <t>48.560,00 €</t>
  </si>
  <si>
    <t>3019000-7</t>
  </si>
  <si>
    <t>OBRAS DE REFORMA DE LA BASE TERRESTRE R37-BAJO CINCA, EN EL T.M. DE FRAGA, HUESCA (MODIFICADO)</t>
  </si>
  <si>
    <t>45210000-2</t>
  </si>
  <si>
    <t>3 meses</t>
  </si>
  <si>
    <t>FORESTAL</t>
  </si>
  <si>
    <t>OBRAS DE REFORMA DE LA BASE TERRESTRE R44-B44-ALTO GÁLLEGO-ATB SABIÑÁNIGO, EN EL T.M. DE SABIÑÁNIGO, HUESCA</t>
  </si>
  <si>
    <t>4 meses</t>
  </si>
  <si>
    <t>OBRAS DE REFORMA DE LA BASE TERRESTRE R32-MONGAY-BENABARRE, EN EL T.M. DE BENABARRE, HUESCA</t>
  </si>
  <si>
    <t>OBRAS DE REFORMA DE BASE TERRESTRE R07-B07-ALTO MARTÍN-ATB MONTALBÁN, EN MONTALBÁN (TERUEL)</t>
  </si>
  <si>
    <t>Suministro de ordenadores para cubrir las necesidades operativas de Sociedad Aragonesa de Gestión Agroambiental, S.L.U. (SARGA)</t>
  </si>
  <si>
    <t>255.915,00 €</t>
  </si>
  <si>
    <t>274.950,00 €</t>
  </si>
  <si>
    <t>30213100-6</t>
  </si>
  <si>
    <t>24455000-8</t>
  </si>
  <si>
    <t>211.500,00 € </t>
  </si>
  <si>
    <t>SUMINISTRO, IMPLANTACIÓN Y MANTENIMIENTO DE HERRAMIENTA PARA LA GESTIÓN DE GASTOS DE SOCIEDAD ARAGONESA DE GESTIÓN AGROAMBIENTAL, S.L.U. (SARGA)</t>
  </si>
  <si>
    <t>SUMINISTRO, INSTALACIÓN, INSPECCIÓN TÉCNICA Y MANTENIMIENTO DE LÍNEAS DE VIDA Y ELEMENTOS DE SEGURIDAD EN EDIFICIOS E INSTALACIONES DE LA ALFRANCA</t>
  </si>
  <si>
    <t>5 años</t>
  </si>
  <si>
    <t>71631000-0</t>
  </si>
  <si>
    <t>Obra de ampliación del aparcamiento del Centro de Transferencia de residuos ganaderos en el PTR (Zaragoza) SARGA</t>
  </si>
  <si>
    <t>45111200-0</t>
  </si>
  <si>
    <t>2 meses</t>
  </si>
  <si>
    <t>SUMINISTRO EQUIPAMIENTO AUXILIAR PARA EL ÁREA TIC Y USUARIOS  DE LA SOCIEDAD ARAGONESA DE GESTIÓN AGROAMBIENTAL, S.L.U. (SARGA)</t>
  </si>
  <si>
    <t>SUMINISTRO Y SERVICIO DE MANTENIMIENTO DE LICENCIAS  Y ELEMENTOS PARA LA SEGURIDAD PERIMETRAL SOCIEDAD ARAGONESA DE GESTIÓN AGROAMBIENTAL, S.L.U. (SARGA)</t>
  </si>
  <si>
    <t>SERVICIO  DE DISEÑO E IMPLANTACIÓN DE INTRANET  DE LA SOCIEDAD ARAGONESA DE GESTIÓN AGROAMBIENTAL, S.L.U. (SARGA)</t>
  </si>
  <si>
    <t>SERVICIO  DE DISEÑO E IMPLANTACIÓN DE HERRAMIENTA DE GESTIÓN DE PERSONAL DE PRIMERA LÍNEA  DE LA SOCIEDAD ARAGONESA DE GESTIÓN AGROAMBIENTAL, S.L.U. (SARGA)</t>
  </si>
  <si>
    <t>SERVICIO  DE DISEÑO E IMPLEMENTACIÓN DE APP PARA EL PARQUE NACIONAL DE ORDESA Y MONTE PERDIDO</t>
  </si>
  <si>
    <t>SERVICIO DE MANTENIMIENTO DE LOS ELEMENTOS HARDWARE DE LA INFRAESTRUCTURA VIRTUAL Y SOPORTE DE 3º NIVEL DE LA SOCIEDAD ARAGONESA GESTION AGROAMBIENTAL S.L.U.(SARGA)</t>
  </si>
  <si>
    <t>SUMINISTRO E INSTALACIÓN DE CENTRALITA DE EXPO Y PTR Y SERVICIO DE MANTENIMIENTO DE CENTRALITAS DE LA SOCIEDAD ARAGONESA GESTION AGROAMBIENTAL S.L.U.(SARGA)</t>
  </si>
  <si>
    <t>Servicio de realización de trabajos de topografía dentro de las actuaciones de redacción de proyectos y asistencia a las direcciones de obra del Departamento de Infraestructuras de Sociedad Aragonesa de Gestión Agroambiental, S.L.U. (SARGA)</t>
  </si>
  <si>
    <t>Servicio de  camión grúa con conductor para trabajos en Bailín y Sardas en el T.M. de Sabiñánigo (Huesca)</t>
  </si>
  <si>
    <t>Servicio de extracción de lodos en balsas de Bailín y Sardas en el T.M. de Sabiñánigo (Huesca)</t>
  </si>
  <si>
    <t>71620000-0</t>
  </si>
  <si>
    <t>Obra de construcción de camino de acceso al vertedero auxiliar  de Bailín, T.M. de Sabiñánigo (Huesca)</t>
  </si>
  <si>
    <t>Servicio de desarrollo informático para la configuración en el entorno GEKO EX de varios tipos de procedimientos electrónicos</t>
  </si>
  <si>
    <t>Servicio para la gestión y explotación del Bar-Restaurante ubicado en el complejo urbano de La Alfranca (Pastriz, Zaragoza)</t>
  </si>
  <si>
    <t>Servicio de asesoría externa en materia de seguimiento de las poblaciones de lepidópteros diurnos en el Parque Nacional de Ordesa y Monte Perdido (Huesca), años 2025-2026</t>
  </si>
  <si>
    <t>Servicio de mantenimiento de ascensores en centros gestionados por Sociedad Aragonesa de Gestión Agroambiental, S.L.U. (SARGA)</t>
  </si>
  <si>
    <t>50750000-7</t>
  </si>
  <si>
    <t>Servicio de mantenimiento de las instalaciones de climatización en las oficinas centrales de Sociedad Aragonesa de Gestión Agroambiental, S.L.U. (SARGA)</t>
  </si>
  <si>
    <t>50720000-8;
50730000-1</t>
  </si>
  <si>
    <t>Suministro de crema de protección solar, repelente para garrapatas, calmante de picaduras y gel para tratamiento de quemaduras para los trabajadores de SARGA</t>
  </si>
  <si>
    <t>33711510;
33691000;
33600000</t>
  </si>
  <si>
    <t>Servicio revisión sistema anticaídas torres vigilancia incendios, formación personal y suministro de material</t>
  </si>
  <si>
    <t>SERVICIO DE MANTENIMIENTO DE HERRAMIENTA DE COORDINACIÓN ACTIVIDADES EMPRESARIALES DE LA SOCIEDAD ARAGONESA GESTION AGROAMBIENTAL S.L.U.(SARGA)</t>
  </si>
  <si>
    <t>Servicio de mantenimiento de instalaciones contraincendios en las distintas sedes e instalaciones de Sociedad Aragonesa de Gestión Agroambiental, S.L.U. (SARGA)</t>
  </si>
  <si>
    <t>50413200-5</t>
  </si>
  <si>
    <t>Servicio de analisis para determinación del genoma en muestras tomadas en espacios afectados por HCH en el T.M. de Sabiñánigo (Huesca)</t>
  </si>
  <si>
    <t>Centro Especial de Empleo</t>
  </si>
  <si>
    <t>En preparación</t>
  </si>
  <si>
    <t>10.960,00 €</t>
  </si>
  <si>
    <t>N/A</t>
  </si>
  <si>
    <t>Formalizado en 2023</t>
  </si>
  <si>
    <t>Servicio de control de accesos y portería en las instalaciones del Instituto de Formación Agroambiental (IFA) de Jaca (Huesca)</t>
  </si>
  <si>
    <t>98341120-2</t>
  </si>
  <si>
    <t>Formalizado en 2024</t>
  </si>
  <si>
    <t>X</t>
  </si>
  <si>
    <t>Servicio de limpieza de oficinas y centros de SARGA</t>
  </si>
  <si>
    <t>SUMINISTRO DE DESINFECTANTE DE USO GANADERO PARA LOS CENTROS DE TRANSFERENCIA DE LA SOCIEDAD ARAGONESA DE GESTIÓN AGROAMBIENTAL, S.L.U. (SARGA)</t>
  </si>
  <si>
    <t>Obras de reforma y ampliación de la base terrestre R73-B73-Altas Cinco Villas-ATB Sos del Rey Católico, en el T.M. de Sos del Rey Católico, Zaragoza</t>
  </si>
  <si>
    <t>183.032,01 €</t>
  </si>
  <si>
    <t>166.392,73 €</t>
  </si>
  <si>
    <t>OBRAS DE REFORMA DE
BASE TERRESTRE R71-TRANQUERA-MUNEBREGA, EN
MUNÉBREGA (ZARAGOZA)</t>
  </si>
  <si>
    <t>Suministro de aceite de motosierra de engrase y de cadena para personal de brigadas y cuadrillas</t>
  </si>
  <si>
    <t>Servicio de bulldozer en extinción</t>
  </si>
  <si>
    <t>7 meses</t>
  </si>
  <si>
    <t>SUMINISTRO DE UN TRACTOR AGRÍCOLA Y MANTENIMIENTOS,  PARA REALIZACIÓN DE TRABAJOS EN SOCIEDAD ARAGONESA DE GESTIÓN AGROAMBIENTAL, S.L.U. (SARGA)</t>
  </si>
  <si>
    <t>ENAJENACIÓN DE APROVECHAMIENTO DE LEÑAS, BIOMASA Y MADERAS EN EL MONTE DE UTILIDAD PÚBLICA NÚMERO 539, DENOMINADO RIBERAS DEL RÍO CINCA EN ZAIDÍN.</t>
  </si>
  <si>
    <t>REALIZACIÓN DE TRABAJOS DE DESTOCONADO EN LAS CHOPERAS SITUADAS EN MONZÓN (HUESCA).</t>
  </si>
  <si>
    <t>OBRA DE REALIZACIÓN DE TRABAJOS DE NIVELACIÓN EN LAS CHOPERAS SITUADAS EN MONZÓN, PUEYO DE SANTA CRUZ, FRAGA Y SAN MIGUEL DEL CINCA (HUESCA).</t>
  </si>
  <si>
    <t>ENAJENACIÓN APROVECHAMIENTO ANUALIDAD 2026</t>
  </si>
  <si>
    <t>16700000-2</t>
  </si>
  <si>
    <t>03410000-7</t>
  </si>
  <si>
    <t>45111213;
45112100</t>
  </si>
  <si>
    <t>77314000-4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</si>
</sst>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7271D"/>
      <name val="Segoe UI"/>
      <family val="2"/>
    </font>
    <font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0" fillId="0" borderId="11" xfId="0" applyBorder="1" applyAlignment="1">
      <alignment wrapText="1"/>
    </xf>
    <xf numFmtId="0" fontId="0" fillId="0" borderId="25" xfId="0" applyBorder="1" applyAlignment="1">
      <alignment wrapText="1"/>
    </xf>
    <xf numFmtId="8" fontId="0" fillId="0" borderId="1" xfId="0" applyNumberFormat="1" applyBorder="1"/>
    <xf numFmtId="14" fontId="0" fillId="0" borderId="1" xfId="0" applyNumberFormat="1" applyBorder="1"/>
    <xf numFmtId="0" fontId="0" fillId="0" borderId="2" xfId="0" applyBorder="1" applyAlignment="1">
      <alignment wrapText="1"/>
    </xf>
    <xf numFmtId="8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25" xfId="0" applyBorder="1" applyAlignment="1">
      <alignment horizontal="left" wrapText="1"/>
    </xf>
    <xf numFmtId="8" fontId="11" fillId="0" borderId="10" xfId="0" applyNumberFormat="1" applyFont="1" applyBorder="1" applyAlignment="1">
      <alignment horizontal="right"/>
    </xf>
    <xf numFmtId="8" fontId="11" fillId="0" borderId="10" xfId="0" applyNumberFormat="1" applyFont="1" applyBorder="1"/>
    <xf numFmtId="0" fontId="11" fillId="0" borderId="10" xfId="0" applyFont="1" applyBorder="1"/>
    <xf numFmtId="0" fontId="11" fillId="0" borderId="25" xfId="0" applyFont="1" applyBorder="1" applyAlignment="1">
      <alignment horizontal="left" wrapText="1"/>
    </xf>
    <xf numFmtId="14" fontId="11" fillId="0" borderId="1" xfId="0" applyNumberFormat="1" applyFont="1" applyBorder="1"/>
    <xf numFmtId="8" fontId="11" fillId="0" borderId="1" xfId="0" applyNumberFormat="1" applyFont="1" applyBorder="1" applyAlignment="1">
      <alignment horizontal="right"/>
    </xf>
    <xf numFmtId="8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4" xfId="0" applyFont="1" applyBorder="1"/>
    <xf numFmtId="0" fontId="11" fillId="0" borderId="15" xfId="0" applyFont="1" applyBorder="1"/>
    <xf numFmtId="0" fontId="11" fillId="0" borderId="23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1" fillId="0" borderId="0" xfId="0" applyFont="1"/>
    <xf numFmtId="0" fontId="11" fillId="0" borderId="25" xfId="0" applyFont="1" applyBorder="1" applyAlignment="1">
      <alignment wrapText="1"/>
    </xf>
    <xf numFmtId="0" fontId="0" fillId="0" borderId="10" xfId="0" applyBorder="1" applyAlignment="1">
      <alignment horizontal="right"/>
    </xf>
    <xf numFmtId="164" fontId="0" fillId="0" borderId="1" xfId="0" applyNumberFormat="1" applyBorder="1"/>
    <xf numFmtId="0" fontId="0" fillId="0" borderId="12" xfId="0" applyBorder="1" applyAlignment="1">
      <alignment wrapText="1"/>
    </xf>
    <xf numFmtId="0" fontId="13" fillId="0" borderId="10" xfId="0" applyFont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164" fontId="1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164" fontId="13" fillId="0" borderId="27" xfId="0" applyNumberFormat="1" applyFont="1" applyBorder="1" applyAlignment="1">
      <alignment horizontal="right"/>
    </xf>
    <xf numFmtId="164" fontId="0" fillId="0" borderId="27" xfId="0" applyNumberFormat="1" applyBorder="1"/>
    <xf numFmtId="0" fontId="0" fillId="0" borderId="28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1" fillId="0" borderId="14" xfId="0" applyFont="1" applyBorder="1" applyAlignment="1">
      <alignment wrapText="1"/>
    </xf>
    <xf numFmtId="0" fontId="14" fillId="0" borderId="25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horizontal="left" wrapText="1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31" xfId="0" applyBorder="1"/>
    <xf numFmtId="8" fontId="0" fillId="0" borderId="27" xfId="0" applyNumberFormat="1" applyBorder="1" applyAlignment="1">
      <alignment horizontal="right"/>
    </xf>
    <xf numFmtId="8" fontId="0" fillId="0" borderId="27" xfId="0" applyNumberFormat="1" applyBorder="1"/>
    <xf numFmtId="14" fontId="0" fillId="0" borderId="27" xfId="0" applyNumberFormat="1" applyBorder="1"/>
    <xf numFmtId="0" fontId="0" fillId="0" borderId="29" xfId="0" applyBorder="1"/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2">
    <cellStyle name="Normal" xfId="0" builtinId="0"/>
    <cellStyle name="Normal 2" xfId="1" xr:uid="{9073E8A7-2CF3-4300-BCAF-F0784BD9C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1"/>
  <sheetViews>
    <sheetView tabSelected="1" topLeftCell="A2" zoomScale="40" zoomScaleNormal="40" workbookViewId="0">
      <selection sqref="A1:XFD3"/>
    </sheetView>
  </sheetViews>
  <sheetFormatPr baseColWidth="10" defaultRowHeight="15" x14ac:dyDescent="0.25"/>
  <cols>
    <col min="1" max="1" width="43" customWidth="1"/>
    <col min="2" max="2" width="23.28515625" customWidth="1"/>
    <col min="3" max="3" width="38.7109375" customWidth="1"/>
    <col min="4" max="4" width="21" bestFit="1" customWidth="1"/>
    <col min="5" max="5" width="31.42578125" bestFit="1" customWidth="1"/>
    <col min="6" max="6" width="29.140625" style="87" bestFit="1" customWidth="1"/>
    <col min="7" max="7" width="26.7109375" bestFit="1" customWidth="1"/>
    <col min="8" max="8" width="30.140625" style="87" bestFit="1" customWidth="1"/>
    <col min="9" max="9" width="16.7109375" bestFit="1" customWidth="1"/>
    <col min="10" max="10" width="25.85546875" bestFit="1" customWidth="1"/>
    <col min="11" max="11" width="21.7109375" bestFit="1" customWidth="1"/>
    <col min="12" max="12" width="13.5703125" customWidth="1"/>
    <col min="13" max="14" width="22.5703125" bestFit="1" customWidth="1"/>
    <col min="15" max="15" width="17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12.7109375" customWidth="1"/>
    <col min="24" max="24" width="41.7109375" customWidth="1"/>
    <col min="25" max="25" width="12" customWidth="1"/>
    <col min="26" max="27" width="21.85546875" customWidth="1"/>
    <col min="28" max="28" width="15.140625" customWidth="1"/>
  </cols>
  <sheetData>
    <row r="1" spans="1:28" ht="36.75" customHeight="1" thickBot="1" x14ac:dyDescent="0.3">
      <c r="A1" s="108" t="s">
        <v>135</v>
      </c>
      <c r="B1" s="108"/>
      <c r="C1" s="108"/>
      <c r="D1" s="37"/>
    </row>
    <row r="2" spans="1:28" ht="34.5" customHeight="1" thickBot="1" x14ac:dyDescent="0.3">
      <c r="A2" s="13"/>
      <c r="B2" s="13"/>
      <c r="C2" s="12"/>
      <c r="D2" s="12"/>
      <c r="E2" s="112" t="s">
        <v>13</v>
      </c>
      <c r="F2" s="113"/>
      <c r="G2" s="113"/>
      <c r="H2" s="113"/>
      <c r="I2" s="114"/>
      <c r="J2" s="12"/>
      <c r="W2" s="111" t="s">
        <v>18</v>
      </c>
      <c r="X2" s="110"/>
      <c r="Y2" s="109" t="s">
        <v>17</v>
      </c>
      <c r="Z2" s="109"/>
      <c r="AA2" s="109"/>
      <c r="AB2" s="110"/>
    </row>
    <row r="3" spans="1:28" s="15" customFormat="1" ht="60.75" customHeight="1" thickBot="1" x14ac:dyDescent="0.3">
      <c r="A3" s="5" t="s">
        <v>0</v>
      </c>
      <c r="B3" s="1" t="s">
        <v>138</v>
      </c>
      <c r="C3" s="1" t="s">
        <v>1</v>
      </c>
      <c r="D3" s="38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34" t="s">
        <v>10</v>
      </c>
      <c r="Z3" s="1" t="s">
        <v>16</v>
      </c>
      <c r="AA3" s="1" t="s">
        <v>136</v>
      </c>
      <c r="AB3" s="4" t="s">
        <v>14</v>
      </c>
    </row>
    <row r="4" spans="1:28" ht="105.6" customHeight="1" x14ac:dyDescent="0.25">
      <c r="A4" s="71" t="s">
        <v>86</v>
      </c>
      <c r="B4" s="45" t="s">
        <v>86</v>
      </c>
      <c r="C4" s="43" t="s">
        <v>156</v>
      </c>
      <c r="D4" s="39" t="s">
        <v>157</v>
      </c>
      <c r="E4" s="8"/>
      <c r="F4" s="2"/>
      <c r="G4" s="2"/>
      <c r="H4" s="88" t="s">
        <v>318</v>
      </c>
      <c r="I4" s="9"/>
      <c r="J4" s="35" t="s">
        <v>103</v>
      </c>
      <c r="K4" s="2" t="s">
        <v>142</v>
      </c>
      <c r="L4" s="2" t="s">
        <v>142</v>
      </c>
      <c r="M4" s="53">
        <v>888800.46</v>
      </c>
      <c r="N4" s="54">
        <f>M4*1.21</f>
        <v>1075448.5566</v>
      </c>
      <c r="O4" s="54">
        <v>1155440.6000000001</v>
      </c>
      <c r="P4" s="2" t="s">
        <v>116</v>
      </c>
      <c r="Q4" s="2" t="s">
        <v>142</v>
      </c>
      <c r="R4" s="44">
        <v>45853</v>
      </c>
      <c r="S4" s="44">
        <v>46023</v>
      </c>
      <c r="T4" s="55" t="s">
        <v>165</v>
      </c>
      <c r="U4" s="45" t="s">
        <v>159</v>
      </c>
      <c r="V4" s="6" t="s">
        <v>143</v>
      </c>
      <c r="W4" s="8" t="s">
        <v>142</v>
      </c>
      <c r="X4" s="9"/>
      <c r="Y4" s="35" t="s">
        <v>143</v>
      </c>
      <c r="Z4" s="2"/>
      <c r="AA4" s="6"/>
      <c r="AB4" s="9"/>
    </row>
    <row r="5" spans="1:28" ht="151.15" customHeight="1" x14ac:dyDescent="0.25">
      <c r="A5" s="75" t="s">
        <v>86</v>
      </c>
      <c r="B5" s="49" t="s">
        <v>86</v>
      </c>
      <c r="C5" s="51" t="s">
        <v>160</v>
      </c>
      <c r="D5" s="46" t="s">
        <v>170</v>
      </c>
      <c r="E5" s="10"/>
      <c r="F5" s="3" t="s">
        <v>318</v>
      </c>
      <c r="G5" s="3"/>
      <c r="H5" s="89" t="s">
        <v>318</v>
      </c>
      <c r="I5" s="11"/>
      <c r="J5" s="36" t="s">
        <v>103</v>
      </c>
      <c r="K5" s="3" t="s">
        <v>143</v>
      </c>
      <c r="L5" s="3" t="s">
        <v>142</v>
      </c>
      <c r="M5" s="50" t="s">
        <v>161</v>
      </c>
      <c r="N5" s="47">
        <v>5161.03</v>
      </c>
      <c r="O5" s="47">
        <v>12288.16</v>
      </c>
      <c r="P5" s="3" t="s">
        <v>116</v>
      </c>
      <c r="Q5" s="3" t="s">
        <v>143</v>
      </c>
      <c r="R5" s="48">
        <v>45853</v>
      </c>
      <c r="S5" s="48">
        <v>46023</v>
      </c>
      <c r="T5" s="3" t="s">
        <v>158</v>
      </c>
      <c r="U5" s="49" t="s">
        <v>162</v>
      </c>
      <c r="V5" s="7" t="s">
        <v>142</v>
      </c>
      <c r="W5" s="10" t="s">
        <v>142</v>
      </c>
      <c r="X5" s="11"/>
      <c r="Y5" s="36" t="s">
        <v>143</v>
      </c>
      <c r="Z5" s="3"/>
      <c r="AA5" s="7"/>
      <c r="AB5" s="11"/>
    </row>
    <row r="6" spans="1:28" ht="72.599999999999994" customHeight="1" x14ac:dyDescent="0.25">
      <c r="A6" s="75" t="s">
        <v>86</v>
      </c>
      <c r="B6" s="49" t="s">
        <v>86</v>
      </c>
      <c r="C6" s="51" t="s">
        <v>163</v>
      </c>
      <c r="D6" s="40" t="s">
        <v>164</v>
      </c>
      <c r="E6" s="10"/>
      <c r="F6" s="3"/>
      <c r="G6" s="3"/>
      <c r="H6" s="89" t="s">
        <v>318</v>
      </c>
      <c r="I6" s="11"/>
      <c r="J6" s="36" t="s">
        <v>103</v>
      </c>
      <c r="K6" s="3" t="s">
        <v>143</v>
      </c>
      <c r="L6" s="3" t="s">
        <v>142</v>
      </c>
      <c r="M6" s="47">
        <v>45000</v>
      </c>
      <c r="N6" s="47">
        <v>54450</v>
      </c>
      <c r="O6" s="47">
        <v>58500</v>
      </c>
      <c r="P6" s="3" t="s">
        <v>116</v>
      </c>
      <c r="Q6" s="3" t="s">
        <v>143</v>
      </c>
      <c r="R6" s="48">
        <v>45792</v>
      </c>
      <c r="S6" s="48">
        <v>45965</v>
      </c>
      <c r="T6" s="3" t="s">
        <v>165</v>
      </c>
      <c r="U6" s="49" t="s">
        <v>166</v>
      </c>
      <c r="V6" s="7" t="s">
        <v>143</v>
      </c>
      <c r="W6" s="10" t="s">
        <v>142</v>
      </c>
      <c r="X6" s="11"/>
      <c r="Y6" s="36" t="s">
        <v>143</v>
      </c>
      <c r="Z6" s="3"/>
      <c r="AA6" s="7"/>
      <c r="AB6" s="11"/>
    </row>
    <row r="7" spans="1:28" ht="76.900000000000006" customHeight="1" x14ac:dyDescent="0.25">
      <c r="A7" s="75" t="s">
        <v>86</v>
      </c>
      <c r="B7" s="49" t="s">
        <v>86</v>
      </c>
      <c r="C7" s="51" t="s">
        <v>167</v>
      </c>
      <c r="D7" s="46" t="s">
        <v>169</v>
      </c>
      <c r="E7" s="10"/>
      <c r="F7" s="3"/>
      <c r="G7" s="3"/>
      <c r="H7" s="89" t="s">
        <v>318</v>
      </c>
      <c r="I7" s="11"/>
      <c r="J7" s="36" t="s">
        <v>103</v>
      </c>
      <c r="K7" s="3" t="s">
        <v>142</v>
      </c>
      <c r="L7" s="3" t="s">
        <v>142</v>
      </c>
      <c r="M7" s="47">
        <v>58684.1</v>
      </c>
      <c r="N7" s="47">
        <v>71007.759999999995</v>
      </c>
      <c r="O7" s="47">
        <v>281683.68</v>
      </c>
      <c r="P7" s="3" t="s">
        <v>126</v>
      </c>
      <c r="Q7" s="3" t="s">
        <v>143</v>
      </c>
      <c r="R7" s="48">
        <v>45717</v>
      </c>
      <c r="S7" s="48">
        <v>45875</v>
      </c>
      <c r="T7" s="3" t="s">
        <v>171</v>
      </c>
      <c r="U7" s="49" t="s">
        <v>168</v>
      </c>
      <c r="V7" s="7" t="s">
        <v>143</v>
      </c>
      <c r="W7" s="10" t="s">
        <v>142</v>
      </c>
      <c r="X7" s="11"/>
      <c r="Y7" s="36" t="s">
        <v>143</v>
      </c>
      <c r="Z7" s="3"/>
      <c r="AA7" s="7"/>
      <c r="AB7" s="11"/>
    </row>
    <row r="8" spans="1:28" ht="105" customHeight="1" x14ac:dyDescent="0.25">
      <c r="A8" s="75" t="s">
        <v>86</v>
      </c>
      <c r="B8" s="49" t="s">
        <v>86</v>
      </c>
      <c r="C8" s="51" t="s">
        <v>172</v>
      </c>
      <c r="D8" s="46" t="s">
        <v>174</v>
      </c>
      <c r="E8" s="10"/>
      <c r="F8" s="3"/>
      <c r="G8" s="3"/>
      <c r="H8" s="89" t="s">
        <v>318</v>
      </c>
      <c r="I8" s="11"/>
      <c r="J8" s="36" t="s">
        <v>103</v>
      </c>
      <c r="K8" s="3" t="s">
        <v>142</v>
      </c>
      <c r="L8" s="3" t="s">
        <v>142</v>
      </c>
      <c r="M8" s="47">
        <v>235000</v>
      </c>
      <c r="N8" s="47">
        <v>284350</v>
      </c>
      <c r="O8" s="47">
        <v>458250</v>
      </c>
      <c r="P8" s="3" t="s">
        <v>116</v>
      </c>
      <c r="Q8" s="3" t="s">
        <v>142</v>
      </c>
      <c r="R8" s="48">
        <v>45696</v>
      </c>
      <c r="S8" s="48">
        <v>45749</v>
      </c>
      <c r="T8" s="3" t="s">
        <v>165</v>
      </c>
      <c r="U8" s="49" t="s">
        <v>173</v>
      </c>
      <c r="V8" s="7" t="s">
        <v>143</v>
      </c>
      <c r="W8" s="10" t="s">
        <v>142</v>
      </c>
      <c r="X8" s="11"/>
      <c r="Y8" s="36" t="s">
        <v>143</v>
      </c>
      <c r="Z8" s="3"/>
      <c r="AA8" s="7"/>
      <c r="AB8" s="11"/>
    </row>
    <row r="9" spans="1:28" ht="110.25" customHeight="1" x14ac:dyDescent="0.25">
      <c r="A9" s="75" t="s">
        <v>86</v>
      </c>
      <c r="B9" s="49" t="s">
        <v>86</v>
      </c>
      <c r="C9" s="51" t="s">
        <v>176</v>
      </c>
      <c r="D9" s="46" t="s">
        <v>178</v>
      </c>
      <c r="E9" s="10"/>
      <c r="F9" s="3"/>
      <c r="G9" s="3"/>
      <c r="H9" s="89" t="s">
        <v>318</v>
      </c>
      <c r="I9" s="11"/>
      <c r="J9" s="36" t="s">
        <v>103</v>
      </c>
      <c r="K9" s="3" t="s">
        <v>142</v>
      </c>
      <c r="L9" s="3" t="s">
        <v>142</v>
      </c>
      <c r="M9" s="50" t="s">
        <v>177</v>
      </c>
      <c r="N9" s="47">
        <v>4521660</v>
      </c>
      <c r="O9" s="47">
        <v>16462087.199999999</v>
      </c>
      <c r="P9" s="3" t="s">
        <v>116</v>
      </c>
      <c r="Q9" s="3" t="s">
        <v>142</v>
      </c>
      <c r="R9" s="48">
        <v>45674</v>
      </c>
      <c r="S9" s="48">
        <v>45749</v>
      </c>
      <c r="T9" s="3" t="s">
        <v>165</v>
      </c>
      <c r="U9" s="49" t="s">
        <v>173</v>
      </c>
      <c r="V9" s="7" t="s">
        <v>143</v>
      </c>
      <c r="W9" s="10" t="s">
        <v>142</v>
      </c>
      <c r="X9" s="11"/>
      <c r="Y9" s="36" t="s">
        <v>143</v>
      </c>
      <c r="Z9" s="3"/>
      <c r="AA9" s="7"/>
      <c r="AB9" s="11"/>
    </row>
    <row r="10" spans="1:28" ht="138.75" customHeight="1" x14ac:dyDescent="0.25">
      <c r="A10" s="75" t="s">
        <v>86</v>
      </c>
      <c r="B10" s="49" t="s">
        <v>86</v>
      </c>
      <c r="C10" s="51" t="s">
        <v>179</v>
      </c>
      <c r="D10" s="46" t="s">
        <v>180</v>
      </c>
      <c r="E10" s="10"/>
      <c r="F10" s="3" t="s">
        <v>318</v>
      </c>
      <c r="G10" s="3"/>
      <c r="H10" s="89" t="s">
        <v>318</v>
      </c>
      <c r="I10" s="11"/>
      <c r="J10" s="36" t="s">
        <v>103</v>
      </c>
      <c r="K10" s="3" t="s">
        <v>142</v>
      </c>
      <c r="L10" s="3" t="s">
        <v>143</v>
      </c>
      <c r="M10" s="47">
        <v>4711200</v>
      </c>
      <c r="N10" s="47">
        <v>5182320</v>
      </c>
      <c r="O10" s="47">
        <v>6124560</v>
      </c>
      <c r="P10" s="3" t="s">
        <v>116</v>
      </c>
      <c r="Q10" s="3" t="s">
        <v>142</v>
      </c>
      <c r="R10" s="48">
        <v>45674</v>
      </c>
      <c r="S10" s="48">
        <v>45749</v>
      </c>
      <c r="T10" s="3" t="s">
        <v>181</v>
      </c>
      <c r="U10" s="49" t="s">
        <v>173</v>
      </c>
      <c r="V10" s="7" t="s">
        <v>143</v>
      </c>
      <c r="W10" s="10" t="s">
        <v>142</v>
      </c>
      <c r="X10" s="11"/>
      <c r="Y10" s="36" t="s">
        <v>143</v>
      </c>
      <c r="Z10" s="3"/>
      <c r="AA10" s="7"/>
      <c r="AB10" s="11"/>
    </row>
    <row r="11" spans="1:28" ht="84" customHeight="1" x14ac:dyDescent="0.25">
      <c r="A11" s="75" t="s">
        <v>86</v>
      </c>
      <c r="B11" s="49" t="s">
        <v>86</v>
      </c>
      <c r="C11" s="51" t="s">
        <v>298</v>
      </c>
      <c r="D11" s="68" t="s">
        <v>183</v>
      </c>
      <c r="E11" s="10"/>
      <c r="F11" s="3" t="s">
        <v>318</v>
      </c>
      <c r="G11" s="3"/>
      <c r="H11" s="89" t="s">
        <v>318</v>
      </c>
      <c r="I11" s="11"/>
      <c r="J11" s="36" t="s">
        <v>103</v>
      </c>
      <c r="K11" s="3" t="s">
        <v>143</v>
      </c>
      <c r="L11" s="3" t="s">
        <v>142</v>
      </c>
      <c r="M11" s="47">
        <v>20247.939999999999</v>
      </c>
      <c r="N11" s="47">
        <v>24500</v>
      </c>
      <c r="O11" s="47">
        <v>20247.939999999999</v>
      </c>
      <c r="P11" s="3" t="s">
        <v>116</v>
      </c>
      <c r="Q11" s="3" t="s">
        <v>143</v>
      </c>
      <c r="R11" s="48">
        <v>45703</v>
      </c>
      <c r="S11" s="48">
        <v>45792</v>
      </c>
      <c r="T11" s="3" t="s">
        <v>158</v>
      </c>
      <c r="U11" s="49" t="s">
        <v>182</v>
      </c>
      <c r="V11" s="7" t="s">
        <v>143</v>
      </c>
      <c r="W11" s="10" t="s">
        <v>142</v>
      </c>
      <c r="X11" s="11"/>
      <c r="Y11" s="36" t="s">
        <v>143</v>
      </c>
      <c r="Z11" s="3"/>
      <c r="AA11" s="7"/>
      <c r="AB11" s="11"/>
    </row>
    <row r="12" spans="1:28" ht="100.9" customHeight="1" x14ac:dyDescent="0.25">
      <c r="A12" s="75" t="s">
        <v>86</v>
      </c>
      <c r="B12" s="49" t="s">
        <v>86</v>
      </c>
      <c r="C12" s="51" t="s">
        <v>185</v>
      </c>
      <c r="D12" s="46" t="s">
        <v>186</v>
      </c>
      <c r="E12" s="10"/>
      <c r="F12" s="3"/>
      <c r="G12" s="3"/>
      <c r="H12" s="89" t="s">
        <v>318</v>
      </c>
      <c r="I12" s="11"/>
      <c r="J12" s="36" t="s">
        <v>103</v>
      </c>
      <c r="K12" s="3" t="s">
        <v>143</v>
      </c>
      <c r="L12" s="3" t="s">
        <v>142</v>
      </c>
      <c r="M12" s="47">
        <v>79500</v>
      </c>
      <c r="N12" s="47">
        <v>96195</v>
      </c>
      <c r="O12" s="47">
        <v>155025</v>
      </c>
      <c r="P12" s="3" t="s">
        <v>116</v>
      </c>
      <c r="Q12" s="3" t="s">
        <v>142</v>
      </c>
      <c r="R12" s="48">
        <v>45703</v>
      </c>
      <c r="S12" s="48">
        <v>45774</v>
      </c>
      <c r="T12" s="3" t="s">
        <v>165</v>
      </c>
      <c r="U12" s="49" t="s">
        <v>184</v>
      </c>
      <c r="V12" s="7" t="s">
        <v>143</v>
      </c>
      <c r="W12" s="10" t="s">
        <v>142</v>
      </c>
      <c r="X12" s="11"/>
      <c r="Y12" s="36" t="s">
        <v>143</v>
      </c>
      <c r="Z12" s="3"/>
      <c r="AA12" s="7"/>
      <c r="AB12" s="11"/>
    </row>
    <row r="13" spans="1:28" ht="103.9" customHeight="1" x14ac:dyDescent="0.25">
      <c r="A13" s="75" t="s">
        <v>86</v>
      </c>
      <c r="B13" s="49" t="s">
        <v>86</v>
      </c>
      <c r="C13" s="51" t="s">
        <v>187</v>
      </c>
      <c r="D13" s="46" t="s">
        <v>188</v>
      </c>
      <c r="E13" s="10"/>
      <c r="F13" s="3"/>
      <c r="G13" s="3"/>
      <c r="H13" s="89" t="s">
        <v>318</v>
      </c>
      <c r="I13" s="11"/>
      <c r="J13" s="36" t="s">
        <v>103</v>
      </c>
      <c r="K13" s="3" t="s">
        <v>143</v>
      </c>
      <c r="L13" s="3" t="s">
        <v>142</v>
      </c>
      <c r="M13" s="47">
        <v>90712</v>
      </c>
      <c r="N13" s="47">
        <v>109761.52</v>
      </c>
      <c r="O13" s="47">
        <v>176688.4</v>
      </c>
      <c r="P13" s="3" t="s">
        <v>116</v>
      </c>
      <c r="Q13" s="3" t="s">
        <v>142</v>
      </c>
      <c r="R13" s="48">
        <v>45703</v>
      </c>
      <c r="S13" s="48">
        <v>45752</v>
      </c>
      <c r="T13" s="3" t="s">
        <v>165</v>
      </c>
      <c r="U13" s="49" t="s">
        <v>184</v>
      </c>
      <c r="V13" s="7" t="s">
        <v>143</v>
      </c>
      <c r="W13" s="10" t="s">
        <v>142</v>
      </c>
      <c r="X13" s="11"/>
      <c r="Y13" s="36" t="s">
        <v>143</v>
      </c>
      <c r="Z13" s="3"/>
      <c r="AA13" s="7"/>
      <c r="AB13" s="11"/>
    </row>
    <row r="14" spans="1:28" ht="123" customHeight="1" x14ac:dyDescent="0.25">
      <c r="A14" s="75" t="s">
        <v>86</v>
      </c>
      <c r="B14" s="49" t="s">
        <v>86</v>
      </c>
      <c r="C14" s="51" t="s">
        <v>291</v>
      </c>
      <c r="D14" s="40" t="s">
        <v>190</v>
      </c>
      <c r="E14" s="10"/>
      <c r="F14" s="3"/>
      <c r="G14" s="3"/>
      <c r="H14" s="89" t="s">
        <v>318</v>
      </c>
      <c r="I14" s="11"/>
      <c r="J14" s="36" t="s">
        <v>103</v>
      </c>
      <c r="K14" s="3" t="s">
        <v>143</v>
      </c>
      <c r="L14" s="3" t="s">
        <v>142</v>
      </c>
      <c r="M14" s="47">
        <v>23015</v>
      </c>
      <c r="N14" s="47">
        <v>27848.15</v>
      </c>
      <c r="O14" s="47">
        <v>59839</v>
      </c>
      <c r="P14" s="3" t="s">
        <v>116</v>
      </c>
      <c r="Q14" s="3" t="s">
        <v>142</v>
      </c>
      <c r="R14" s="48">
        <v>45901</v>
      </c>
      <c r="S14" s="48">
        <v>46023</v>
      </c>
      <c r="T14" s="3" t="s">
        <v>158</v>
      </c>
      <c r="U14" s="7" t="s">
        <v>189</v>
      </c>
      <c r="V14" s="7" t="s">
        <v>143</v>
      </c>
      <c r="W14" s="10" t="s">
        <v>142</v>
      </c>
      <c r="X14" s="11"/>
      <c r="Y14" s="36" t="s">
        <v>143</v>
      </c>
      <c r="Z14" s="3"/>
      <c r="AA14" s="7"/>
      <c r="AB14" s="11"/>
    </row>
    <row r="15" spans="1:28" ht="80.45" customHeight="1" x14ac:dyDescent="0.25">
      <c r="A15" s="75" t="s">
        <v>86</v>
      </c>
      <c r="B15" s="49" t="s">
        <v>86</v>
      </c>
      <c r="C15" s="51" t="s">
        <v>191</v>
      </c>
      <c r="D15" s="46" t="s">
        <v>194</v>
      </c>
      <c r="E15" s="10"/>
      <c r="F15" s="3"/>
      <c r="G15" s="3"/>
      <c r="H15" s="89" t="s">
        <v>318</v>
      </c>
      <c r="I15" s="11"/>
      <c r="J15" s="36" t="s">
        <v>103</v>
      </c>
      <c r="K15" s="3" t="s">
        <v>143</v>
      </c>
      <c r="L15" s="3" t="s">
        <v>142</v>
      </c>
      <c r="M15" s="47">
        <v>9530</v>
      </c>
      <c r="N15" s="50" t="s">
        <v>192</v>
      </c>
      <c r="O15" s="50" t="s">
        <v>193</v>
      </c>
      <c r="P15" s="51" t="s">
        <v>118</v>
      </c>
      <c r="Q15" s="3" t="s">
        <v>142</v>
      </c>
      <c r="R15" s="48">
        <v>45915</v>
      </c>
      <c r="S15" s="48">
        <v>46023</v>
      </c>
      <c r="T15" s="3" t="s">
        <v>158</v>
      </c>
      <c r="U15" s="49" t="s">
        <v>182</v>
      </c>
      <c r="V15" s="7" t="s">
        <v>143</v>
      </c>
      <c r="W15" s="10" t="s">
        <v>142</v>
      </c>
      <c r="X15" s="11"/>
      <c r="Y15" s="36" t="s">
        <v>143</v>
      </c>
      <c r="Z15" s="3"/>
      <c r="AA15" s="7"/>
      <c r="AB15" s="11"/>
    </row>
    <row r="16" spans="1:28" ht="105" customHeight="1" x14ac:dyDescent="0.25">
      <c r="A16" s="75" t="s">
        <v>86</v>
      </c>
      <c r="B16" s="49" t="s">
        <v>86</v>
      </c>
      <c r="C16" s="51" t="s">
        <v>195</v>
      </c>
      <c r="D16" s="46" t="s">
        <v>196</v>
      </c>
      <c r="E16" s="10"/>
      <c r="F16" s="3"/>
      <c r="G16" s="3"/>
      <c r="H16" s="89" t="s">
        <v>318</v>
      </c>
      <c r="I16" s="11"/>
      <c r="J16" s="36" t="s">
        <v>103</v>
      </c>
      <c r="K16" s="3" t="s">
        <v>143</v>
      </c>
      <c r="L16" s="3" t="s">
        <v>142</v>
      </c>
      <c r="M16" s="47">
        <v>120000</v>
      </c>
      <c r="N16" s="47">
        <v>120000</v>
      </c>
      <c r="O16" s="47">
        <v>120000</v>
      </c>
      <c r="P16" s="3" t="s">
        <v>116</v>
      </c>
      <c r="Q16" s="3" t="s">
        <v>142</v>
      </c>
      <c r="R16" s="48">
        <v>45853</v>
      </c>
      <c r="S16" s="48">
        <v>46023</v>
      </c>
      <c r="T16" s="3" t="s">
        <v>158</v>
      </c>
      <c r="U16" s="49" t="s">
        <v>197</v>
      </c>
      <c r="V16" s="7" t="s">
        <v>143</v>
      </c>
      <c r="W16" s="10" t="s">
        <v>142</v>
      </c>
      <c r="X16" s="11"/>
      <c r="Y16" s="36" t="s">
        <v>143</v>
      </c>
      <c r="Z16" s="3"/>
      <c r="AA16" s="7"/>
      <c r="AB16" s="11"/>
    </row>
    <row r="17" spans="1:28" ht="100.9" customHeight="1" x14ac:dyDescent="0.25">
      <c r="A17" s="75" t="s">
        <v>86</v>
      </c>
      <c r="B17" s="49" t="s">
        <v>86</v>
      </c>
      <c r="C17" s="51" t="s">
        <v>198</v>
      </c>
      <c r="D17" s="52">
        <v>50000000</v>
      </c>
      <c r="E17" s="10"/>
      <c r="F17" s="3"/>
      <c r="G17" s="3"/>
      <c r="H17" s="89" t="s">
        <v>318</v>
      </c>
      <c r="I17" s="11"/>
      <c r="J17" s="36" t="s">
        <v>103</v>
      </c>
      <c r="K17" s="3" t="s">
        <v>143</v>
      </c>
      <c r="L17" s="3" t="s">
        <v>142</v>
      </c>
      <c r="M17" s="47">
        <v>60336</v>
      </c>
      <c r="N17" s="47">
        <v>73006.559999999998</v>
      </c>
      <c r="O17" s="47">
        <v>144806.39999999999</v>
      </c>
      <c r="P17" s="3" t="s">
        <v>116</v>
      </c>
      <c r="Q17" s="3" t="s">
        <v>143</v>
      </c>
      <c r="R17" s="48">
        <v>45696</v>
      </c>
      <c r="S17" s="48">
        <v>45749</v>
      </c>
      <c r="T17" s="3" t="s">
        <v>158</v>
      </c>
      <c r="U17" s="49" t="s">
        <v>173</v>
      </c>
      <c r="V17" s="7" t="s">
        <v>143</v>
      </c>
      <c r="W17" s="10" t="s">
        <v>142</v>
      </c>
      <c r="X17" s="11"/>
      <c r="Y17" s="36" t="s">
        <v>143</v>
      </c>
      <c r="Z17" s="3"/>
      <c r="AA17" s="7"/>
      <c r="AB17" s="11"/>
    </row>
    <row r="18" spans="1:28" ht="96.75" customHeight="1" x14ac:dyDescent="0.25">
      <c r="A18" s="75" t="s">
        <v>86</v>
      </c>
      <c r="B18" s="49" t="s">
        <v>86</v>
      </c>
      <c r="C18" s="51" t="s">
        <v>199</v>
      </c>
      <c r="D18" s="40" t="s">
        <v>200</v>
      </c>
      <c r="E18" s="10"/>
      <c r="F18" s="3"/>
      <c r="G18" s="3"/>
      <c r="H18" s="89" t="s">
        <v>318</v>
      </c>
      <c r="I18" s="11"/>
      <c r="J18" s="36" t="s">
        <v>103</v>
      </c>
      <c r="K18" s="3" t="s">
        <v>143</v>
      </c>
      <c r="L18" s="3" t="s">
        <v>142</v>
      </c>
      <c r="M18" s="47">
        <v>7800</v>
      </c>
      <c r="N18" s="47">
        <v>9438</v>
      </c>
      <c r="O18" s="47">
        <v>20280</v>
      </c>
      <c r="P18" s="3" t="s">
        <v>116</v>
      </c>
      <c r="Q18" s="3" t="s">
        <v>143</v>
      </c>
      <c r="R18" s="48">
        <v>45853</v>
      </c>
      <c r="S18" s="48">
        <v>46023</v>
      </c>
      <c r="T18" s="3" t="s">
        <v>158</v>
      </c>
      <c r="U18" s="7" t="s">
        <v>189</v>
      </c>
      <c r="V18" s="7" t="s">
        <v>143</v>
      </c>
      <c r="W18" s="10" t="s">
        <v>142</v>
      </c>
      <c r="X18" s="11"/>
      <c r="Y18" s="36" t="s">
        <v>143</v>
      </c>
      <c r="Z18" s="3"/>
      <c r="AA18" s="7"/>
      <c r="AB18" s="11"/>
    </row>
    <row r="19" spans="1:28" ht="85.15" customHeight="1" x14ac:dyDescent="0.25">
      <c r="A19" s="75" t="s">
        <v>86</v>
      </c>
      <c r="B19" s="49" t="s">
        <v>86</v>
      </c>
      <c r="C19" s="51" t="s">
        <v>201</v>
      </c>
      <c r="D19" s="40" t="s">
        <v>202</v>
      </c>
      <c r="E19" s="10"/>
      <c r="F19" s="3"/>
      <c r="G19" s="3"/>
      <c r="H19" s="89" t="s">
        <v>318</v>
      </c>
      <c r="I19" s="11"/>
      <c r="J19" s="36" t="s">
        <v>103</v>
      </c>
      <c r="K19" s="3" t="s">
        <v>143</v>
      </c>
      <c r="L19" s="3" t="s">
        <v>142</v>
      </c>
      <c r="M19" s="47">
        <v>35200</v>
      </c>
      <c r="N19" s="47">
        <v>42592</v>
      </c>
      <c r="O19" s="47">
        <v>105600</v>
      </c>
      <c r="P19" s="3" t="s">
        <v>116</v>
      </c>
      <c r="Q19" s="3" t="s">
        <v>143</v>
      </c>
      <c r="R19" s="48">
        <v>45383</v>
      </c>
      <c r="S19" s="48">
        <v>45895</v>
      </c>
      <c r="T19" s="3" t="s">
        <v>165</v>
      </c>
      <c r="U19" s="49" t="s">
        <v>203</v>
      </c>
      <c r="V19" s="7" t="s">
        <v>143</v>
      </c>
      <c r="W19" s="10" t="s">
        <v>142</v>
      </c>
      <c r="X19" s="11"/>
      <c r="Y19" s="36" t="s">
        <v>143</v>
      </c>
      <c r="Z19" s="3"/>
      <c r="AA19" s="7"/>
      <c r="AB19" s="11"/>
    </row>
    <row r="20" spans="1:28" ht="120" customHeight="1" x14ac:dyDescent="0.25">
      <c r="A20" s="75" t="s">
        <v>86</v>
      </c>
      <c r="B20" s="49" t="s">
        <v>86</v>
      </c>
      <c r="C20" s="51" t="s">
        <v>204</v>
      </c>
      <c r="D20" s="40" t="s">
        <v>205</v>
      </c>
      <c r="E20" s="10"/>
      <c r="F20" s="3"/>
      <c r="G20" s="3"/>
      <c r="H20" s="89" t="s">
        <v>318</v>
      </c>
      <c r="I20" s="11"/>
      <c r="J20" s="36" t="s">
        <v>103</v>
      </c>
      <c r="K20" s="3" t="s">
        <v>142</v>
      </c>
      <c r="L20" s="3" t="s">
        <v>142</v>
      </c>
      <c r="M20" s="47">
        <v>850000</v>
      </c>
      <c r="N20" s="47">
        <v>1028500</v>
      </c>
      <c r="O20" s="47">
        <v>1657500</v>
      </c>
      <c r="P20" s="3" t="s">
        <v>116</v>
      </c>
      <c r="Q20" s="3" t="s">
        <v>142</v>
      </c>
      <c r="R20" s="48">
        <v>45696</v>
      </c>
      <c r="S20" s="48">
        <v>45749</v>
      </c>
      <c r="T20" s="3" t="s">
        <v>165</v>
      </c>
      <c r="U20" s="49" t="s">
        <v>173</v>
      </c>
      <c r="V20" s="7" t="s">
        <v>143</v>
      </c>
      <c r="W20" s="10" t="s">
        <v>142</v>
      </c>
      <c r="X20" s="11"/>
      <c r="Y20" s="36" t="s">
        <v>143</v>
      </c>
      <c r="Z20" s="3"/>
      <c r="AA20" s="7"/>
      <c r="AB20" s="11"/>
    </row>
    <row r="21" spans="1:28" ht="99.6" customHeight="1" x14ac:dyDescent="0.25">
      <c r="A21" s="75" t="s">
        <v>86</v>
      </c>
      <c r="B21" s="49" t="s">
        <v>86</v>
      </c>
      <c r="C21" s="51" t="s">
        <v>206</v>
      </c>
      <c r="D21" s="40" t="s">
        <v>207</v>
      </c>
      <c r="E21" s="10"/>
      <c r="F21" s="3"/>
      <c r="G21" s="3"/>
      <c r="H21" s="89" t="s">
        <v>318</v>
      </c>
      <c r="I21" s="11"/>
      <c r="J21" s="36" t="s">
        <v>103</v>
      </c>
      <c r="K21" s="3" t="s">
        <v>142</v>
      </c>
      <c r="L21" s="3" t="s">
        <v>142</v>
      </c>
      <c r="M21" s="47">
        <v>299400</v>
      </c>
      <c r="N21" s="47">
        <v>362274</v>
      </c>
      <c r="O21" s="47">
        <v>299400</v>
      </c>
      <c r="P21" s="3" t="s">
        <v>126</v>
      </c>
      <c r="Q21" s="3" t="s">
        <v>143</v>
      </c>
      <c r="R21" s="48">
        <v>45852</v>
      </c>
      <c r="S21" s="48">
        <v>46005</v>
      </c>
      <c r="T21" s="3" t="s">
        <v>165</v>
      </c>
      <c r="U21" s="49" t="s">
        <v>197</v>
      </c>
      <c r="V21" s="7" t="s">
        <v>143</v>
      </c>
      <c r="W21" s="10" t="s">
        <v>142</v>
      </c>
      <c r="X21" s="11"/>
      <c r="Y21" s="36" t="s">
        <v>143</v>
      </c>
      <c r="Z21" s="3"/>
      <c r="AA21" s="7"/>
      <c r="AB21" s="11"/>
    </row>
    <row r="22" spans="1:28" ht="85.15" customHeight="1" x14ac:dyDescent="0.25">
      <c r="A22" s="75" t="s">
        <v>86</v>
      </c>
      <c r="B22" s="49" t="s">
        <v>86</v>
      </c>
      <c r="C22" s="51" t="s">
        <v>209</v>
      </c>
      <c r="D22" s="46" t="s">
        <v>210</v>
      </c>
      <c r="E22" s="10"/>
      <c r="F22" s="3"/>
      <c r="G22" s="3"/>
      <c r="H22" s="89" t="s">
        <v>318</v>
      </c>
      <c r="I22" s="11"/>
      <c r="J22" s="36" t="s">
        <v>103</v>
      </c>
      <c r="K22" s="3" t="s">
        <v>142</v>
      </c>
      <c r="L22" s="3" t="s">
        <v>142</v>
      </c>
      <c r="M22" s="47">
        <v>1062930</v>
      </c>
      <c r="N22" s="47">
        <v>1169223</v>
      </c>
      <c r="O22" s="47">
        <v>4145427</v>
      </c>
      <c r="P22" s="3" t="s">
        <v>116</v>
      </c>
      <c r="Q22" s="3" t="s">
        <v>143</v>
      </c>
      <c r="R22" s="48">
        <v>45674</v>
      </c>
      <c r="S22" s="48">
        <v>45749</v>
      </c>
      <c r="T22" s="3" t="s">
        <v>165</v>
      </c>
      <c r="U22" s="49" t="s">
        <v>173</v>
      </c>
      <c r="V22" s="7" t="s">
        <v>143</v>
      </c>
      <c r="W22" s="10" t="s">
        <v>142</v>
      </c>
      <c r="X22" s="11"/>
      <c r="Y22" s="36" t="s">
        <v>143</v>
      </c>
      <c r="Z22" s="3"/>
      <c r="AA22" s="7"/>
      <c r="AB22" s="11"/>
    </row>
    <row r="23" spans="1:28" ht="85.15" customHeight="1" x14ac:dyDescent="0.25">
      <c r="A23" s="75" t="s">
        <v>86</v>
      </c>
      <c r="B23" s="49" t="s">
        <v>86</v>
      </c>
      <c r="C23" s="51" t="s">
        <v>211</v>
      </c>
      <c r="D23" s="46" t="s">
        <v>213</v>
      </c>
      <c r="E23" s="10"/>
      <c r="F23" s="3"/>
      <c r="G23" s="3"/>
      <c r="H23" s="89" t="s">
        <v>318</v>
      </c>
      <c r="I23" s="11"/>
      <c r="J23" s="36" t="s">
        <v>103</v>
      </c>
      <c r="K23" s="3" t="s">
        <v>143</v>
      </c>
      <c r="L23" s="3" t="s">
        <v>142</v>
      </c>
      <c r="M23" s="47">
        <v>14950</v>
      </c>
      <c r="N23" s="47">
        <v>18089.5</v>
      </c>
      <c r="O23" s="47">
        <v>42503.5</v>
      </c>
      <c r="P23" s="51" t="s">
        <v>118</v>
      </c>
      <c r="Q23" s="3" t="s">
        <v>143</v>
      </c>
      <c r="R23" s="48">
        <v>45853</v>
      </c>
      <c r="S23" s="48">
        <v>45965</v>
      </c>
      <c r="T23" s="3" t="s">
        <v>158</v>
      </c>
      <c r="U23" s="49" t="s">
        <v>212</v>
      </c>
      <c r="V23" s="7" t="s">
        <v>143</v>
      </c>
      <c r="W23" s="10" t="s">
        <v>142</v>
      </c>
      <c r="X23" s="11"/>
      <c r="Y23" s="36" t="s">
        <v>143</v>
      </c>
      <c r="Z23" s="3"/>
      <c r="AA23" s="7"/>
      <c r="AB23" s="11"/>
    </row>
    <row r="24" spans="1:28" ht="147.6" customHeight="1" x14ac:dyDescent="0.25">
      <c r="A24" s="75" t="s">
        <v>86</v>
      </c>
      <c r="B24" s="49" t="s">
        <v>86</v>
      </c>
      <c r="C24" s="51" t="s">
        <v>214</v>
      </c>
      <c r="D24" s="46" t="s">
        <v>215</v>
      </c>
      <c r="E24" s="10"/>
      <c r="F24" s="3"/>
      <c r="G24" s="3"/>
      <c r="H24" s="89" t="s">
        <v>318</v>
      </c>
      <c r="I24" s="11"/>
      <c r="J24" s="36" t="s">
        <v>103</v>
      </c>
      <c r="K24" s="3" t="s">
        <v>142</v>
      </c>
      <c r="L24" s="3" t="s">
        <v>142</v>
      </c>
      <c r="M24" s="50">
        <v>100000</v>
      </c>
      <c r="N24" s="47">
        <v>121000</v>
      </c>
      <c r="O24" s="47">
        <v>363000</v>
      </c>
      <c r="P24" s="51" t="s">
        <v>116</v>
      </c>
      <c r="Q24" s="3" t="s">
        <v>143</v>
      </c>
      <c r="R24" s="48">
        <v>45762</v>
      </c>
      <c r="S24" s="48">
        <v>45921</v>
      </c>
      <c r="T24" s="3" t="s">
        <v>165</v>
      </c>
      <c r="U24" s="49" t="s">
        <v>184</v>
      </c>
      <c r="V24" s="7" t="s">
        <v>143</v>
      </c>
      <c r="W24" s="10" t="s">
        <v>142</v>
      </c>
      <c r="X24" s="11"/>
      <c r="Y24" s="36" t="s">
        <v>143</v>
      </c>
      <c r="Z24" s="3"/>
      <c r="AA24" s="7"/>
      <c r="AB24" s="11"/>
    </row>
    <row r="25" spans="1:28" s="67" customFormat="1" ht="97.15" customHeight="1" x14ac:dyDescent="0.25">
      <c r="A25" s="92" t="s">
        <v>86</v>
      </c>
      <c r="B25" s="65" t="s">
        <v>86</v>
      </c>
      <c r="C25" s="61" t="s">
        <v>319</v>
      </c>
      <c r="D25" s="56">
        <v>90910000</v>
      </c>
      <c r="E25" s="62"/>
      <c r="F25" s="60"/>
      <c r="G25" s="60"/>
      <c r="H25" s="90" t="s">
        <v>318</v>
      </c>
      <c r="I25" s="63"/>
      <c r="J25" s="64" t="s">
        <v>103</v>
      </c>
      <c r="K25" s="60" t="s">
        <v>142</v>
      </c>
      <c r="L25" s="60" t="s">
        <v>142</v>
      </c>
      <c r="M25" s="58">
        <v>300000</v>
      </c>
      <c r="N25" s="59">
        <f>M25*1.21</f>
        <v>363000</v>
      </c>
      <c r="O25" s="59">
        <v>1089000</v>
      </c>
      <c r="P25" s="61" t="s">
        <v>116</v>
      </c>
      <c r="Q25" s="60" t="s">
        <v>142</v>
      </c>
      <c r="R25" s="57">
        <v>45823</v>
      </c>
      <c r="S25" s="57">
        <v>45983</v>
      </c>
      <c r="T25" s="60" t="s">
        <v>165</v>
      </c>
      <c r="U25" s="65" t="s">
        <v>184</v>
      </c>
      <c r="V25" s="66" t="s">
        <v>143</v>
      </c>
      <c r="W25" s="62" t="s">
        <v>142</v>
      </c>
      <c r="X25" s="63"/>
      <c r="Y25" s="64" t="s">
        <v>143</v>
      </c>
      <c r="Z25" s="60"/>
      <c r="AA25" s="66"/>
      <c r="AB25" s="63"/>
    </row>
    <row r="26" spans="1:28" ht="123" customHeight="1" x14ac:dyDescent="0.25">
      <c r="A26" s="75" t="s">
        <v>86</v>
      </c>
      <c r="B26" s="49" t="s">
        <v>86</v>
      </c>
      <c r="C26" s="51" t="s">
        <v>216</v>
      </c>
      <c r="D26" s="52" t="s">
        <v>218</v>
      </c>
      <c r="E26" s="10"/>
      <c r="F26" s="3"/>
      <c r="G26" s="3"/>
      <c r="H26" s="89" t="s">
        <v>318</v>
      </c>
      <c r="I26" s="11"/>
      <c r="J26" s="36" t="s">
        <v>103</v>
      </c>
      <c r="K26" s="3" t="s">
        <v>143</v>
      </c>
      <c r="L26" s="3" t="s">
        <v>142</v>
      </c>
      <c r="M26" s="50">
        <v>27960</v>
      </c>
      <c r="N26" s="47">
        <f>M26*1.21</f>
        <v>33831.599999999999</v>
      </c>
      <c r="O26" s="47">
        <v>54522</v>
      </c>
      <c r="P26" s="51" t="s">
        <v>116</v>
      </c>
      <c r="Q26" s="3" t="s">
        <v>143</v>
      </c>
      <c r="R26" s="48">
        <v>45689</v>
      </c>
      <c r="S26" s="48">
        <v>45747</v>
      </c>
      <c r="T26" s="3" t="s">
        <v>165</v>
      </c>
      <c r="U26" s="49" t="s">
        <v>217</v>
      </c>
      <c r="V26" s="7" t="s">
        <v>143</v>
      </c>
      <c r="W26" s="10" t="s">
        <v>142</v>
      </c>
      <c r="X26" s="11"/>
      <c r="Y26" s="36" t="s">
        <v>143</v>
      </c>
      <c r="Z26" s="3"/>
      <c r="AA26" s="7"/>
      <c r="AB26" s="11"/>
    </row>
    <row r="27" spans="1:28" ht="98.25" customHeight="1" x14ac:dyDescent="0.25">
      <c r="A27" s="75" t="s">
        <v>86</v>
      </c>
      <c r="B27" s="49" t="s">
        <v>86</v>
      </c>
      <c r="C27" s="51" t="s">
        <v>219</v>
      </c>
      <c r="D27" s="52">
        <v>50500000</v>
      </c>
      <c r="E27" s="10"/>
      <c r="F27" s="3"/>
      <c r="G27" s="3"/>
      <c r="H27" s="89" t="s">
        <v>318</v>
      </c>
      <c r="I27" s="11"/>
      <c r="J27" s="36" t="s">
        <v>103</v>
      </c>
      <c r="K27" s="3" t="s">
        <v>143</v>
      </c>
      <c r="L27" s="3" t="s">
        <v>142</v>
      </c>
      <c r="M27" s="50">
        <v>20674</v>
      </c>
      <c r="N27" s="47">
        <v>25015.54</v>
      </c>
      <c r="O27" s="47">
        <v>20674</v>
      </c>
      <c r="P27" s="51" t="s">
        <v>118</v>
      </c>
      <c r="Q27" s="3" t="s">
        <v>143</v>
      </c>
      <c r="R27" s="48">
        <v>45762</v>
      </c>
      <c r="S27" s="48">
        <v>45908</v>
      </c>
      <c r="T27" s="3" t="s">
        <v>165</v>
      </c>
      <c r="U27" s="49" t="s">
        <v>173</v>
      </c>
      <c r="V27" s="7" t="s">
        <v>143</v>
      </c>
      <c r="W27" s="10" t="s">
        <v>142</v>
      </c>
      <c r="X27" s="11"/>
      <c r="Y27" s="36" t="s">
        <v>143</v>
      </c>
      <c r="Z27" s="3"/>
      <c r="AA27" s="7"/>
      <c r="AB27" s="11"/>
    </row>
    <row r="28" spans="1:28" ht="93.6" customHeight="1" x14ac:dyDescent="0.25">
      <c r="A28" s="75" t="s">
        <v>86</v>
      </c>
      <c r="B28" s="49" t="s">
        <v>86</v>
      </c>
      <c r="C28" s="51" t="s">
        <v>220</v>
      </c>
      <c r="D28" s="52" t="s">
        <v>222</v>
      </c>
      <c r="E28" s="10"/>
      <c r="F28" s="3"/>
      <c r="G28" s="3"/>
      <c r="H28" s="89" t="s">
        <v>318</v>
      </c>
      <c r="I28" s="11"/>
      <c r="J28" s="36" t="s">
        <v>103</v>
      </c>
      <c r="K28" s="3" t="s">
        <v>143</v>
      </c>
      <c r="L28" s="3" t="s">
        <v>142</v>
      </c>
      <c r="M28" s="50">
        <v>9764.67</v>
      </c>
      <c r="N28" s="47">
        <v>10874.76</v>
      </c>
      <c r="O28" s="47">
        <v>25388.16</v>
      </c>
      <c r="P28" s="51" t="s">
        <v>118</v>
      </c>
      <c r="Q28" s="3" t="s">
        <v>143</v>
      </c>
      <c r="R28" s="48">
        <v>45703</v>
      </c>
      <c r="S28" s="48">
        <v>45751</v>
      </c>
      <c r="T28" s="3" t="s">
        <v>158</v>
      </c>
      <c r="U28" s="49" t="s">
        <v>212</v>
      </c>
      <c r="V28" s="7" t="s">
        <v>143</v>
      </c>
      <c r="W28" s="10" t="s">
        <v>142</v>
      </c>
      <c r="X28" s="11"/>
      <c r="Y28" s="36" t="s">
        <v>143</v>
      </c>
      <c r="Z28" s="3"/>
      <c r="AA28" s="7"/>
      <c r="AB28" s="11"/>
    </row>
    <row r="29" spans="1:28" ht="93.6" customHeight="1" x14ac:dyDescent="0.25">
      <c r="A29" s="75" t="s">
        <v>86</v>
      </c>
      <c r="B29" s="49" t="s">
        <v>86</v>
      </c>
      <c r="C29" s="51" t="s">
        <v>223</v>
      </c>
      <c r="D29" s="52" t="s">
        <v>224</v>
      </c>
      <c r="E29" s="10"/>
      <c r="F29" s="3"/>
      <c r="G29" s="3"/>
      <c r="H29" s="89" t="s">
        <v>318</v>
      </c>
      <c r="I29" s="11"/>
      <c r="J29" s="36" t="s">
        <v>104</v>
      </c>
      <c r="K29" s="3" t="s">
        <v>142</v>
      </c>
      <c r="L29" s="3" t="s">
        <v>142</v>
      </c>
      <c r="M29" s="50">
        <v>3200000</v>
      </c>
      <c r="N29" s="47">
        <v>3872000</v>
      </c>
      <c r="O29" s="47">
        <v>11616000</v>
      </c>
      <c r="P29" s="51" t="s">
        <v>116</v>
      </c>
      <c r="Q29" s="3" t="s">
        <v>142</v>
      </c>
      <c r="R29" s="48">
        <v>45823</v>
      </c>
      <c r="S29" s="48">
        <v>46010</v>
      </c>
      <c r="T29" s="3" t="s">
        <v>165</v>
      </c>
      <c r="U29" s="49" t="s">
        <v>184</v>
      </c>
      <c r="V29" s="7" t="s">
        <v>143</v>
      </c>
      <c r="W29" s="10" t="s">
        <v>142</v>
      </c>
      <c r="X29" s="11"/>
      <c r="Y29" s="36" t="s">
        <v>143</v>
      </c>
      <c r="Z29" s="3"/>
      <c r="AA29" s="7"/>
      <c r="AB29" s="11"/>
    </row>
    <row r="30" spans="1:28" ht="105" customHeight="1" x14ac:dyDescent="0.25">
      <c r="A30" s="75" t="s">
        <v>86</v>
      </c>
      <c r="B30" s="49" t="s">
        <v>86</v>
      </c>
      <c r="C30" s="51" t="s">
        <v>225</v>
      </c>
      <c r="D30" s="52" t="s">
        <v>226</v>
      </c>
      <c r="E30" s="10"/>
      <c r="F30" s="3"/>
      <c r="G30" s="3"/>
      <c r="H30" s="89" t="s">
        <v>318</v>
      </c>
      <c r="I30" s="11"/>
      <c r="J30" s="36" t="s">
        <v>104</v>
      </c>
      <c r="K30" s="3" t="s">
        <v>142</v>
      </c>
      <c r="L30" s="3" t="s">
        <v>142</v>
      </c>
      <c r="M30" s="58">
        <v>750000</v>
      </c>
      <c r="N30" s="59">
        <v>907500</v>
      </c>
      <c r="O30" s="58">
        <v>975000</v>
      </c>
      <c r="P30" s="51" t="s">
        <v>116</v>
      </c>
      <c r="Q30" s="3" t="s">
        <v>143</v>
      </c>
      <c r="R30" s="48">
        <v>45696</v>
      </c>
      <c r="S30" s="48">
        <v>45749</v>
      </c>
      <c r="T30" s="60" t="s">
        <v>165</v>
      </c>
      <c r="U30" s="49" t="s">
        <v>173</v>
      </c>
      <c r="V30" s="7" t="s">
        <v>143</v>
      </c>
      <c r="W30" s="10" t="s">
        <v>142</v>
      </c>
      <c r="X30" s="11"/>
      <c r="Y30" s="36" t="s">
        <v>143</v>
      </c>
      <c r="Z30" s="3"/>
      <c r="AA30" s="7"/>
      <c r="AB30" s="11"/>
    </row>
    <row r="31" spans="1:28" ht="105" customHeight="1" x14ac:dyDescent="0.25">
      <c r="A31" s="75" t="s">
        <v>86</v>
      </c>
      <c r="B31" s="49" t="s">
        <v>86</v>
      </c>
      <c r="C31" s="51" t="s">
        <v>227</v>
      </c>
      <c r="D31" s="52" t="s">
        <v>228</v>
      </c>
      <c r="E31" s="10"/>
      <c r="F31" s="3"/>
      <c r="G31" s="3"/>
      <c r="H31" s="89" t="s">
        <v>318</v>
      </c>
      <c r="I31" s="11"/>
      <c r="J31" s="36" t="s">
        <v>104</v>
      </c>
      <c r="K31" s="3" t="s">
        <v>142</v>
      </c>
      <c r="L31" s="3" t="s">
        <v>142</v>
      </c>
      <c r="M31" s="50">
        <v>4000000</v>
      </c>
      <c r="N31" s="47">
        <v>4840000</v>
      </c>
      <c r="O31" s="50">
        <v>14520000</v>
      </c>
      <c r="P31" s="51" t="s">
        <v>116</v>
      </c>
      <c r="Q31" s="3" t="s">
        <v>142</v>
      </c>
      <c r="R31" s="48">
        <v>45853</v>
      </c>
      <c r="S31" s="48">
        <v>46023</v>
      </c>
      <c r="T31" s="3" t="s">
        <v>165</v>
      </c>
      <c r="U31" s="49" t="s">
        <v>184</v>
      </c>
      <c r="V31" s="7" t="s">
        <v>143</v>
      </c>
      <c r="W31" s="10" t="s">
        <v>142</v>
      </c>
      <c r="X31" s="11"/>
      <c r="Y31" s="36" t="s">
        <v>143</v>
      </c>
      <c r="Z31" s="3"/>
      <c r="AA31" s="7"/>
      <c r="AB31" s="11"/>
    </row>
    <row r="32" spans="1:28" ht="131.44999999999999" customHeight="1" x14ac:dyDescent="0.25">
      <c r="A32" s="75" t="s">
        <v>86</v>
      </c>
      <c r="B32" s="49" t="s">
        <v>86</v>
      </c>
      <c r="C32" s="51" t="s">
        <v>229</v>
      </c>
      <c r="D32" s="52" t="s">
        <v>230</v>
      </c>
      <c r="E32" s="10"/>
      <c r="F32" s="3"/>
      <c r="G32" s="3"/>
      <c r="H32" s="89" t="s">
        <v>318</v>
      </c>
      <c r="I32" s="11"/>
      <c r="J32" s="36" t="s">
        <v>104</v>
      </c>
      <c r="K32" s="3" t="s">
        <v>142</v>
      </c>
      <c r="L32" s="3" t="s">
        <v>142</v>
      </c>
      <c r="M32" s="50">
        <v>2144735</v>
      </c>
      <c r="N32" s="47">
        <v>450394.35</v>
      </c>
      <c r="O32" s="50">
        <v>2595129.35</v>
      </c>
      <c r="P32" s="51" t="s">
        <v>116</v>
      </c>
      <c r="Q32" s="3" t="s">
        <v>142</v>
      </c>
      <c r="R32" s="48">
        <v>45636</v>
      </c>
      <c r="S32" s="48">
        <v>45776</v>
      </c>
      <c r="T32" s="3" t="s">
        <v>165</v>
      </c>
      <c r="U32" s="49" t="s">
        <v>231</v>
      </c>
      <c r="V32" s="7" t="s">
        <v>143</v>
      </c>
      <c r="W32" s="10" t="s">
        <v>142</v>
      </c>
      <c r="X32" s="11"/>
      <c r="Y32" s="36" t="s">
        <v>143</v>
      </c>
      <c r="Z32" s="3"/>
      <c r="AA32" s="7"/>
      <c r="AB32" s="11"/>
    </row>
    <row r="33" spans="1:28" ht="87" customHeight="1" x14ac:dyDescent="0.25">
      <c r="A33" s="75" t="s">
        <v>86</v>
      </c>
      <c r="B33" s="49" t="s">
        <v>86</v>
      </c>
      <c r="C33" s="51" t="s">
        <v>232</v>
      </c>
      <c r="D33" s="52" t="s">
        <v>233</v>
      </c>
      <c r="E33" s="10"/>
      <c r="F33" s="3"/>
      <c r="G33" s="3"/>
      <c r="H33" s="89" t="s">
        <v>318</v>
      </c>
      <c r="I33" s="11"/>
      <c r="J33" s="36" t="s">
        <v>104</v>
      </c>
      <c r="K33" s="3" t="s">
        <v>143</v>
      </c>
      <c r="L33" s="3" t="s">
        <v>142</v>
      </c>
      <c r="M33" s="50">
        <v>6600</v>
      </c>
      <c r="N33" s="47">
        <v>7986</v>
      </c>
      <c r="O33" s="50">
        <v>17160</v>
      </c>
      <c r="P33" s="51" t="s">
        <v>118</v>
      </c>
      <c r="Q33" s="3" t="s">
        <v>142</v>
      </c>
      <c r="R33" s="48">
        <v>45762</v>
      </c>
      <c r="S33" s="48">
        <v>45865</v>
      </c>
      <c r="T33" s="3" t="s">
        <v>158</v>
      </c>
      <c r="U33" s="49" t="s">
        <v>173</v>
      </c>
      <c r="V33" s="7" t="s">
        <v>143</v>
      </c>
      <c r="W33" s="10" t="s">
        <v>142</v>
      </c>
      <c r="X33" s="11"/>
      <c r="Y33" s="36" t="s">
        <v>143</v>
      </c>
      <c r="Z33" s="3"/>
      <c r="AA33" s="7"/>
      <c r="AB33" s="11"/>
    </row>
    <row r="34" spans="1:28" ht="81" customHeight="1" x14ac:dyDescent="0.25">
      <c r="A34" s="75" t="s">
        <v>86</v>
      </c>
      <c r="B34" s="49" t="s">
        <v>86</v>
      </c>
      <c r="C34" s="51" t="s">
        <v>234</v>
      </c>
      <c r="D34" s="52" t="s">
        <v>235</v>
      </c>
      <c r="E34" s="10"/>
      <c r="F34" s="3"/>
      <c r="G34" s="3"/>
      <c r="H34" s="89" t="s">
        <v>318</v>
      </c>
      <c r="I34" s="11"/>
      <c r="J34" s="36" t="s">
        <v>104</v>
      </c>
      <c r="K34" s="3" t="s">
        <v>143</v>
      </c>
      <c r="L34" s="3" t="s">
        <v>142</v>
      </c>
      <c r="M34" s="50">
        <v>73584.37</v>
      </c>
      <c r="N34" s="47">
        <v>89037.09</v>
      </c>
      <c r="O34" s="50">
        <v>191319.36</v>
      </c>
      <c r="P34" s="51" t="s">
        <v>116</v>
      </c>
      <c r="Q34" s="3" t="s">
        <v>142</v>
      </c>
      <c r="R34" s="48">
        <v>45901</v>
      </c>
      <c r="S34" s="48">
        <v>46023</v>
      </c>
      <c r="T34" s="3" t="s">
        <v>158</v>
      </c>
      <c r="U34" s="49" t="s">
        <v>182</v>
      </c>
      <c r="V34" s="7" t="s">
        <v>143</v>
      </c>
      <c r="W34" s="10" t="s">
        <v>142</v>
      </c>
      <c r="X34" s="11"/>
      <c r="Y34" s="36" t="s">
        <v>143</v>
      </c>
      <c r="Z34" s="3"/>
      <c r="AA34" s="7"/>
      <c r="AB34" s="11"/>
    </row>
    <row r="35" spans="1:28" ht="95.25" customHeight="1" x14ac:dyDescent="0.25">
      <c r="A35" s="75" t="s">
        <v>86</v>
      </c>
      <c r="B35" s="49" t="s">
        <v>86</v>
      </c>
      <c r="C35" s="51" t="s">
        <v>236</v>
      </c>
      <c r="D35" s="52" t="s">
        <v>237</v>
      </c>
      <c r="E35" s="10"/>
      <c r="F35" s="3"/>
      <c r="G35" s="3"/>
      <c r="H35" s="89" t="s">
        <v>318</v>
      </c>
      <c r="I35" s="11"/>
      <c r="J35" s="36" t="s">
        <v>104</v>
      </c>
      <c r="K35" s="3" t="s">
        <v>143</v>
      </c>
      <c r="L35" s="3" t="s">
        <v>142</v>
      </c>
      <c r="M35" s="50">
        <v>29567.74</v>
      </c>
      <c r="N35" s="47">
        <v>35776.97</v>
      </c>
      <c r="O35" s="50">
        <v>76876.160000000003</v>
      </c>
      <c r="P35" s="51" t="s">
        <v>116</v>
      </c>
      <c r="Q35" s="3" t="s">
        <v>142</v>
      </c>
      <c r="R35" s="48">
        <v>45901</v>
      </c>
      <c r="S35" s="48">
        <v>46023</v>
      </c>
      <c r="T35" s="3" t="s">
        <v>158</v>
      </c>
      <c r="U35" s="49" t="s">
        <v>182</v>
      </c>
      <c r="V35" s="7" t="s">
        <v>143</v>
      </c>
      <c r="W35" s="10" t="s">
        <v>142</v>
      </c>
      <c r="X35" s="11"/>
      <c r="Y35" s="36" t="s">
        <v>143</v>
      </c>
      <c r="Z35" s="3"/>
      <c r="AA35" s="7"/>
      <c r="AB35" s="11"/>
    </row>
    <row r="36" spans="1:28" ht="87.6" customHeight="1" x14ac:dyDescent="0.25">
      <c r="A36" s="75" t="s">
        <v>86</v>
      </c>
      <c r="B36" s="49" t="s">
        <v>86</v>
      </c>
      <c r="C36" s="51" t="s">
        <v>238</v>
      </c>
      <c r="D36" s="52" t="s">
        <v>240</v>
      </c>
      <c r="E36" s="10"/>
      <c r="F36" s="3"/>
      <c r="G36" s="3"/>
      <c r="H36" s="89" t="s">
        <v>318</v>
      </c>
      <c r="I36" s="11"/>
      <c r="J36" s="36" t="s">
        <v>104</v>
      </c>
      <c r="K36" s="3" t="s">
        <v>143</v>
      </c>
      <c r="L36" s="3" t="s">
        <v>142</v>
      </c>
      <c r="M36" s="50" t="s">
        <v>239</v>
      </c>
      <c r="N36" s="47">
        <v>5454.68</v>
      </c>
      <c r="O36" s="50">
        <v>11700.16</v>
      </c>
      <c r="P36" s="51" t="s">
        <v>118</v>
      </c>
      <c r="Q36" s="3" t="s">
        <v>143</v>
      </c>
      <c r="R36" s="48">
        <v>45915</v>
      </c>
      <c r="S36" s="48">
        <v>46023</v>
      </c>
      <c r="T36" s="3" t="s">
        <v>158</v>
      </c>
      <c r="U36" s="49" t="s">
        <v>208</v>
      </c>
      <c r="V36" s="7" t="s">
        <v>143</v>
      </c>
      <c r="W36" s="10" t="s">
        <v>142</v>
      </c>
      <c r="X36" s="11"/>
      <c r="Y36" s="36" t="s">
        <v>143</v>
      </c>
      <c r="Z36" s="3"/>
      <c r="AA36" s="7"/>
      <c r="AB36" s="11"/>
    </row>
    <row r="37" spans="1:28" ht="87.6" customHeight="1" x14ac:dyDescent="0.25">
      <c r="A37" s="75" t="s">
        <v>86</v>
      </c>
      <c r="B37" s="49" t="s">
        <v>86</v>
      </c>
      <c r="C37" s="51" t="s">
        <v>241</v>
      </c>
      <c r="D37" s="52" t="s">
        <v>243</v>
      </c>
      <c r="E37" s="10"/>
      <c r="F37" s="3"/>
      <c r="G37" s="3"/>
      <c r="H37" s="89" t="s">
        <v>318</v>
      </c>
      <c r="I37" s="11"/>
      <c r="J37" s="36" t="s">
        <v>104</v>
      </c>
      <c r="K37" s="3" t="s">
        <v>143</v>
      </c>
      <c r="L37" s="3" t="s">
        <v>142</v>
      </c>
      <c r="M37" s="50">
        <v>1260</v>
      </c>
      <c r="N37" s="47">
        <v>1524.6</v>
      </c>
      <c r="O37" s="50" t="s">
        <v>242</v>
      </c>
      <c r="P37" s="51" t="s">
        <v>118</v>
      </c>
      <c r="Q37" s="3" t="s">
        <v>143</v>
      </c>
      <c r="R37" s="48">
        <v>45839</v>
      </c>
      <c r="S37" s="48">
        <v>45948</v>
      </c>
      <c r="T37" s="48" t="s">
        <v>158</v>
      </c>
      <c r="U37" s="49" t="s">
        <v>173</v>
      </c>
      <c r="V37" s="7" t="s">
        <v>143</v>
      </c>
      <c r="W37" s="10" t="s">
        <v>142</v>
      </c>
      <c r="X37" s="11"/>
      <c r="Y37" s="36" t="s">
        <v>143</v>
      </c>
      <c r="Z37" s="3"/>
      <c r="AA37" s="7"/>
      <c r="AB37" s="11"/>
    </row>
    <row r="38" spans="1:28" ht="87.6" customHeight="1" x14ac:dyDescent="0.25">
      <c r="A38" s="75" t="s">
        <v>86</v>
      </c>
      <c r="B38" s="49" t="s">
        <v>86</v>
      </c>
      <c r="C38" s="51" t="s">
        <v>244</v>
      </c>
      <c r="D38" s="52" t="s">
        <v>245</v>
      </c>
      <c r="E38" s="10"/>
      <c r="F38" s="3"/>
      <c r="G38" s="3"/>
      <c r="H38" s="89" t="s">
        <v>318</v>
      </c>
      <c r="I38" s="11"/>
      <c r="J38" s="36" t="s">
        <v>104</v>
      </c>
      <c r="K38" s="3" t="s">
        <v>143</v>
      </c>
      <c r="L38" s="3" t="s">
        <v>142</v>
      </c>
      <c r="M38" s="50">
        <v>40000</v>
      </c>
      <c r="N38" s="50">
        <v>48400</v>
      </c>
      <c r="O38" s="50">
        <v>145200</v>
      </c>
      <c r="P38" s="51" t="s">
        <v>116</v>
      </c>
      <c r="Q38" s="3" t="s">
        <v>143</v>
      </c>
      <c r="R38" s="48">
        <v>45823</v>
      </c>
      <c r="S38" s="48">
        <v>45939</v>
      </c>
      <c r="T38" s="48" t="s">
        <v>165</v>
      </c>
      <c r="U38" s="49" t="s">
        <v>184</v>
      </c>
      <c r="V38" s="7" t="s">
        <v>143</v>
      </c>
      <c r="W38" s="10" t="s">
        <v>142</v>
      </c>
      <c r="X38" s="11"/>
      <c r="Y38" s="36" t="s">
        <v>143</v>
      </c>
      <c r="Z38" s="3"/>
      <c r="AA38" s="7"/>
      <c r="AB38" s="11"/>
    </row>
    <row r="39" spans="1:28" ht="109.15" customHeight="1" x14ac:dyDescent="0.25">
      <c r="A39" s="75" t="s">
        <v>86</v>
      </c>
      <c r="B39" s="49" t="s">
        <v>86</v>
      </c>
      <c r="C39" s="51" t="s">
        <v>246</v>
      </c>
      <c r="D39" s="52" t="s">
        <v>247</v>
      </c>
      <c r="E39" s="10"/>
      <c r="F39" s="3"/>
      <c r="G39" s="3"/>
      <c r="H39" s="89" t="s">
        <v>318</v>
      </c>
      <c r="I39" s="11"/>
      <c r="J39" s="36" t="s">
        <v>104</v>
      </c>
      <c r="K39" s="3" t="s">
        <v>142</v>
      </c>
      <c r="L39" s="3" t="s">
        <v>142</v>
      </c>
      <c r="M39" s="50">
        <v>150000</v>
      </c>
      <c r="N39" s="50">
        <v>181500</v>
      </c>
      <c r="O39" s="50">
        <v>544500</v>
      </c>
      <c r="P39" s="51" t="s">
        <v>116</v>
      </c>
      <c r="Q39" s="3" t="s">
        <v>142</v>
      </c>
      <c r="R39" s="48">
        <v>45748</v>
      </c>
      <c r="S39" s="48">
        <v>45892</v>
      </c>
      <c r="T39" s="48" t="s">
        <v>165</v>
      </c>
      <c r="U39" s="49" t="s">
        <v>184</v>
      </c>
      <c r="V39" s="7" t="s">
        <v>143</v>
      </c>
      <c r="W39" s="10" t="s">
        <v>142</v>
      </c>
      <c r="X39" s="11"/>
      <c r="Y39" s="36" t="s">
        <v>143</v>
      </c>
      <c r="Z39" s="3"/>
      <c r="AA39" s="7"/>
      <c r="AB39" s="11"/>
    </row>
    <row r="40" spans="1:28" ht="93" customHeight="1" x14ac:dyDescent="0.25">
      <c r="A40" s="75" t="s">
        <v>86</v>
      </c>
      <c r="B40" s="49" t="s">
        <v>86</v>
      </c>
      <c r="C40" s="51" t="s">
        <v>248</v>
      </c>
      <c r="D40" s="52" t="s">
        <v>253</v>
      </c>
      <c r="E40" s="10"/>
      <c r="F40" s="3"/>
      <c r="G40" s="3"/>
      <c r="H40" s="89" t="s">
        <v>318</v>
      </c>
      <c r="I40" s="11"/>
      <c r="J40" s="36" t="s">
        <v>104</v>
      </c>
      <c r="K40" s="3" t="s">
        <v>143</v>
      </c>
      <c r="L40" s="3" t="s">
        <v>142</v>
      </c>
      <c r="M40" s="50">
        <v>12000</v>
      </c>
      <c r="N40" s="50">
        <v>14520</v>
      </c>
      <c r="O40" s="50">
        <v>43560</v>
      </c>
      <c r="P40" s="51" t="s">
        <v>118</v>
      </c>
      <c r="Q40" s="3" t="s">
        <v>143</v>
      </c>
      <c r="R40" s="48">
        <v>45762</v>
      </c>
      <c r="S40" s="48">
        <v>45871</v>
      </c>
      <c r="T40" s="48" t="s">
        <v>165</v>
      </c>
      <c r="U40" s="49" t="s">
        <v>184</v>
      </c>
      <c r="V40" s="7" t="s">
        <v>143</v>
      </c>
      <c r="W40" s="10" t="s">
        <v>142</v>
      </c>
      <c r="X40" s="11"/>
      <c r="Y40" s="36" t="s">
        <v>143</v>
      </c>
      <c r="Z40" s="3"/>
      <c r="AA40" s="7"/>
      <c r="AB40" s="11"/>
    </row>
    <row r="41" spans="1:28" ht="89.45" customHeight="1" x14ac:dyDescent="0.25">
      <c r="A41" s="75" t="s">
        <v>86</v>
      </c>
      <c r="B41" s="49" t="s">
        <v>86</v>
      </c>
      <c r="C41" s="51" t="s">
        <v>249</v>
      </c>
      <c r="D41" s="52" t="s">
        <v>254</v>
      </c>
      <c r="E41" s="10"/>
      <c r="F41" s="3"/>
      <c r="G41" s="3"/>
      <c r="H41" s="89" t="s">
        <v>318</v>
      </c>
      <c r="I41" s="11"/>
      <c r="J41" s="36" t="s">
        <v>104</v>
      </c>
      <c r="K41" s="3" t="s">
        <v>143</v>
      </c>
      <c r="L41" s="3" t="s">
        <v>142</v>
      </c>
      <c r="M41" s="50">
        <v>7920</v>
      </c>
      <c r="N41" s="50">
        <v>9583.2000000000007</v>
      </c>
      <c r="O41" s="50">
        <v>10296</v>
      </c>
      <c r="P41" s="51" t="s">
        <v>118</v>
      </c>
      <c r="Q41" s="3" t="s">
        <v>143</v>
      </c>
      <c r="R41" s="48">
        <v>45649</v>
      </c>
      <c r="S41" s="48">
        <v>45717</v>
      </c>
      <c r="T41" s="48" t="s">
        <v>158</v>
      </c>
      <c r="U41" s="49" t="s">
        <v>184</v>
      </c>
      <c r="V41" s="7" t="s">
        <v>143</v>
      </c>
      <c r="W41" s="10" t="s">
        <v>142</v>
      </c>
      <c r="X41" s="11"/>
      <c r="Y41" s="36" t="s">
        <v>143</v>
      </c>
      <c r="Z41" s="3"/>
      <c r="AA41" s="7"/>
      <c r="AB41" s="11"/>
    </row>
    <row r="42" spans="1:28" ht="89.25" customHeight="1" x14ac:dyDescent="0.25">
      <c r="A42" s="75" t="s">
        <v>86</v>
      </c>
      <c r="B42" s="49" t="s">
        <v>86</v>
      </c>
      <c r="C42" s="51" t="s">
        <v>250</v>
      </c>
      <c r="D42" s="52" t="s">
        <v>258</v>
      </c>
      <c r="E42" s="10"/>
      <c r="F42" s="3"/>
      <c r="G42" s="3"/>
      <c r="H42" s="89" t="s">
        <v>318</v>
      </c>
      <c r="I42" s="11"/>
      <c r="J42" s="36" t="s">
        <v>104</v>
      </c>
      <c r="K42" s="3" t="s">
        <v>143</v>
      </c>
      <c r="L42" s="3" t="s">
        <v>142</v>
      </c>
      <c r="M42" s="50" t="s">
        <v>255</v>
      </c>
      <c r="N42" s="50" t="s">
        <v>256</v>
      </c>
      <c r="O42" s="50" t="s">
        <v>257</v>
      </c>
      <c r="P42" s="51" t="s">
        <v>118</v>
      </c>
      <c r="Q42" s="3" t="s">
        <v>143</v>
      </c>
      <c r="R42" s="48">
        <v>45870</v>
      </c>
      <c r="S42" s="48">
        <v>45998</v>
      </c>
      <c r="T42" s="48" t="s">
        <v>158</v>
      </c>
      <c r="U42" s="49" t="s">
        <v>259</v>
      </c>
      <c r="V42" s="7" t="s">
        <v>143</v>
      </c>
      <c r="W42" s="10" t="s">
        <v>142</v>
      </c>
      <c r="X42" s="11"/>
      <c r="Y42" s="36" t="s">
        <v>143</v>
      </c>
      <c r="Z42" s="3"/>
      <c r="AA42" s="7"/>
      <c r="AB42" s="11"/>
    </row>
    <row r="43" spans="1:28" ht="128.25" customHeight="1" x14ac:dyDescent="0.25">
      <c r="A43" s="75" t="s">
        <v>86</v>
      </c>
      <c r="B43" s="49" t="s">
        <v>86</v>
      </c>
      <c r="C43" s="51" t="s">
        <v>251</v>
      </c>
      <c r="D43" s="52" t="s">
        <v>240</v>
      </c>
      <c r="E43" s="10"/>
      <c r="F43" s="3"/>
      <c r="G43" s="3"/>
      <c r="H43" s="89" t="s">
        <v>318</v>
      </c>
      <c r="I43" s="11"/>
      <c r="J43" s="36" t="s">
        <v>104</v>
      </c>
      <c r="K43" s="3" t="s">
        <v>143</v>
      </c>
      <c r="L43" s="3" t="s">
        <v>142</v>
      </c>
      <c r="M43" s="50" t="s">
        <v>260</v>
      </c>
      <c r="N43" s="50">
        <v>22748</v>
      </c>
      <c r="O43" s="50" t="s">
        <v>261</v>
      </c>
      <c r="P43" s="51" t="s">
        <v>118</v>
      </c>
      <c r="Q43" s="3" t="s">
        <v>143</v>
      </c>
      <c r="R43" s="48">
        <v>45870</v>
      </c>
      <c r="S43" s="48">
        <v>45984</v>
      </c>
      <c r="T43" s="48" t="s">
        <v>165</v>
      </c>
      <c r="U43" s="49" t="s">
        <v>208</v>
      </c>
      <c r="V43" s="7" t="s">
        <v>143</v>
      </c>
      <c r="W43" s="10" t="s">
        <v>142</v>
      </c>
      <c r="X43" s="11"/>
      <c r="Y43" s="36" t="s">
        <v>143</v>
      </c>
      <c r="Z43" s="3"/>
      <c r="AA43" s="7"/>
      <c r="AB43" s="11"/>
    </row>
    <row r="44" spans="1:28" ht="87.6" customHeight="1" x14ac:dyDescent="0.25">
      <c r="A44" s="75" t="s">
        <v>86</v>
      </c>
      <c r="B44" s="49" t="s">
        <v>86</v>
      </c>
      <c r="C44" s="51" t="s">
        <v>252</v>
      </c>
      <c r="D44" s="52" t="s">
        <v>262</v>
      </c>
      <c r="E44" s="10"/>
      <c r="F44" s="3"/>
      <c r="G44" s="3"/>
      <c r="H44" s="89" t="s">
        <v>318</v>
      </c>
      <c r="I44" s="11"/>
      <c r="J44" s="36" t="s">
        <v>104</v>
      </c>
      <c r="K44" s="3" t="s">
        <v>143</v>
      </c>
      <c r="L44" s="3" t="s">
        <v>142</v>
      </c>
      <c r="M44" s="50">
        <v>10000</v>
      </c>
      <c r="N44" s="50">
        <v>12100</v>
      </c>
      <c r="O44" s="50">
        <v>24200</v>
      </c>
      <c r="P44" s="51" t="s">
        <v>118</v>
      </c>
      <c r="Q44" s="3" t="s">
        <v>143</v>
      </c>
      <c r="R44" s="48">
        <v>45823</v>
      </c>
      <c r="S44" s="48">
        <v>45935</v>
      </c>
      <c r="T44" s="48" t="s">
        <v>158</v>
      </c>
      <c r="U44" s="49" t="s">
        <v>184</v>
      </c>
      <c r="V44" s="7" t="s">
        <v>143</v>
      </c>
      <c r="W44" s="10" t="s">
        <v>142</v>
      </c>
      <c r="X44" s="11"/>
      <c r="Y44" s="36" t="s">
        <v>142</v>
      </c>
      <c r="Z44" s="3"/>
      <c r="AA44" s="7"/>
      <c r="AB44" s="11"/>
    </row>
    <row r="45" spans="1:28" ht="81.75" customHeight="1" x14ac:dyDescent="0.25">
      <c r="A45" s="75" t="s">
        <v>86</v>
      </c>
      <c r="B45" s="49" t="s">
        <v>86</v>
      </c>
      <c r="C45" s="51" t="s">
        <v>263</v>
      </c>
      <c r="D45" s="52" t="s">
        <v>264</v>
      </c>
      <c r="E45" s="10"/>
      <c r="F45" s="89" t="s">
        <v>318</v>
      </c>
      <c r="G45" s="3"/>
      <c r="H45" s="89" t="s">
        <v>318</v>
      </c>
      <c r="I45" s="11"/>
      <c r="J45" s="36" t="s">
        <v>100</v>
      </c>
      <c r="K45" s="3" t="s">
        <v>143</v>
      </c>
      <c r="L45" s="3" t="s">
        <v>143</v>
      </c>
      <c r="M45" s="50">
        <v>83304.78</v>
      </c>
      <c r="N45" s="50">
        <v>100798.78</v>
      </c>
      <c r="O45" s="50">
        <v>91635.26</v>
      </c>
      <c r="P45" s="51" t="s">
        <v>116</v>
      </c>
      <c r="Q45" s="3" t="s">
        <v>143</v>
      </c>
      <c r="R45" s="48">
        <v>45678</v>
      </c>
      <c r="S45" s="48">
        <v>45809</v>
      </c>
      <c r="T45" s="48" t="s">
        <v>265</v>
      </c>
      <c r="U45" s="49" t="s">
        <v>266</v>
      </c>
      <c r="V45" s="7" t="s">
        <v>142</v>
      </c>
      <c r="W45" s="10" t="s">
        <v>142</v>
      </c>
      <c r="X45" s="11"/>
      <c r="Y45" s="36" t="s">
        <v>143</v>
      </c>
      <c r="Z45" s="3"/>
      <c r="AA45" s="7"/>
      <c r="AB45" s="11"/>
    </row>
    <row r="46" spans="1:28" ht="84" customHeight="1" x14ac:dyDescent="0.25">
      <c r="A46" s="75" t="s">
        <v>86</v>
      </c>
      <c r="B46" s="49" t="s">
        <v>86</v>
      </c>
      <c r="C46" s="51" t="s">
        <v>267</v>
      </c>
      <c r="D46" s="52" t="s">
        <v>264</v>
      </c>
      <c r="E46" s="10"/>
      <c r="F46" s="89" t="s">
        <v>318</v>
      </c>
      <c r="G46" s="3"/>
      <c r="H46" s="89" t="s">
        <v>318</v>
      </c>
      <c r="I46" s="11"/>
      <c r="J46" s="36" t="s">
        <v>100</v>
      </c>
      <c r="K46" s="3" t="s">
        <v>143</v>
      </c>
      <c r="L46" s="3" t="s">
        <v>143</v>
      </c>
      <c r="M46" s="50">
        <v>124859.36</v>
      </c>
      <c r="N46" s="50">
        <v>151079.82999999999</v>
      </c>
      <c r="O46" s="50">
        <v>143744.1</v>
      </c>
      <c r="P46" s="51" t="s">
        <v>116</v>
      </c>
      <c r="Q46" s="3" t="s">
        <v>143</v>
      </c>
      <c r="R46" s="48">
        <v>45678</v>
      </c>
      <c r="S46" s="48">
        <v>45809</v>
      </c>
      <c r="T46" s="48" t="s">
        <v>268</v>
      </c>
      <c r="U46" s="49" t="s">
        <v>266</v>
      </c>
      <c r="V46" s="7" t="s">
        <v>142</v>
      </c>
      <c r="W46" s="10" t="s">
        <v>142</v>
      </c>
      <c r="X46" s="11"/>
      <c r="Y46" s="36" t="s">
        <v>143</v>
      </c>
      <c r="Z46" s="3"/>
      <c r="AA46" s="7"/>
      <c r="AB46" s="11"/>
    </row>
    <row r="47" spans="1:28" ht="76.5" customHeight="1" x14ac:dyDescent="0.25">
      <c r="A47" s="75" t="s">
        <v>86</v>
      </c>
      <c r="B47" s="49" t="s">
        <v>86</v>
      </c>
      <c r="C47" s="51" t="s">
        <v>269</v>
      </c>
      <c r="D47" s="52" t="s">
        <v>264</v>
      </c>
      <c r="E47" s="10"/>
      <c r="F47" s="89" t="s">
        <v>318</v>
      </c>
      <c r="G47" s="3"/>
      <c r="H47" s="89" t="s">
        <v>318</v>
      </c>
      <c r="I47" s="11"/>
      <c r="J47" s="36" t="s">
        <v>100</v>
      </c>
      <c r="K47" s="3" t="s">
        <v>143</v>
      </c>
      <c r="L47" s="3" t="s">
        <v>143</v>
      </c>
      <c r="M47" s="50">
        <v>186233.07</v>
      </c>
      <c r="N47" s="50">
        <v>225342.01</v>
      </c>
      <c r="O47" s="50">
        <v>210312.49</v>
      </c>
      <c r="P47" s="51" t="s">
        <v>116</v>
      </c>
      <c r="Q47" s="3" t="s">
        <v>143</v>
      </c>
      <c r="R47" s="48">
        <v>45678</v>
      </c>
      <c r="S47" s="48">
        <v>45809</v>
      </c>
      <c r="T47" s="48" t="s">
        <v>268</v>
      </c>
      <c r="U47" s="49" t="s">
        <v>266</v>
      </c>
      <c r="V47" s="7" t="s">
        <v>142</v>
      </c>
      <c r="W47" s="10" t="s">
        <v>142</v>
      </c>
      <c r="X47" s="11"/>
      <c r="Y47" s="36" t="s">
        <v>143</v>
      </c>
      <c r="Z47" s="3"/>
      <c r="AA47" s="7"/>
      <c r="AB47" s="11"/>
    </row>
    <row r="48" spans="1:28" ht="72" customHeight="1" x14ac:dyDescent="0.25">
      <c r="A48" s="75" t="s">
        <v>86</v>
      </c>
      <c r="B48" s="49" t="s">
        <v>86</v>
      </c>
      <c r="C48" s="51" t="s">
        <v>270</v>
      </c>
      <c r="D48" s="52" t="s">
        <v>264</v>
      </c>
      <c r="E48" s="10"/>
      <c r="F48" s="89" t="s">
        <v>318</v>
      </c>
      <c r="G48" s="3"/>
      <c r="H48" s="89" t="s">
        <v>318</v>
      </c>
      <c r="I48" s="11"/>
      <c r="J48" s="36" t="s">
        <v>100</v>
      </c>
      <c r="K48" s="3" t="s">
        <v>143</v>
      </c>
      <c r="L48" s="3" t="s">
        <v>143</v>
      </c>
      <c r="M48" s="50">
        <v>124910.02</v>
      </c>
      <c r="N48" s="50">
        <v>151141.12</v>
      </c>
      <c r="O48" s="50">
        <v>139168.01999999999</v>
      </c>
      <c r="P48" s="51" t="s">
        <v>116</v>
      </c>
      <c r="Q48" s="3" t="s">
        <v>143</v>
      </c>
      <c r="R48" s="48">
        <v>45678</v>
      </c>
      <c r="S48" s="48">
        <v>45809</v>
      </c>
      <c r="T48" s="48" t="s">
        <v>265</v>
      </c>
      <c r="U48" s="49" t="s">
        <v>266</v>
      </c>
      <c r="V48" s="7" t="s">
        <v>142</v>
      </c>
      <c r="W48" s="10" t="s">
        <v>142</v>
      </c>
      <c r="X48" s="11"/>
      <c r="Y48" s="36" t="s">
        <v>143</v>
      </c>
      <c r="Z48" s="3"/>
      <c r="AA48" s="7"/>
      <c r="AB48" s="11"/>
    </row>
    <row r="49" spans="1:28" ht="72" customHeight="1" x14ac:dyDescent="0.25">
      <c r="A49" s="75" t="s">
        <v>86</v>
      </c>
      <c r="B49" s="49" t="s">
        <v>86</v>
      </c>
      <c r="C49" s="51" t="s">
        <v>321</v>
      </c>
      <c r="D49" s="52" t="s">
        <v>264</v>
      </c>
      <c r="E49" s="10"/>
      <c r="F49" s="89" t="s">
        <v>318</v>
      </c>
      <c r="G49" s="3"/>
      <c r="H49" s="89" t="s">
        <v>318</v>
      </c>
      <c r="I49" s="11"/>
      <c r="J49" s="36" t="s">
        <v>100</v>
      </c>
      <c r="K49" s="3" t="s">
        <v>143</v>
      </c>
      <c r="L49" s="3" t="s">
        <v>143</v>
      </c>
      <c r="M49" s="50">
        <v>151266.12</v>
      </c>
      <c r="N49" s="50" t="s">
        <v>322</v>
      </c>
      <c r="O49" s="50" t="s">
        <v>323</v>
      </c>
      <c r="P49" s="51" t="s">
        <v>116</v>
      </c>
      <c r="Q49" s="3" t="s">
        <v>143</v>
      </c>
      <c r="R49" s="48">
        <v>45703</v>
      </c>
      <c r="S49" s="48">
        <v>45853</v>
      </c>
      <c r="T49" s="48" t="s">
        <v>265</v>
      </c>
      <c r="U49" s="49" t="s">
        <v>266</v>
      </c>
      <c r="V49" s="7" t="s">
        <v>142</v>
      </c>
      <c r="W49" s="10" t="s">
        <v>142</v>
      </c>
      <c r="X49" s="11"/>
      <c r="Y49" s="36" t="s">
        <v>143</v>
      </c>
      <c r="Z49" s="3"/>
      <c r="AA49" s="7"/>
      <c r="AB49" s="11"/>
    </row>
    <row r="50" spans="1:28" ht="79.5" customHeight="1" x14ac:dyDescent="0.25">
      <c r="A50" s="75" t="s">
        <v>86</v>
      </c>
      <c r="B50" s="49" t="s">
        <v>86</v>
      </c>
      <c r="C50" s="51" t="s">
        <v>324</v>
      </c>
      <c r="D50" s="52" t="s">
        <v>264</v>
      </c>
      <c r="E50" s="10"/>
      <c r="F50" s="89" t="s">
        <v>318</v>
      </c>
      <c r="G50" s="3"/>
      <c r="H50" s="89" t="s">
        <v>318</v>
      </c>
      <c r="I50" s="11"/>
      <c r="J50" s="36" t="s">
        <v>100</v>
      </c>
      <c r="K50" s="3" t="s">
        <v>143</v>
      </c>
      <c r="L50" s="3" t="s">
        <v>143</v>
      </c>
      <c r="M50" s="50">
        <v>248357.1</v>
      </c>
      <c r="N50" s="50">
        <v>300512.09000000003</v>
      </c>
      <c r="O50" s="50">
        <v>273192.81</v>
      </c>
      <c r="P50" s="51" t="s">
        <v>116</v>
      </c>
      <c r="Q50" s="3" t="s">
        <v>143</v>
      </c>
      <c r="R50" s="48">
        <v>45762</v>
      </c>
      <c r="S50" s="48">
        <v>45915</v>
      </c>
      <c r="T50" s="48" t="s">
        <v>268</v>
      </c>
      <c r="U50" s="49" t="s">
        <v>266</v>
      </c>
      <c r="V50" s="7" t="s">
        <v>142</v>
      </c>
      <c r="W50" s="10" t="s">
        <v>142</v>
      </c>
      <c r="X50" s="11"/>
      <c r="Y50" s="36" t="s">
        <v>143</v>
      </c>
      <c r="Z50" s="3"/>
      <c r="AA50" s="7"/>
      <c r="AB50" s="11"/>
    </row>
    <row r="51" spans="1:28" ht="77.25" customHeight="1" x14ac:dyDescent="0.25">
      <c r="A51" s="75" t="s">
        <v>86</v>
      </c>
      <c r="B51" s="49" t="s">
        <v>86</v>
      </c>
      <c r="C51" s="51" t="s">
        <v>271</v>
      </c>
      <c r="D51" s="52" t="s">
        <v>274</v>
      </c>
      <c r="E51" s="10"/>
      <c r="F51" s="3"/>
      <c r="G51" s="3"/>
      <c r="H51" s="89" t="s">
        <v>318</v>
      </c>
      <c r="I51" s="11"/>
      <c r="J51" s="36" t="s">
        <v>104</v>
      </c>
      <c r="K51" s="3" t="s">
        <v>142</v>
      </c>
      <c r="L51" s="3" t="s">
        <v>143</v>
      </c>
      <c r="M51" s="50" t="s">
        <v>276</v>
      </c>
      <c r="N51" s="50" t="s">
        <v>272</v>
      </c>
      <c r="O51" s="50" t="s">
        <v>273</v>
      </c>
      <c r="P51" s="51" t="s">
        <v>116</v>
      </c>
      <c r="Q51" s="3" t="s">
        <v>143</v>
      </c>
      <c r="R51" s="48">
        <v>45681</v>
      </c>
      <c r="S51" s="48">
        <v>45801</v>
      </c>
      <c r="T51" s="48" t="s">
        <v>181</v>
      </c>
      <c r="U51" s="49" t="s">
        <v>208</v>
      </c>
      <c r="V51" s="7" t="s">
        <v>143</v>
      </c>
      <c r="W51" s="10" t="s">
        <v>142</v>
      </c>
      <c r="X51" s="11"/>
      <c r="Y51" s="36" t="s">
        <v>143</v>
      </c>
      <c r="Z51" s="3"/>
      <c r="AA51" s="7"/>
      <c r="AB51" s="11"/>
    </row>
    <row r="52" spans="1:28" ht="84.75" customHeight="1" x14ac:dyDescent="0.25">
      <c r="A52" s="75" t="s">
        <v>86</v>
      </c>
      <c r="B52" s="49" t="s">
        <v>86</v>
      </c>
      <c r="C52" s="51" t="s">
        <v>320</v>
      </c>
      <c r="D52" s="52" t="s">
        <v>275</v>
      </c>
      <c r="E52" s="10"/>
      <c r="F52" s="3"/>
      <c r="G52" s="3"/>
      <c r="H52" s="89" t="s">
        <v>318</v>
      </c>
      <c r="I52" s="11"/>
      <c r="J52" s="36" t="s">
        <v>104</v>
      </c>
      <c r="K52" s="3" t="s">
        <v>143</v>
      </c>
      <c r="L52" s="3" t="s">
        <v>142</v>
      </c>
      <c r="M52" s="50">
        <v>9750</v>
      </c>
      <c r="N52" s="50">
        <f>M52*1.21</f>
        <v>11797.5</v>
      </c>
      <c r="O52" s="50">
        <v>19012.5</v>
      </c>
      <c r="P52" s="51" t="s">
        <v>118</v>
      </c>
      <c r="Q52" s="3" t="s">
        <v>143</v>
      </c>
      <c r="R52" s="48">
        <v>45689</v>
      </c>
      <c r="S52" s="48">
        <v>45809</v>
      </c>
      <c r="T52" s="48" t="s">
        <v>165</v>
      </c>
      <c r="U52" s="49" t="s">
        <v>173</v>
      </c>
      <c r="V52" s="7" t="s">
        <v>143</v>
      </c>
      <c r="W52" s="10" t="s">
        <v>142</v>
      </c>
      <c r="X52" s="11"/>
      <c r="Y52" s="36" t="s">
        <v>143</v>
      </c>
      <c r="Z52" s="3"/>
      <c r="AA52" s="7"/>
      <c r="AB52" s="11"/>
    </row>
    <row r="53" spans="1:28" ht="84" customHeight="1" x14ac:dyDescent="0.25">
      <c r="A53" s="75" t="s">
        <v>86</v>
      </c>
      <c r="B53" s="49" t="s">
        <v>86</v>
      </c>
      <c r="C53" s="51" t="s">
        <v>277</v>
      </c>
      <c r="D53" s="52" t="s">
        <v>207</v>
      </c>
      <c r="E53" s="10"/>
      <c r="F53" s="3"/>
      <c r="G53" s="3"/>
      <c r="H53" s="89" t="s">
        <v>318</v>
      </c>
      <c r="I53" s="11"/>
      <c r="J53" s="36" t="s">
        <v>104</v>
      </c>
      <c r="K53" s="3" t="s">
        <v>143</v>
      </c>
      <c r="L53" s="3" t="s">
        <v>142</v>
      </c>
      <c r="M53" s="50">
        <v>31600</v>
      </c>
      <c r="N53" s="50">
        <f>M53*1.21</f>
        <v>38236</v>
      </c>
      <c r="O53" s="50">
        <v>38320</v>
      </c>
      <c r="P53" s="51" t="s">
        <v>116</v>
      </c>
      <c r="Q53" s="3" t="s">
        <v>143</v>
      </c>
      <c r="R53" s="48">
        <v>45689</v>
      </c>
      <c r="S53" s="48">
        <v>45809</v>
      </c>
      <c r="T53" s="48" t="s">
        <v>158</v>
      </c>
      <c r="U53" s="49" t="s">
        <v>208</v>
      </c>
      <c r="V53" s="7" t="s">
        <v>143</v>
      </c>
      <c r="W53" s="10" t="s">
        <v>142</v>
      </c>
      <c r="X53" s="11"/>
      <c r="Y53" s="36" t="s">
        <v>143</v>
      </c>
      <c r="Z53" s="3"/>
      <c r="AA53" s="7"/>
      <c r="AB53" s="11"/>
    </row>
    <row r="54" spans="1:28" ht="99.75" customHeight="1" x14ac:dyDescent="0.25">
      <c r="A54" s="75" t="s">
        <v>86</v>
      </c>
      <c r="B54" s="49" t="s">
        <v>86</v>
      </c>
      <c r="C54" s="51" t="s">
        <v>278</v>
      </c>
      <c r="D54" s="52" t="s">
        <v>280</v>
      </c>
      <c r="E54" s="10"/>
      <c r="F54" s="3"/>
      <c r="G54" s="3"/>
      <c r="H54" s="89" t="s">
        <v>318</v>
      </c>
      <c r="I54" s="11"/>
      <c r="J54" s="36" t="s">
        <v>103</v>
      </c>
      <c r="K54" s="3" t="s">
        <v>143</v>
      </c>
      <c r="L54" s="3" t="s">
        <v>142</v>
      </c>
      <c r="M54" s="50">
        <v>14694.78</v>
      </c>
      <c r="N54" s="50">
        <f>M54*1.21</f>
        <v>17780.683799999999</v>
      </c>
      <c r="O54" s="50">
        <v>24119.17</v>
      </c>
      <c r="P54" s="51" t="s">
        <v>116</v>
      </c>
      <c r="Q54" s="3" t="s">
        <v>143</v>
      </c>
      <c r="R54" s="48">
        <v>45748</v>
      </c>
      <c r="S54" s="48">
        <v>45853</v>
      </c>
      <c r="T54" s="48" t="s">
        <v>279</v>
      </c>
      <c r="U54" s="49" t="s">
        <v>212</v>
      </c>
      <c r="V54" s="7" t="s">
        <v>143</v>
      </c>
      <c r="W54" s="10" t="s">
        <v>142</v>
      </c>
      <c r="X54" s="11"/>
      <c r="Y54" s="36" t="s">
        <v>143</v>
      </c>
      <c r="Z54" s="3"/>
      <c r="AA54" s="7"/>
      <c r="AB54" s="11"/>
    </row>
    <row r="55" spans="1:28" ht="69.75" customHeight="1" x14ac:dyDescent="0.25">
      <c r="A55" s="75" t="s">
        <v>86</v>
      </c>
      <c r="B55" s="49" t="s">
        <v>86</v>
      </c>
      <c r="C55" s="51" t="s">
        <v>281</v>
      </c>
      <c r="D55" s="52" t="s">
        <v>282</v>
      </c>
      <c r="E55" s="10"/>
      <c r="F55" s="3"/>
      <c r="G55" s="3"/>
      <c r="H55" s="89" t="s">
        <v>318</v>
      </c>
      <c r="I55" s="11"/>
      <c r="J55" s="36" t="s">
        <v>100</v>
      </c>
      <c r="K55" s="3" t="s">
        <v>143</v>
      </c>
      <c r="L55" s="3" t="s">
        <v>143</v>
      </c>
      <c r="M55" s="50">
        <v>426481.22</v>
      </c>
      <c r="N55" s="50">
        <v>516042.28</v>
      </c>
      <c r="O55" s="50">
        <v>469129.34</v>
      </c>
      <c r="P55" s="51" t="s">
        <v>116</v>
      </c>
      <c r="Q55" s="3" t="s">
        <v>143</v>
      </c>
      <c r="R55" s="48">
        <v>45748</v>
      </c>
      <c r="S55" s="48">
        <v>45853</v>
      </c>
      <c r="T55" s="48" t="s">
        <v>283</v>
      </c>
      <c r="U55" s="49" t="s">
        <v>189</v>
      </c>
      <c r="V55" s="7" t="s">
        <v>143</v>
      </c>
      <c r="W55" s="10" t="s">
        <v>142</v>
      </c>
      <c r="X55" s="11"/>
      <c r="Y55" s="36" t="s">
        <v>143</v>
      </c>
      <c r="Z55" s="3"/>
      <c r="AA55" s="7"/>
      <c r="AB55" s="11"/>
    </row>
    <row r="56" spans="1:28" ht="78.75" customHeight="1" x14ac:dyDescent="0.25">
      <c r="A56" s="75" t="s">
        <v>86</v>
      </c>
      <c r="B56" s="49" t="s">
        <v>86</v>
      </c>
      <c r="C56" s="51" t="s">
        <v>284</v>
      </c>
      <c r="D56" s="52">
        <v>30237200</v>
      </c>
      <c r="E56" s="10"/>
      <c r="F56" s="3"/>
      <c r="G56" s="3"/>
      <c r="H56" s="89" t="s">
        <v>318</v>
      </c>
      <c r="I56" s="11"/>
      <c r="J56" s="36" t="s">
        <v>104</v>
      </c>
      <c r="K56" s="3" t="s">
        <v>143</v>
      </c>
      <c r="L56" s="3" t="s">
        <v>143</v>
      </c>
      <c r="M56" s="50">
        <v>50000</v>
      </c>
      <c r="N56" s="50">
        <v>60500</v>
      </c>
      <c r="O56" s="50">
        <v>65000</v>
      </c>
      <c r="P56" s="51" t="s">
        <v>116</v>
      </c>
      <c r="Q56" s="3" t="s">
        <v>143</v>
      </c>
      <c r="R56" s="48">
        <v>45731</v>
      </c>
      <c r="S56" s="48">
        <v>45884</v>
      </c>
      <c r="T56" s="3" t="s">
        <v>181</v>
      </c>
      <c r="U56" s="51" t="s">
        <v>208</v>
      </c>
      <c r="V56" s="7" t="s">
        <v>143</v>
      </c>
      <c r="W56" s="10" t="s">
        <v>142</v>
      </c>
      <c r="X56" s="11"/>
      <c r="Y56" s="36" t="s">
        <v>143</v>
      </c>
      <c r="Z56" s="3"/>
      <c r="AA56" s="7"/>
      <c r="AB56" s="11"/>
    </row>
    <row r="57" spans="1:28" ht="78" customHeight="1" x14ac:dyDescent="0.25">
      <c r="A57" s="75" t="s">
        <v>86</v>
      </c>
      <c r="B57" s="49" t="s">
        <v>86</v>
      </c>
      <c r="C57" s="51" t="s">
        <v>286</v>
      </c>
      <c r="D57" s="52">
        <v>72421000</v>
      </c>
      <c r="E57" s="10"/>
      <c r="F57" s="3"/>
      <c r="G57" s="3"/>
      <c r="H57" s="89" t="s">
        <v>318</v>
      </c>
      <c r="I57" s="11"/>
      <c r="J57" s="36" t="s">
        <v>103</v>
      </c>
      <c r="K57" s="3" t="s">
        <v>143</v>
      </c>
      <c r="L57" s="3" t="s">
        <v>143</v>
      </c>
      <c r="M57" s="50">
        <v>50000</v>
      </c>
      <c r="N57" s="50">
        <v>60500</v>
      </c>
      <c r="O57" s="50">
        <v>65000</v>
      </c>
      <c r="P57" s="51" t="s">
        <v>116</v>
      </c>
      <c r="Q57" s="3" t="s">
        <v>143</v>
      </c>
      <c r="R57" s="48">
        <v>45731</v>
      </c>
      <c r="S57" s="48">
        <v>45884</v>
      </c>
      <c r="T57" s="3" t="s">
        <v>181</v>
      </c>
      <c r="U57" s="51" t="s">
        <v>208</v>
      </c>
      <c r="V57" s="7" t="s">
        <v>143</v>
      </c>
      <c r="W57" s="10" t="s">
        <v>142</v>
      </c>
      <c r="X57" s="11"/>
      <c r="Y57" s="36" t="s">
        <v>143</v>
      </c>
      <c r="Z57" s="3"/>
      <c r="AA57" s="7"/>
      <c r="AB57" s="11"/>
    </row>
    <row r="58" spans="1:28" ht="105" customHeight="1" x14ac:dyDescent="0.25">
      <c r="A58" s="75" t="s">
        <v>86</v>
      </c>
      <c r="B58" s="49" t="s">
        <v>86</v>
      </c>
      <c r="C58" s="51" t="s">
        <v>285</v>
      </c>
      <c r="D58" s="52">
        <v>48730000</v>
      </c>
      <c r="E58" s="10"/>
      <c r="F58" s="3"/>
      <c r="G58" s="3"/>
      <c r="H58" s="89" t="s">
        <v>318</v>
      </c>
      <c r="I58" s="11"/>
      <c r="J58" s="36" t="s">
        <v>99</v>
      </c>
      <c r="K58" s="3" t="s">
        <v>143</v>
      </c>
      <c r="L58" s="3" t="s">
        <v>143</v>
      </c>
      <c r="M58" s="50">
        <v>150000</v>
      </c>
      <c r="N58" s="50">
        <v>181500</v>
      </c>
      <c r="O58" s="50">
        <v>150000</v>
      </c>
      <c r="P58" s="51" t="s">
        <v>116</v>
      </c>
      <c r="Q58" s="3" t="s">
        <v>143</v>
      </c>
      <c r="R58" s="48">
        <v>45731</v>
      </c>
      <c r="S58" s="48">
        <v>45884</v>
      </c>
      <c r="T58" s="3" t="s">
        <v>181</v>
      </c>
      <c r="U58" s="51" t="s">
        <v>208</v>
      </c>
      <c r="V58" s="7" t="s">
        <v>143</v>
      </c>
      <c r="W58" s="10" t="s">
        <v>142</v>
      </c>
      <c r="X58" s="11"/>
      <c r="Y58" s="36" t="s">
        <v>143</v>
      </c>
      <c r="Z58" s="3"/>
      <c r="AA58" s="7"/>
      <c r="AB58" s="11"/>
    </row>
    <row r="59" spans="1:28" ht="107.25" customHeight="1" x14ac:dyDescent="0.25">
      <c r="A59" s="75" t="s">
        <v>86</v>
      </c>
      <c r="B59" s="49" t="s">
        <v>86</v>
      </c>
      <c r="C59" s="51" t="s">
        <v>287</v>
      </c>
      <c r="D59" s="52">
        <v>72212450</v>
      </c>
      <c r="E59" s="10"/>
      <c r="F59" s="3"/>
      <c r="G59" s="3"/>
      <c r="H59" s="89" t="s">
        <v>318</v>
      </c>
      <c r="I59" s="11"/>
      <c r="J59" s="36" t="s">
        <v>103</v>
      </c>
      <c r="K59" s="3" t="s">
        <v>143</v>
      </c>
      <c r="L59" s="3" t="s">
        <v>143</v>
      </c>
      <c r="M59" s="50">
        <v>160000</v>
      </c>
      <c r="N59" s="50">
        <v>193600</v>
      </c>
      <c r="O59" s="50">
        <v>160000</v>
      </c>
      <c r="P59" s="51" t="s">
        <v>116</v>
      </c>
      <c r="Q59" s="3" t="s">
        <v>143</v>
      </c>
      <c r="R59" s="48">
        <v>45731</v>
      </c>
      <c r="S59" s="48">
        <v>45884</v>
      </c>
      <c r="T59" s="3" t="s">
        <v>181</v>
      </c>
      <c r="U59" s="51" t="s">
        <v>208</v>
      </c>
      <c r="V59" s="7" t="s">
        <v>143</v>
      </c>
      <c r="W59" s="10" t="s">
        <v>142</v>
      </c>
      <c r="X59" s="11"/>
      <c r="Y59" s="36" t="s">
        <v>143</v>
      </c>
      <c r="Z59" s="3"/>
      <c r="AA59" s="7"/>
      <c r="AB59" s="11"/>
    </row>
    <row r="60" spans="1:28" ht="76.5" customHeight="1" x14ac:dyDescent="0.25">
      <c r="A60" s="75" t="s">
        <v>86</v>
      </c>
      <c r="B60" s="49" t="s">
        <v>86</v>
      </c>
      <c r="C60" s="51" t="s">
        <v>288</v>
      </c>
      <c r="D60" s="52">
        <v>72212000</v>
      </c>
      <c r="E60" s="10"/>
      <c r="F60" s="3"/>
      <c r="G60" s="3"/>
      <c r="H60" s="89" t="s">
        <v>318</v>
      </c>
      <c r="I60" s="11"/>
      <c r="J60" s="36" t="s">
        <v>103</v>
      </c>
      <c r="K60" s="3" t="s">
        <v>143</v>
      </c>
      <c r="L60" s="3" t="s">
        <v>143</v>
      </c>
      <c r="M60" s="50">
        <v>40000</v>
      </c>
      <c r="N60" s="50">
        <v>48400</v>
      </c>
      <c r="O60" s="50">
        <v>40000</v>
      </c>
      <c r="P60" s="51" t="s">
        <v>116</v>
      </c>
      <c r="Q60" s="3" t="s">
        <v>143</v>
      </c>
      <c r="R60" s="48">
        <v>45731</v>
      </c>
      <c r="S60" s="48">
        <v>45884</v>
      </c>
      <c r="T60" s="3" t="s">
        <v>181</v>
      </c>
      <c r="U60" s="51" t="s">
        <v>208</v>
      </c>
      <c r="V60" s="7" t="s">
        <v>143</v>
      </c>
      <c r="W60" s="10" t="s">
        <v>142</v>
      </c>
      <c r="X60" s="11"/>
      <c r="Y60" s="36" t="s">
        <v>143</v>
      </c>
      <c r="Z60" s="3"/>
      <c r="AA60" s="7"/>
      <c r="AB60" s="11"/>
    </row>
    <row r="61" spans="1:28" ht="98.25" customHeight="1" x14ac:dyDescent="0.25">
      <c r="A61" s="75" t="s">
        <v>86</v>
      </c>
      <c r="B61" s="49" t="s">
        <v>86</v>
      </c>
      <c r="C61" s="51" t="s">
        <v>306</v>
      </c>
      <c r="D61" s="52">
        <v>72267000</v>
      </c>
      <c r="E61" s="10"/>
      <c r="F61" s="3"/>
      <c r="G61" s="3"/>
      <c r="H61" s="89" t="s">
        <v>318</v>
      </c>
      <c r="I61" s="11"/>
      <c r="J61" s="36" t="s">
        <v>103</v>
      </c>
      <c r="K61" s="3" t="s">
        <v>143</v>
      </c>
      <c r="L61" s="3" t="s">
        <v>142</v>
      </c>
      <c r="M61" s="50">
        <v>45000</v>
      </c>
      <c r="N61" s="3">
        <v>54450</v>
      </c>
      <c r="O61" s="50">
        <v>45000</v>
      </c>
      <c r="P61" s="51" t="s">
        <v>126</v>
      </c>
      <c r="Q61" s="3" t="s">
        <v>143</v>
      </c>
      <c r="R61" s="48">
        <v>45809</v>
      </c>
      <c r="S61" s="48">
        <v>45962</v>
      </c>
      <c r="T61" s="3" t="s">
        <v>165</v>
      </c>
      <c r="U61" s="51" t="s">
        <v>208</v>
      </c>
      <c r="V61" s="7" t="s">
        <v>143</v>
      </c>
      <c r="W61" s="10" t="s">
        <v>142</v>
      </c>
      <c r="X61" s="11"/>
      <c r="Y61" s="36" t="s">
        <v>143</v>
      </c>
      <c r="Z61" s="3"/>
      <c r="AA61" s="7"/>
      <c r="AB61" s="11"/>
    </row>
    <row r="62" spans="1:28" ht="98.25" customHeight="1" x14ac:dyDescent="0.25">
      <c r="A62" s="75" t="s">
        <v>86</v>
      </c>
      <c r="B62" s="49" t="s">
        <v>86</v>
      </c>
      <c r="C62" s="51" t="s">
        <v>289</v>
      </c>
      <c r="D62" s="52">
        <v>50332000</v>
      </c>
      <c r="E62" s="10"/>
      <c r="F62" s="3"/>
      <c r="G62" s="3"/>
      <c r="H62" s="89" t="s">
        <v>318</v>
      </c>
      <c r="I62" s="11"/>
      <c r="J62" s="36" t="s">
        <v>103</v>
      </c>
      <c r="K62" s="3" t="s">
        <v>143</v>
      </c>
      <c r="L62" s="3" t="s">
        <v>143</v>
      </c>
      <c r="M62" s="50">
        <v>20000</v>
      </c>
      <c r="N62" s="50">
        <v>24200</v>
      </c>
      <c r="O62" s="50">
        <v>20000</v>
      </c>
      <c r="P62" s="51" t="s">
        <v>116</v>
      </c>
      <c r="Q62" s="3" t="s">
        <v>143</v>
      </c>
      <c r="R62" s="48">
        <v>45731</v>
      </c>
      <c r="S62" s="48">
        <v>45884</v>
      </c>
      <c r="T62" s="3" t="s">
        <v>181</v>
      </c>
      <c r="U62" s="51" t="s">
        <v>208</v>
      </c>
      <c r="V62" s="7" t="s">
        <v>143</v>
      </c>
      <c r="W62" s="10" t="s">
        <v>142</v>
      </c>
      <c r="X62" s="11"/>
      <c r="Y62" s="36" t="s">
        <v>143</v>
      </c>
      <c r="Z62" s="3"/>
      <c r="AA62" s="7"/>
      <c r="AB62" s="11"/>
    </row>
    <row r="63" spans="1:28" ht="107.25" customHeight="1" x14ac:dyDescent="0.25">
      <c r="A63" s="75" t="s">
        <v>86</v>
      </c>
      <c r="B63" s="49" t="s">
        <v>86</v>
      </c>
      <c r="C63" s="51" t="s">
        <v>290</v>
      </c>
      <c r="D63" s="52">
        <v>64214200</v>
      </c>
      <c r="E63" s="10"/>
      <c r="F63" s="3"/>
      <c r="G63" s="3"/>
      <c r="H63" s="89" t="s">
        <v>318</v>
      </c>
      <c r="I63" s="11"/>
      <c r="J63" s="36" t="s">
        <v>99</v>
      </c>
      <c r="K63" s="3" t="s">
        <v>143</v>
      </c>
      <c r="L63" s="3" t="s">
        <v>143</v>
      </c>
      <c r="M63" s="50">
        <v>100000</v>
      </c>
      <c r="N63" s="50">
        <v>121000</v>
      </c>
      <c r="O63" s="50">
        <v>100000</v>
      </c>
      <c r="P63" s="51" t="s">
        <v>116</v>
      </c>
      <c r="Q63" s="3" t="s">
        <v>143</v>
      </c>
      <c r="R63" s="48">
        <v>45731</v>
      </c>
      <c r="S63" s="48">
        <v>45884</v>
      </c>
      <c r="T63" s="3" t="s">
        <v>181</v>
      </c>
      <c r="U63" s="51" t="s">
        <v>208</v>
      </c>
      <c r="V63" s="7" t="s">
        <v>143</v>
      </c>
      <c r="W63" s="10" t="s">
        <v>142</v>
      </c>
      <c r="X63" s="11"/>
      <c r="Y63" s="36" t="s">
        <v>143</v>
      </c>
      <c r="Z63" s="3"/>
      <c r="AA63" s="7"/>
      <c r="AB63" s="11"/>
    </row>
    <row r="64" spans="1:28" ht="72" customHeight="1" x14ac:dyDescent="0.25">
      <c r="A64" s="75" t="s">
        <v>86</v>
      </c>
      <c r="B64" s="49" t="s">
        <v>86</v>
      </c>
      <c r="C64" s="61" t="s">
        <v>309</v>
      </c>
      <c r="D64" s="56" t="s">
        <v>294</v>
      </c>
      <c r="E64" s="10"/>
      <c r="F64" s="3"/>
      <c r="G64" s="3"/>
      <c r="H64" s="89" t="s">
        <v>318</v>
      </c>
      <c r="I64" s="11"/>
      <c r="J64" s="36" t="s">
        <v>103</v>
      </c>
      <c r="K64" s="3" t="s">
        <v>143</v>
      </c>
      <c r="L64" s="3" t="s">
        <v>142</v>
      </c>
      <c r="M64" s="58">
        <v>19798.72</v>
      </c>
      <c r="N64" s="59">
        <f t="shared" ref="N64:N67" si="0">M64*1.21</f>
        <v>23956.4512</v>
      </c>
      <c r="O64" s="58">
        <v>43557.62</v>
      </c>
      <c r="P64" s="51" t="s">
        <v>118</v>
      </c>
      <c r="Q64" s="3" t="s">
        <v>143</v>
      </c>
      <c r="R64" s="57">
        <v>45703</v>
      </c>
      <c r="S64" s="57">
        <v>45839</v>
      </c>
      <c r="T64" s="3" t="s">
        <v>165</v>
      </c>
      <c r="U64" s="49" t="s">
        <v>175</v>
      </c>
      <c r="V64" s="7" t="s">
        <v>143</v>
      </c>
      <c r="W64" s="10" t="s">
        <v>142</v>
      </c>
      <c r="X64" s="11"/>
      <c r="Y64" s="36" t="s">
        <v>143</v>
      </c>
      <c r="Z64" s="3"/>
      <c r="AA64" s="7"/>
      <c r="AB64" s="11"/>
    </row>
    <row r="65" spans="1:28" ht="60" x14ac:dyDescent="0.25">
      <c r="A65" s="75" t="s">
        <v>86</v>
      </c>
      <c r="B65" s="49" t="s">
        <v>86</v>
      </c>
      <c r="C65" s="61" t="s">
        <v>292</v>
      </c>
      <c r="D65" s="56">
        <v>60000000</v>
      </c>
      <c r="E65" s="10"/>
      <c r="F65" s="3"/>
      <c r="G65" s="3"/>
      <c r="H65" s="89" t="s">
        <v>318</v>
      </c>
      <c r="I65" s="11"/>
      <c r="J65" s="36" t="s">
        <v>103</v>
      </c>
      <c r="K65" s="3" t="s">
        <v>143</v>
      </c>
      <c r="L65" s="3" t="s">
        <v>142</v>
      </c>
      <c r="M65" s="58">
        <v>9850</v>
      </c>
      <c r="N65" s="59">
        <f t="shared" si="0"/>
        <v>11918.5</v>
      </c>
      <c r="O65" s="58">
        <v>32505</v>
      </c>
      <c r="P65" s="3" t="s">
        <v>118</v>
      </c>
      <c r="Q65" s="3" t="s">
        <v>143</v>
      </c>
      <c r="R65" s="57">
        <v>45703</v>
      </c>
      <c r="S65" s="57">
        <v>45839</v>
      </c>
      <c r="T65" s="60" t="s">
        <v>165</v>
      </c>
      <c r="U65" s="49" t="s">
        <v>175</v>
      </c>
      <c r="V65" s="7" t="s">
        <v>143</v>
      </c>
      <c r="W65" s="10" t="s">
        <v>142</v>
      </c>
      <c r="X65" s="11"/>
      <c r="Y65" s="36" t="s">
        <v>143</v>
      </c>
      <c r="Z65" s="3"/>
      <c r="AA65" s="7"/>
      <c r="AB65" s="11"/>
    </row>
    <row r="66" spans="1:28" ht="60" x14ac:dyDescent="0.25">
      <c r="A66" s="75" t="s">
        <v>86</v>
      </c>
      <c r="B66" s="49" t="s">
        <v>86</v>
      </c>
      <c r="C66" s="61" t="s">
        <v>293</v>
      </c>
      <c r="D66" s="56">
        <v>90513600</v>
      </c>
      <c r="E66" s="10"/>
      <c r="F66" s="3" t="s">
        <v>318</v>
      </c>
      <c r="G66" s="3"/>
      <c r="H66" s="89" t="s">
        <v>318</v>
      </c>
      <c r="I66" s="11"/>
      <c r="J66" s="36" t="s">
        <v>103</v>
      </c>
      <c r="K66" s="3" t="s">
        <v>143</v>
      </c>
      <c r="L66" s="3" t="s">
        <v>143</v>
      </c>
      <c r="M66" s="58">
        <v>80000</v>
      </c>
      <c r="N66" s="59">
        <f t="shared" si="0"/>
        <v>96800</v>
      </c>
      <c r="O66" s="58">
        <v>96800</v>
      </c>
      <c r="P66" s="61" t="s">
        <v>116</v>
      </c>
      <c r="Q66" s="3" t="s">
        <v>143</v>
      </c>
      <c r="R66" s="57">
        <v>45703</v>
      </c>
      <c r="S66" s="57">
        <v>45839</v>
      </c>
      <c r="T66" s="60" t="s">
        <v>181</v>
      </c>
      <c r="U66" s="49" t="s">
        <v>175</v>
      </c>
      <c r="V66" s="7" t="s">
        <v>143</v>
      </c>
      <c r="W66" s="10" t="s">
        <v>142</v>
      </c>
      <c r="X66" s="11"/>
      <c r="Y66" s="36" t="s">
        <v>143</v>
      </c>
      <c r="Z66" s="3"/>
      <c r="AA66" s="7"/>
      <c r="AB66" s="11"/>
    </row>
    <row r="67" spans="1:28" ht="60" x14ac:dyDescent="0.25">
      <c r="A67" s="75" t="s">
        <v>86</v>
      </c>
      <c r="B67" s="49" t="s">
        <v>86</v>
      </c>
      <c r="C67" s="61" t="s">
        <v>295</v>
      </c>
      <c r="D67" s="56">
        <v>45000000</v>
      </c>
      <c r="E67" s="10"/>
      <c r="F67" s="3"/>
      <c r="G67" s="3"/>
      <c r="H67" s="89" t="s">
        <v>318</v>
      </c>
      <c r="I67" s="11"/>
      <c r="J67" s="36" t="s">
        <v>100</v>
      </c>
      <c r="K67" s="3" t="s">
        <v>143</v>
      </c>
      <c r="L67" s="3" t="s">
        <v>143</v>
      </c>
      <c r="M67" s="58">
        <v>45000</v>
      </c>
      <c r="N67" s="59">
        <f t="shared" si="0"/>
        <v>54450</v>
      </c>
      <c r="O67" s="58">
        <v>49500</v>
      </c>
      <c r="P67" s="3" t="s">
        <v>118</v>
      </c>
      <c r="Q67" s="3" t="s">
        <v>143</v>
      </c>
      <c r="R67" s="57">
        <v>45703</v>
      </c>
      <c r="S67" s="57">
        <v>45839</v>
      </c>
      <c r="T67" s="60" t="s">
        <v>181</v>
      </c>
      <c r="U67" s="49" t="s">
        <v>175</v>
      </c>
      <c r="V67" s="7" t="s">
        <v>143</v>
      </c>
      <c r="W67" s="10" t="s">
        <v>142</v>
      </c>
      <c r="X67" s="11"/>
      <c r="Y67" s="36" t="s">
        <v>143</v>
      </c>
      <c r="Z67" s="3"/>
      <c r="AA67" s="7"/>
      <c r="AB67" s="11"/>
    </row>
    <row r="68" spans="1:28" s="67" customFormat="1" ht="118.15" customHeight="1" x14ac:dyDescent="0.25">
      <c r="A68" s="92" t="s">
        <v>86</v>
      </c>
      <c r="B68" s="65" t="s">
        <v>86</v>
      </c>
      <c r="C68" s="61" t="s">
        <v>296</v>
      </c>
      <c r="D68" s="56">
        <v>72200000</v>
      </c>
      <c r="E68" s="62"/>
      <c r="F68" s="60"/>
      <c r="G68" s="60"/>
      <c r="H68" s="90" t="s">
        <v>318</v>
      </c>
      <c r="I68" s="63"/>
      <c r="J68" s="64" t="s">
        <v>103</v>
      </c>
      <c r="K68" s="60" t="s">
        <v>143</v>
      </c>
      <c r="L68" s="60" t="s">
        <v>143</v>
      </c>
      <c r="M68" s="58">
        <v>76700</v>
      </c>
      <c r="N68" s="59">
        <v>92807</v>
      </c>
      <c r="O68" s="58">
        <v>84370</v>
      </c>
      <c r="P68" s="61" t="s">
        <v>116</v>
      </c>
      <c r="Q68" s="60" t="s">
        <v>143</v>
      </c>
      <c r="R68" s="57">
        <v>45703</v>
      </c>
      <c r="S68" s="57">
        <v>45792</v>
      </c>
      <c r="T68" s="60" t="s">
        <v>181</v>
      </c>
      <c r="U68" s="65" t="s">
        <v>217</v>
      </c>
      <c r="V68" s="66" t="s">
        <v>142</v>
      </c>
      <c r="W68" s="62" t="s">
        <v>142</v>
      </c>
      <c r="X68" s="63"/>
      <c r="Y68" s="64" t="s">
        <v>143</v>
      </c>
      <c r="Z68" s="60"/>
      <c r="AA68" s="66"/>
      <c r="AB68" s="63"/>
    </row>
    <row r="69" spans="1:28" ht="84" customHeight="1" x14ac:dyDescent="0.25">
      <c r="A69" s="75" t="s">
        <v>86</v>
      </c>
      <c r="B69" s="49" t="s">
        <v>86</v>
      </c>
      <c r="C69" s="51" t="s">
        <v>297</v>
      </c>
      <c r="D69" s="52">
        <v>55300000</v>
      </c>
      <c r="E69" s="10"/>
      <c r="F69" s="3"/>
      <c r="G69" s="3"/>
      <c r="H69" s="89" t="s">
        <v>318</v>
      </c>
      <c r="I69" s="11"/>
      <c r="J69" s="36" t="s">
        <v>103</v>
      </c>
      <c r="K69" s="60" t="s">
        <v>143</v>
      </c>
      <c r="L69" s="60" t="s">
        <v>142</v>
      </c>
      <c r="M69" s="58">
        <v>124157.88</v>
      </c>
      <c r="N69" s="58">
        <v>150231.03</v>
      </c>
      <c r="O69" s="58">
        <v>124157.88</v>
      </c>
      <c r="P69" s="51" t="s">
        <v>116</v>
      </c>
      <c r="Q69" s="3" t="s">
        <v>143</v>
      </c>
      <c r="R69" s="48">
        <v>45703</v>
      </c>
      <c r="S69" s="48">
        <v>45853</v>
      </c>
      <c r="T69" s="48" t="s">
        <v>158</v>
      </c>
      <c r="U69" s="49" t="s">
        <v>212</v>
      </c>
      <c r="V69" s="7" t="s">
        <v>143</v>
      </c>
      <c r="W69" s="10" t="s">
        <v>142</v>
      </c>
      <c r="X69" s="11"/>
      <c r="Y69" s="36" t="s">
        <v>143</v>
      </c>
      <c r="Z69" s="3"/>
      <c r="AA69" s="7"/>
      <c r="AB69" s="11"/>
    </row>
    <row r="70" spans="1:28" ht="87.6" customHeight="1" x14ac:dyDescent="0.25">
      <c r="A70" s="75" t="s">
        <v>86</v>
      </c>
      <c r="B70" s="49" t="s">
        <v>86</v>
      </c>
      <c r="C70" s="51" t="s">
        <v>299</v>
      </c>
      <c r="D70" s="52" t="s">
        <v>300</v>
      </c>
      <c r="E70" s="10"/>
      <c r="F70" s="3"/>
      <c r="G70" s="3"/>
      <c r="H70" s="89" t="s">
        <v>318</v>
      </c>
      <c r="I70" s="11"/>
      <c r="J70" s="36" t="s">
        <v>103</v>
      </c>
      <c r="K70" s="3" t="s">
        <v>143</v>
      </c>
      <c r="L70" s="3" t="s">
        <v>142</v>
      </c>
      <c r="M70" s="50">
        <v>14000</v>
      </c>
      <c r="N70" s="50">
        <v>16940</v>
      </c>
      <c r="O70" s="50">
        <v>50820</v>
      </c>
      <c r="P70" s="51" t="s">
        <v>118</v>
      </c>
      <c r="Q70" s="3" t="s">
        <v>143</v>
      </c>
      <c r="R70" s="48">
        <v>45884</v>
      </c>
      <c r="S70" s="48">
        <v>46061</v>
      </c>
      <c r="T70" s="48" t="s">
        <v>165</v>
      </c>
      <c r="U70" s="49" t="s">
        <v>184</v>
      </c>
      <c r="V70" s="7" t="s">
        <v>143</v>
      </c>
      <c r="W70" s="10" t="s">
        <v>142</v>
      </c>
      <c r="X70" s="11"/>
      <c r="Y70" s="36" t="s">
        <v>143</v>
      </c>
      <c r="Z70" s="3"/>
      <c r="AA70" s="7"/>
      <c r="AB70" s="11"/>
    </row>
    <row r="71" spans="1:28" ht="87.6" customHeight="1" x14ac:dyDescent="0.25">
      <c r="A71" s="75" t="s">
        <v>86</v>
      </c>
      <c r="B71" s="49" t="s">
        <v>86</v>
      </c>
      <c r="C71" s="51" t="s">
        <v>301</v>
      </c>
      <c r="D71" s="52" t="s">
        <v>302</v>
      </c>
      <c r="E71" s="10"/>
      <c r="F71" s="3"/>
      <c r="G71" s="3"/>
      <c r="H71" s="89" t="s">
        <v>318</v>
      </c>
      <c r="I71" s="11"/>
      <c r="J71" s="36" t="s">
        <v>103</v>
      </c>
      <c r="K71" s="3" t="s">
        <v>143</v>
      </c>
      <c r="L71" s="3" t="s">
        <v>142</v>
      </c>
      <c r="M71" s="50">
        <v>25000</v>
      </c>
      <c r="N71" s="50">
        <v>30250</v>
      </c>
      <c r="O71" s="50">
        <v>90750</v>
      </c>
      <c r="P71" s="51" t="s">
        <v>116</v>
      </c>
      <c r="Q71" s="3" t="s">
        <v>143</v>
      </c>
      <c r="R71" s="48">
        <v>45853</v>
      </c>
      <c r="S71" s="48">
        <v>46042</v>
      </c>
      <c r="T71" s="48" t="s">
        <v>165</v>
      </c>
      <c r="U71" s="49" t="s">
        <v>184</v>
      </c>
      <c r="V71" s="7" t="s">
        <v>143</v>
      </c>
      <c r="W71" s="10" t="s">
        <v>142</v>
      </c>
      <c r="X71" s="11"/>
      <c r="Y71" s="36" t="s">
        <v>143</v>
      </c>
      <c r="Z71" s="3"/>
      <c r="AA71" s="7"/>
      <c r="AB71" s="11"/>
    </row>
    <row r="72" spans="1:28" ht="131.44999999999999" customHeight="1" x14ac:dyDescent="0.25">
      <c r="A72" s="75" t="s">
        <v>86</v>
      </c>
      <c r="B72" s="49" t="s">
        <v>86</v>
      </c>
      <c r="C72" s="51" t="s">
        <v>303</v>
      </c>
      <c r="D72" s="52" t="s">
        <v>304</v>
      </c>
      <c r="E72" s="10"/>
      <c r="F72" s="3"/>
      <c r="G72" s="3"/>
      <c r="H72" s="89" t="s">
        <v>318</v>
      </c>
      <c r="I72" s="11"/>
      <c r="J72" s="36" t="s">
        <v>104</v>
      </c>
      <c r="K72" s="3" t="s">
        <v>143</v>
      </c>
      <c r="L72" s="3" t="s">
        <v>142</v>
      </c>
      <c r="M72" s="50">
        <v>160000</v>
      </c>
      <c r="N72" s="47">
        <v>193600</v>
      </c>
      <c r="O72" s="50">
        <v>208000</v>
      </c>
      <c r="P72" s="51" t="s">
        <v>116</v>
      </c>
      <c r="Q72" s="3" t="s">
        <v>142</v>
      </c>
      <c r="R72" s="48">
        <v>45703</v>
      </c>
      <c r="S72" s="48">
        <v>45809</v>
      </c>
      <c r="T72" s="3" t="s">
        <v>165</v>
      </c>
      <c r="U72" s="49" t="s">
        <v>231</v>
      </c>
      <c r="V72" s="7" t="s">
        <v>143</v>
      </c>
      <c r="W72" s="10" t="s">
        <v>142</v>
      </c>
      <c r="X72" s="11"/>
      <c r="Y72" s="36" t="s">
        <v>143</v>
      </c>
      <c r="Z72" s="3"/>
      <c r="AA72" s="7"/>
      <c r="AB72" s="11"/>
    </row>
    <row r="73" spans="1:28" ht="60.75" customHeight="1" x14ac:dyDescent="0.25">
      <c r="A73" s="75" t="s">
        <v>86</v>
      </c>
      <c r="B73" s="51" t="s">
        <v>86</v>
      </c>
      <c r="C73" s="51" t="s">
        <v>305</v>
      </c>
      <c r="D73" s="107">
        <v>71631000</v>
      </c>
      <c r="E73" s="10"/>
      <c r="F73" s="3"/>
      <c r="G73" s="3"/>
      <c r="H73" s="89" t="s">
        <v>318</v>
      </c>
      <c r="I73" s="11"/>
      <c r="J73" s="36" t="s">
        <v>103</v>
      </c>
      <c r="K73" s="3" t="s">
        <v>143</v>
      </c>
      <c r="L73" s="3" t="s">
        <v>142</v>
      </c>
      <c r="M73" s="50">
        <v>45000</v>
      </c>
      <c r="N73" s="50">
        <v>54450</v>
      </c>
      <c r="O73" s="50">
        <v>58500</v>
      </c>
      <c r="P73" s="51" t="s">
        <v>116</v>
      </c>
      <c r="Q73" s="3" t="s">
        <v>143</v>
      </c>
      <c r="R73" s="48">
        <v>45703</v>
      </c>
      <c r="S73" s="48">
        <v>45809</v>
      </c>
      <c r="T73" s="48" t="s">
        <v>165</v>
      </c>
      <c r="U73" s="51" t="s">
        <v>231</v>
      </c>
      <c r="V73" s="7" t="s">
        <v>143</v>
      </c>
      <c r="W73" s="10" t="s">
        <v>142</v>
      </c>
      <c r="X73" s="11"/>
      <c r="Y73" s="36" t="s">
        <v>143</v>
      </c>
      <c r="Z73" s="3"/>
      <c r="AA73" s="3"/>
      <c r="AB73" s="11"/>
    </row>
    <row r="74" spans="1:28" ht="85.5" customHeight="1" x14ac:dyDescent="0.25">
      <c r="A74" s="75" t="s">
        <v>86</v>
      </c>
      <c r="B74" s="51" t="s">
        <v>86</v>
      </c>
      <c r="C74" s="51" t="s">
        <v>307</v>
      </c>
      <c r="D74" s="107" t="s">
        <v>308</v>
      </c>
      <c r="E74" s="10"/>
      <c r="F74" s="3"/>
      <c r="G74" s="3"/>
      <c r="H74" s="89" t="s">
        <v>318</v>
      </c>
      <c r="I74" s="11"/>
      <c r="J74" s="36" t="s">
        <v>103</v>
      </c>
      <c r="K74" s="3" t="s">
        <v>142</v>
      </c>
      <c r="L74" s="3" t="s">
        <v>142</v>
      </c>
      <c r="M74" s="50">
        <v>97209.4</v>
      </c>
      <c r="N74" s="47">
        <v>117623.37</v>
      </c>
      <c r="O74" s="47">
        <v>253545.76</v>
      </c>
      <c r="P74" s="51" t="s">
        <v>116</v>
      </c>
      <c r="Q74" s="3" t="s">
        <v>142</v>
      </c>
      <c r="R74" s="48">
        <v>45992</v>
      </c>
      <c r="S74" s="48">
        <v>46121</v>
      </c>
      <c r="T74" s="48" t="s">
        <v>165</v>
      </c>
      <c r="U74" s="51" t="s">
        <v>231</v>
      </c>
      <c r="V74" s="7" t="s">
        <v>143</v>
      </c>
      <c r="W74" s="10" t="s">
        <v>142</v>
      </c>
      <c r="X74" s="11"/>
      <c r="Y74" s="36" t="s">
        <v>143</v>
      </c>
      <c r="Z74" s="3"/>
      <c r="AA74" s="3"/>
      <c r="AB74" s="11"/>
    </row>
    <row r="75" spans="1:28" s="15" customFormat="1" ht="60.75" customHeight="1" x14ac:dyDescent="0.35">
      <c r="A75" s="75" t="s">
        <v>86</v>
      </c>
      <c r="B75" s="49" t="s">
        <v>86</v>
      </c>
      <c r="C75" s="51" t="s">
        <v>325</v>
      </c>
      <c r="D75" s="93">
        <v>9211100</v>
      </c>
      <c r="E75" s="94"/>
      <c r="F75" s="95"/>
      <c r="G75" s="95"/>
      <c r="H75" s="89" t="s">
        <v>318</v>
      </c>
      <c r="I75" s="11"/>
      <c r="J75" s="36" t="s">
        <v>104</v>
      </c>
      <c r="K75" s="3" t="s">
        <v>143</v>
      </c>
      <c r="L75" s="3" t="s">
        <v>142</v>
      </c>
      <c r="M75" s="50">
        <v>20000</v>
      </c>
      <c r="N75" s="47">
        <f>M75*1.21</f>
        <v>24200</v>
      </c>
      <c r="O75" s="47">
        <f>M75*2*1.1</f>
        <v>44000</v>
      </c>
      <c r="P75" s="51" t="s">
        <v>116</v>
      </c>
      <c r="Q75" s="3" t="s">
        <v>142</v>
      </c>
      <c r="R75" s="48">
        <v>45823</v>
      </c>
      <c r="S75" s="48">
        <v>46010</v>
      </c>
      <c r="T75" s="48" t="s">
        <v>158</v>
      </c>
      <c r="U75" s="49" t="s">
        <v>266</v>
      </c>
      <c r="V75" s="7" t="s">
        <v>143</v>
      </c>
      <c r="W75" s="10" t="s">
        <v>142</v>
      </c>
      <c r="X75" s="11"/>
      <c r="Y75" s="36" t="s">
        <v>143</v>
      </c>
      <c r="Z75" s="3"/>
      <c r="AA75" s="3"/>
      <c r="AB75" s="11"/>
    </row>
    <row r="76" spans="1:28" s="15" customFormat="1" ht="60.75" customHeight="1" x14ac:dyDescent="0.35">
      <c r="A76" s="75" t="s">
        <v>86</v>
      </c>
      <c r="B76" s="49" t="s">
        <v>86</v>
      </c>
      <c r="C76" s="51" t="s">
        <v>326</v>
      </c>
      <c r="D76" s="93" t="s">
        <v>336</v>
      </c>
      <c r="E76" s="94"/>
      <c r="F76" s="95"/>
      <c r="G76" s="95"/>
      <c r="H76" s="89" t="s">
        <v>318</v>
      </c>
      <c r="I76" s="96"/>
      <c r="J76" s="36" t="s">
        <v>103</v>
      </c>
      <c r="K76" s="3" t="s">
        <v>143</v>
      </c>
      <c r="L76" s="3" t="s">
        <v>143</v>
      </c>
      <c r="M76" s="50">
        <v>120000</v>
      </c>
      <c r="N76" s="50">
        <f>M76*1.31</f>
        <v>157200</v>
      </c>
      <c r="O76" s="50">
        <f>M76</f>
        <v>120000</v>
      </c>
      <c r="P76" s="51" t="s">
        <v>116</v>
      </c>
      <c r="Q76" s="3" t="s">
        <v>142</v>
      </c>
      <c r="R76" s="48">
        <v>45703</v>
      </c>
      <c r="S76" s="48">
        <v>45809</v>
      </c>
      <c r="T76" s="48" t="s">
        <v>327</v>
      </c>
      <c r="U76" s="49" t="s">
        <v>266</v>
      </c>
      <c r="V76" s="7" t="s">
        <v>143</v>
      </c>
      <c r="W76" s="10" t="s">
        <v>142</v>
      </c>
      <c r="X76" s="11"/>
      <c r="Y76" s="36" t="s">
        <v>143</v>
      </c>
      <c r="Z76" s="3"/>
      <c r="AA76" s="3"/>
      <c r="AB76" s="11"/>
    </row>
    <row r="77" spans="1:28" ht="97.9" customHeight="1" x14ac:dyDescent="0.25">
      <c r="A77" s="75" t="s">
        <v>86</v>
      </c>
      <c r="B77" s="49" t="s">
        <v>86</v>
      </c>
      <c r="C77" s="51" t="s">
        <v>328</v>
      </c>
      <c r="D77" s="52" t="s">
        <v>333</v>
      </c>
      <c r="E77" s="10"/>
      <c r="F77" s="89"/>
      <c r="G77" s="3"/>
      <c r="H77" s="89" t="s">
        <v>318</v>
      </c>
      <c r="I77" s="11"/>
      <c r="J77" s="36" t="s">
        <v>99</v>
      </c>
      <c r="K77" s="3" t="s">
        <v>142</v>
      </c>
      <c r="L77" s="3" t="s">
        <v>143</v>
      </c>
      <c r="M77" s="50">
        <v>198004.31</v>
      </c>
      <c r="N77" s="50">
        <f>239580</f>
        <v>239580</v>
      </c>
      <c r="O77" s="91">
        <f>M77*1.3</f>
        <v>257405.603</v>
      </c>
      <c r="P77" s="51" t="s">
        <v>116</v>
      </c>
      <c r="Q77" s="3" t="s">
        <v>143</v>
      </c>
      <c r="R77" s="48">
        <v>45703</v>
      </c>
      <c r="S77" s="48">
        <v>45853</v>
      </c>
      <c r="T77" s="3" t="s">
        <v>181</v>
      </c>
      <c r="U77" s="49" t="s">
        <v>221</v>
      </c>
      <c r="V77" s="7" t="s">
        <v>143</v>
      </c>
      <c r="W77" s="10" t="s">
        <v>142</v>
      </c>
      <c r="X77" s="11"/>
      <c r="Y77" s="36" t="s">
        <v>143</v>
      </c>
      <c r="Z77" s="3"/>
      <c r="AA77" s="7"/>
      <c r="AB77" s="11"/>
    </row>
    <row r="78" spans="1:28" ht="97.9" customHeight="1" x14ac:dyDescent="0.25">
      <c r="A78" s="75" t="s">
        <v>86</v>
      </c>
      <c r="B78" s="49" t="s">
        <v>86</v>
      </c>
      <c r="C78" s="51" t="s">
        <v>329</v>
      </c>
      <c r="D78" s="52" t="s">
        <v>334</v>
      </c>
      <c r="E78" s="10"/>
      <c r="F78" s="89" t="s">
        <v>318</v>
      </c>
      <c r="G78" s="3"/>
      <c r="H78" s="89" t="s">
        <v>318</v>
      </c>
      <c r="I78" s="11"/>
      <c r="J78" s="36" t="s">
        <v>101</v>
      </c>
      <c r="K78" s="3" t="s">
        <v>143</v>
      </c>
      <c r="L78" s="3" t="s">
        <v>143</v>
      </c>
      <c r="M78" s="50">
        <v>44900</v>
      </c>
      <c r="N78" s="47">
        <f t="shared" ref="N78:N81" si="1">M78*1.21</f>
        <v>54329</v>
      </c>
      <c r="O78" s="50">
        <f>M78</f>
        <v>44900</v>
      </c>
      <c r="P78" s="51" t="s">
        <v>116</v>
      </c>
      <c r="Q78" s="3" t="s">
        <v>143</v>
      </c>
      <c r="R78" s="48">
        <v>45733</v>
      </c>
      <c r="S78" s="48">
        <v>45886</v>
      </c>
      <c r="T78" s="3" t="s">
        <v>181</v>
      </c>
      <c r="U78" s="49" t="s">
        <v>221</v>
      </c>
      <c r="V78" s="7" t="s">
        <v>143</v>
      </c>
      <c r="W78" s="10" t="s">
        <v>142</v>
      </c>
      <c r="X78" s="11"/>
      <c r="Y78" s="36" t="s">
        <v>143</v>
      </c>
      <c r="Z78" s="3"/>
      <c r="AA78" s="7"/>
      <c r="AB78" s="11"/>
    </row>
    <row r="79" spans="1:28" ht="97.9" customHeight="1" x14ac:dyDescent="0.25">
      <c r="A79" s="75" t="s">
        <v>86</v>
      </c>
      <c r="B79" s="49" t="s">
        <v>86</v>
      </c>
      <c r="C79" s="51" t="s">
        <v>330</v>
      </c>
      <c r="D79" s="52" t="s">
        <v>335</v>
      </c>
      <c r="E79" s="10"/>
      <c r="F79" s="89" t="s">
        <v>318</v>
      </c>
      <c r="G79" s="3"/>
      <c r="H79" s="89" t="s">
        <v>318</v>
      </c>
      <c r="I79" s="11"/>
      <c r="J79" s="36" t="s">
        <v>103</v>
      </c>
      <c r="K79" s="3" t="s">
        <v>143</v>
      </c>
      <c r="L79" s="3" t="s">
        <v>143</v>
      </c>
      <c r="M79" s="50">
        <v>43000</v>
      </c>
      <c r="N79" s="47">
        <f t="shared" si="1"/>
        <v>52030</v>
      </c>
      <c r="O79" s="50">
        <f>M79*1.3</f>
        <v>55900</v>
      </c>
      <c r="P79" s="51" t="s">
        <v>118</v>
      </c>
      <c r="Q79" s="3" t="s">
        <v>143</v>
      </c>
      <c r="R79" s="48">
        <v>45761</v>
      </c>
      <c r="S79" s="48">
        <v>45852</v>
      </c>
      <c r="T79" s="3" t="s">
        <v>181</v>
      </c>
      <c r="U79" s="49" t="s">
        <v>221</v>
      </c>
      <c r="V79" s="7" t="s">
        <v>143</v>
      </c>
      <c r="W79" s="10" t="s">
        <v>142</v>
      </c>
      <c r="X79" s="11"/>
      <c r="Y79" s="36" t="s">
        <v>143</v>
      </c>
      <c r="Z79" s="3"/>
      <c r="AA79" s="7"/>
      <c r="AB79" s="11"/>
    </row>
    <row r="80" spans="1:28" ht="97.9" customHeight="1" x14ac:dyDescent="0.25">
      <c r="A80" s="75" t="s">
        <v>86</v>
      </c>
      <c r="B80" s="49" t="s">
        <v>86</v>
      </c>
      <c r="C80" s="51" t="s">
        <v>331</v>
      </c>
      <c r="D80" s="52" t="s">
        <v>335</v>
      </c>
      <c r="E80" s="10"/>
      <c r="F80" s="89" t="s">
        <v>318</v>
      </c>
      <c r="G80" s="3"/>
      <c r="H80" s="89" t="s">
        <v>318</v>
      </c>
      <c r="I80" s="11"/>
      <c r="J80" s="36" t="s">
        <v>100</v>
      </c>
      <c r="K80" s="3" t="s">
        <v>143</v>
      </c>
      <c r="L80" s="3" t="s">
        <v>143</v>
      </c>
      <c r="M80" s="50">
        <v>47500</v>
      </c>
      <c r="N80" s="47">
        <f t="shared" si="1"/>
        <v>57475</v>
      </c>
      <c r="O80" s="50">
        <f>M80*1.3</f>
        <v>61750</v>
      </c>
      <c r="P80" s="51" t="s">
        <v>118</v>
      </c>
      <c r="Q80" s="3" t="s">
        <v>143</v>
      </c>
      <c r="R80" s="48">
        <v>45772</v>
      </c>
      <c r="S80" s="48">
        <v>45863</v>
      </c>
      <c r="T80" s="3" t="s">
        <v>181</v>
      </c>
      <c r="U80" s="49" t="s">
        <v>221</v>
      </c>
      <c r="V80" s="7" t="s">
        <v>143</v>
      </c>
      <c r="W80" s="10" t="s">
        <v>142</v>
      </c>
      <c r="X80" s="11"/>
      <c r="Y80" s="36" t="s">
        <v>143</v>
      </c>
      <c r="Z80" s="3"/>
      <c r="AA80" s="7"/>
      <c r="AB80" s="11"/>
    </row>
    <row r="81" spans="1:28" ht="97.9" customHeight="1" thickBot="1" x14ac:dyDescent="0.3">
      <c r="A81" s="79" t="s">
        <v>86</v>
      </c>
      <c r="B81" s="97" t="s">
        <v>86</v>
      </c>
      <c r="C81" s="80" t="s">
        <v>332</v>
      </c>
      <c r="D81" s="98" t="s">
        <v>334</v>
      </c>
      <c r="E81" s="99"/>
      <c r="F81" s="100" t="s">
        <v>318</v>
      </c>
      <c r="G81" s="81"/>
      <c r="H81" s="100" t="s">
        <v>318</v>
      </c>
      <c r="I81" s="101"/>
      <c r="J81" s="102" t="s">
        <v>101</v>
      </c>
      <c r="K81" s="81" t="s">
        <v>143</v>
      </c>
      <c r="L81" s="81" t="s">
        <v>143</v>
      </c>
      <c r="M81" s="103">
        <v>207000</v>
      </c>
      <c r="N81" s="104">
        <f t="shared" si="1"/>
        <v>250470</v>
      </c>
      <c r="O81" s="103">
        <f>M81</f>
        <v>207000</v>
      </c>
      <c r="P81" s="80" t="s">
        <v>116</v>
      </c>
      <c r="Q81" s="81" t="s">
        <v>142</v>
      </c>
      <c r="R81" s="105">
        <v>45901</v>
      </c>
      <c r="S81" s="105">
        <v>46042</v>
      </c>
      <c r="T81" s="81" t="s">
        <v>181</v>
      </c>
      <c r="U81" s="97" t="s">
        <v>221</v>
      </c>
      <c r="V81" s="106" t="s">
        <v>143</v>
      </c>
      <c r="W81" s="99" t="s">
        <v>142</v>
      </c>
      <c r="X81" s="101"/>
      <c r="Y81" s="102" t="s">
        <v>143</v>
      </c>
      <c r="Z81" s="81"/>
      <c r="AA81" s="106"/>
      <c r="AB81" s="101"/>
    </row>
  </sheetData>
  <autoFilter ref="A3:AB81" xr:uid="{00000000-0001-0000-0000-000000000000}"/>
  <mergeCells count="4">
    <mergeCell ref="A1:C1"/>
    <mergeCell ref="Y2:AB2"/>
    <mergeCell ref="W2:X2"/>
    <mergeCell ref="E2:I2"/>
  </mergeCells>
  <phoneticPr fontId="7" type="noConversion"/>
  <dataValidations count="2">
    <dataValidation type="list" allowBlank="1" showInputMessage="1" showErrorMessage="1" sqref="K77:L81 K4:L72 W4:W81 Q4:Q81 Y4:Y81 K73:K76" xr:uid="{00000000-0002-0000-0000-000001000000}">
      <formula1>"SI,NO"</formula1>
    </dataValidation>
    <dataValidation type="list" allowBlank="1" showInputMessage="1" showErrorMessage="1" sqref="AB77:AB81 AB4:AB72" xr:uid="{00000000-0002-0000-0000-000000000000}">
      <formula1>"Centro Especial de Empleo,Empresa de Inserción"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0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J67 J4:J63 J80:J81 J69:J72 J74:J78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A4:B55 A69:B72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P67 P4:P65 P69:P76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"/>
  <sheetViews>
    <sheetView view="pageBreakPreview" zoomScale="60" zoomScaleNormal="70" workbookViewId="0">
      <selection activeCell="D28" sqref="D28"/>
    </sheetView>
  </sheetViews>
  <sheetFormatPr baseColWidth="10" defaultRowHeight="15" x14ac:dyDescent="0.25"/>
  <cols>
    <col min="1" max="2" width="38.28515625" customWidth="1"/>
    <col min="3" max="4" width="45.42578125" customWidth="1"/>
    <col min="5" max="5" width="18.7109375" bestFit="1" customWidth="1"/>
    <col min="6" max="6" width="18.7109375" style="86" customWidth="1"/>
    <col min="7" max="7" width="22.5703125" bestFit="1" customWidth="1"/>
    <col min="8" max="8" width="17" bestFit="1" customWidth="1"/>
    <col min="9" max="11" width="23.85546875" bestFit="1" customWidth="1"/>
    <col min="12" max="12" width="21.42578125" bestFit="1" customWidth="1"/>
    <col min="13" max="13" width="19.85546875" bestFit="1" customWidth="1"/>
    <col min="14" max="14" width="19.85546875" customWidth="1"/>
  </cols>
  <sheetData>
    <row r="1" spans="1:14" ht="43.5" customHeight="1" thickBot="1" x14ac:dyDescent="0.3">
      <c r="A1" s="115" t="s">
        <v>133</v>
      </c>
      <c r="B1" s="115"/>
      <c r="C1" s="115"/>
      <c r="D1" s="37"/>
      <c r="E1" s="12"/>
      <c r="F1" s="85"/>
    </row>
    <row r="2" spans="1:14" s="15" customFormat="1" ht="74.25" customHeight="1" thickBot="1" x14ac:dyDescent="0.3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 ht="90" x14ac:dyDescent="0.25">
      <c r="A3" s="71" t="s">
        <v>86</v>
      </c>
      <c r="B3" s="43" t="s">
        <v>86</v>
      </c>
      <c r="C3" s="43" t="s">
        <v>252</v>
      </c>
      <c r="D3" s="2" t="s">
        <v>262</v>
      </c>
      <c r="E3" s="2" t="s">
        <v>104</v>
      </c>
      <c r="F3" s="43" t="s">
        <v>118</v>
      </c>
      <c r="G3" s="72" t="s">
        <v>312</v>
      </c>
      <c r="H3" s="73">
        <v>10960</v>
      </c>
      <c r="I3" s="73">
        <v>8220</v>
      </c>
      <c r="J3" s="69" t="s">
        <v>313</v>
      </c>
      <c r="K3" s="69" t="s">
        <v>313</v>
      </c>
      <c r="L3" s="2" t="s">
        <v>314</v>
      </c>
      <c r="M3" s="43" t="s">
        <v>310</v>
      </c>
      <c r="N3" s="74" t="s">
        <v>184</v>
      </c>
    </row>
    <row r="4" spans="1:14" ht="90" x14ac:dyDescent="0.25">
      <c r="A4" s="75" t="s">
        <v>86</v>
      </c>
      <c r="B4" s="51" t="s">
        <v>86</v>
      </c>
      <c r="C4" s="51" t="s">
        <v>252</v>
      </c>
      <c r="D4" s="3" t="s">
        <v>262</v>
      </c>
      <c r="E4" s="3" t="s">
        <v>104</v>
      </c>
      <c r="F4" s="51" t="s">
        <v>118</v>
      </c>
      <c r="G4" s="76">
        <v>10000</v>
      </c>
      <c r="H4" s="77" t="s">
        <v>313</v>
      </c>
      <c r="I4" s="70">
        <v>2500</v>
      </c>
      <c r="J4" s="70">
        <v>7500</v>
      </c>
      <c r="K4" s="70">
        <v>7500</v>
      </c>
      <c r="L4" s="3" t="s">
        <v>311</v>
      </c>
      <c r="M4" s="51" t="s">
        <v>310</v>
      </c>
      <c r="N4" s="78" t="s">
        <v>184</v>
      </c>
    </row>
    <row r="5" spans="1:14" ht="60.75" thickBot="1" x14ac:dyDescent="0.3">
      <c r="A5" s="79" t="s">
        <v>86</v>
      </c>
      <c r="B5" s="80" t="s">
        <v>86</v>
      </c>
      <c r="C5" s="80" t="s">
        <v>315</v>
      </c>
      <c r="D5" s="81" t="s">
        <v>316</v>
      </c>
      <c r="E5" s="81" t="s">
        <v>103</v>
      </c>
      <c r="F5" s="80" t="s">
        <v>118</v>
      </c>
      <c r="G5" s="82">
        <v>13221.6</v>
      </c>
      <c r="H5" s="82">
        <v>13221.6</v>
      </c>
      <c r="I5" s="83">
        <v>10467.1</v>
      </c>
      <c r="J5" s="83">
        <v>10467.1</v>
      </c>
      <c r="K5" s="83">
        <v>10467.1</v>
      </c>
      <c r="L5" s="81" t="s">
        <v>317</v>
      </c>
      <c r="M5" s="80" t="s">
        <v>310</v>
      </c>
      <c r="N5" s="84" t="s">
        <v>221</v>
      </c>
    </row>
  </sheetData>
  <mergeCells count="1">
    <mergeCell ref="A1:C1"/>
  </mergeCells>
  <dataValidations count="2">
    <dataValidation type="list" allowBlank="1" showInputMessage="1" showErrorMessage="1" sqref="L3:L5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5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E3:E5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A3:B5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41" t="s">
        <v>140</v>
      </c>
      <c r="D1" s="41" t="s">
        <v>141</v>
      </c>
    </row>
    <row r="2" spans="1:4" x14ac:dyDescent="0.25">
      <c r="A2" s="16" t="s">
        <v>22</v>
      </c>
      <c r="B2" s="32" t="s">
        <v>100</v>
      </c>
      <c r="C2" s="32" t="s">
        <v>116</v>
      </c>
      <c r="D2" s="32" t="s">
        <v>116</v>
      </c>
    </row>
    <row r="3" spans="1:4" x14ac:dyDescent="0.25">
      <c r="A3" s="30" t="s">
        <v>23</v>
      </c>
      <c r="B3" s="32" t="s">
        <v>103</v>
      </c>
      <c r="C3" s="32" t="s">
        <v>117</v>
      </c>
      <c r="D3" s="32" t="s">
        <v>117</v>
      </c>
    </row>
    <row r="4" spans="1:4" x14ac:dyDescent="0.25">
      <c r="A4" s="18" t="s">
        <v>24</v>
      </c>
      <c r="B4" s="32" t="s">
        <v>104</v>
      </c>
      <c r="C4" s="32" t="s">
        <v>118</v>
      </c>
      <c r="D4" s="32" t="s">
        <v>118</v>
      </c>
    </row>
    <row r="5" spans="1:4" x14ac:dyDescent="0.25">
      <c r="A5" s="18" t="s">
        <v>25</v>
      </c>
      <c r="B5" s="32" t="s">
        <v>98</v>
      </c>
      <c r="C5" s="32" t="s">
        <v>119</v>
      </c>
      <c r="D5" s="32" t="s">
        <v>119</v>
      </c>
    </row>
    <row r="6" spans="1:4" x14ac:dyDescent="0.25">
      <c r="A6" s="18" t="s">
        <v>26</v>
      </c>
      <c r="B6" s="32" t="s">
        <v>97</v>
      </c>
      <c r="C6" s="32" t="s">
        <v>120</v>
      </c>
      <c r="D6" s="32" t="s">
        <v>120</v>
      </c>
    </row>
    <row r="7" spans="1:4" x14ac:dyDescent="0.25">
      <c r="A7" s="19" t="s">
        <v>27</v>
      </c>
      <c r="B7" s="31" t="s">
        <v>96</v>
      </c>
      <c r="C7" s="32" t="s">
        <v>121</v>
      </c>
      <c r="D7" s="32" t="s">
        <v>121</v>
      </c>
    </row>
    <row r="8" spans="1:4" x14ac:dyDescent="0.25">
      <c r="A8" s="17" t="s">
        <v>28</v>
      </c>
      <c r="B8" s="32" t="s">
        <v>102</v>
      </c>
      <c r="C8" s="32" t="s">
        <v>123</v>
      </c>
      <c r="D8" s="32" t="s">
        <v>122</v>
      </c>
    </row>
    <row r="9" spans="1:4" x14ac:dyDescent="0.25">
      <c r="A9" s="19" t="s">
        <v>29</v>
      </c>
      <c r="B9" s="33" t="s">
        <v>99</v>
      </c>
      <c r="C9" s="32" t="s">
        <v>124</v>
      </c>
      <c r="D9" s="32" t="s">
        <v>123</v>
      </c>
    </row>
    <row r="10" spans="1:4" x14ac:dyDescent="0.25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 x14ac:dyDescent="0.25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 x14ac:dyDescent="0.25">
      <c r="A12" s="20" t="s">
        <v>32</v>
      </c>
      <c r="C12" s="32" t="s">
        <v>101</v>
      </c>
      <c r="D12" s="32" t="s">
        <v>126</v>
      </c>
    </row>
    <row r="13" spans="1:4" x14ac:dyDescent="0.25">
      <c r="A13" s="21" t="s">
        <v>33</v>
      </c>
      <c r="C13" s="32" t="s">
        <v>102</v>
      </c>
      <c r="D13" s="32" t="s">
        <v>101</v>
      </c>
    </row>
    <row r="14" spans="1:4" x14ac:dyDescent="0.25">
      <c r="A14" s="21" t="s">
        <v>34</v>
      </c>
      <c r="C14" s="32" t="s">
        <v>127</v>
      </c>
      <c r="D14" s="32" t="s">
        <v>102</v>
      </c>
    </row>
    <row r="15" spans="1:4" x14ac:dyDescent="0.25">
      <c r="A15" s="16" t="s">
        <v>35</v>
      </c>
      <c r="C15" s="32" t="s">
        <v>128</v>
      </c>
      <c r="D15" s="32" t="s">
        <v>127</v>
      </c>
    </row>
    <row r="16" spans="1:4" x14ac:dyDescent="0.25">
      <c r="A16" s="22" t="s">
        <v>36</v>
      </c>
      <c r="D16" s="32" t="s">
        <v>128</v>
      </c>
    </row>
    <row r="17" spans="1:3" x14ac:dyDescent="0.25">
      <c r="A17" s="22" t="s">
        <v>37</v>
      </c>
    </row>
    <row r="18" spans="1:3" x14ac:dyDescent="0.25">
      <c r="A18" s="16" t="s">
        <v>38</v>
      </c>
    </row>
    <row r="19" spans="1:3" x14ac:dyDescent="0.25">
      <c r="A19" s="22" t="s">
        <v>39</v>
      </c>
      <c r="C19" s="42" t="s">
        <v>142</v>
      </c>
    </row>
    <row r="20" spans="1:3" x14ac:dyDescent="0.25">
      <c r="A20" s="16" t="s">
        <v>40</v>
      </c>
      <c r="C20" s="42" t="s">
        <v>143</v>
      </c>
    </row>
    <row r="21" spans="1:3" x14ac:dyDescent="0.25">
      <c r="A21" s="22" t="s">
        <v>41</v>
      </c>
    </row>
    <row r="22" spans="1:3" x14ac:dyDescent="0.25">
      <c r="A22" s="23" t="s">
        <v>42</v>
      </c>
    </row>
    <row r="23" spans="1:3" x14ac:dyDescent="0.25">
      <c r="A23" s="18" t="s">
        <v>43</v>
      </c>
    </row>
    <row r="24" spans="1:3" x14ac:dyDescent="0.25">
      <c r="A24" s="24" t="s">
        <v>93</v>
      </c>
    </row>
    <row r="25" spans="1:3" x14ac:dyDescent="0.25">
      <c r="A25" s="24" t="s">
        <v>94</v>
      </c>
    </row>
    <row r="26" spans="1:3" x14ac:dyDescent="0.25">
      <c r="A26" s="24" t="s">
        <v>137</v>
      </c>
    </row>
    <row r="27" spans="1:3" x14ac:dyDescent="0.25">
      <c r="A27" s="24" t="s">
        <v>129</v>
      </c>
    </row>
    <row r="28" spans="1:3" x14ac:dyDescent="0.25">
      <c r="A28" s="24" t="s">
        <v>130</v>
      </c>
    </row>
    <row r="29" spans="1:3" x14ac:dyDescent="0.25">
      <c r="A29" s="24" t="s">
        <v>131</v>
      </c>
    </row>
    <row r="30" spans="1:3" x14ac:dyDescent="0.25">
      <c r="A30" s="24" t="s">
        <v>132</v>
      </c>
    </row>
    <row r="31" spans="1:3" x14ac:dyDescent="0.25">
      <c r="A31" s="24" t="s">
        <v>95</v>
      </c>
    </row>
    <row r="32" spans="1:3" x14ac:dyDescent="0.25">
      <c r="A32" s="24" t="s">
        <v>44</v>
      </c>
    </row>
    <row r="33" spans="1:1" x14ac:dyDescent="0.25">
      <c r="A33" s="18" t="s">
        <v>45</v>
      </c>
    </row>
    <row r="34" spans="1:1" x14ac:dyDescent="0.25">
      <c r="A34" s="24" t="s">
        <v>46</v>
      </c>
    </row>
    <row r="35" spans="1:1" x14ac:dyDescent="0.25">
      <c r="A35" s="25" t="s">
        <v>47</v>
      </c>
    </row>
    <row r="36" spans="1:1" x14ac:dyDescent="0.25">
      <c r="A36" s="26" t="s">
        <v>48</v>
      </c>
    </row>
    <row r="37" spans="1:1" x14ac:dyDescent="0.25">
      <c r="A37" s="25" t="s">
        <v>49</v>
      </c>
    </row>
    <row r="38" spans="1:1" x14ac:dyDescent="0.25">
      <c r="A38" s="26" t="s">
        <v>50</v>
      </c>
    </row>
    <row r="39" spans="1:1" x14ac:dyDescent="0.25">
      <c r="A39" s="25" t="s">
        <v>51</v>
      </c>
    </row>
    <row r="40" spans="1:1" x14ac:dyDescent="0.25">
      <c r="A40" s="27" t="s">
        <v>52</v>
      </c>
    </row>
    <row r="41" spans="1:1" x14ac:dyDescent="0.25">
      <c r="A41" s="26" t="s">
        <v>53</v>
      </c>
    </row>
    <row r="42" spans="1:1" x14ac:dyDescent="0.25">
      <c r="A42" s="25" t="s">
        <v>54</v>
      </c>
    </row>
    <row r="43" spans="1:1" x14ac:dyDescent="0.25">
      <c r="A43" s="25" t="s">
        <v>55</v>
      </c>
    </row>
    <row r="44" spans="1:1" x14ac:dyDescent="0.25">
      <c r="A44" s="25" t="s">
        <v>56</v>
      </c>
    </row>
    <row r="45" spans="1:1" x14ac:dyDescent="0.25">
      <c r="A45" s="25" t="s">
        <v>57</v>
      </c>
    </row>
    <row r="46" spans="1:1" x14ac:dyDescent="0.25">
      <c r="A46" s="25" t="s">
        <v>58</v>
      </c>
    </row>
    <row r="47" spans="1:1" x14ac:dyDescent="0.25">
      <c r="A47" s="26" t="s">
        <v>59</v>
      </c>
    </row>
    <row r="48" spans="1:1" x14ac:dyDescent="0.25">
      <c r="A48" s="26" t="s">
        <v>60</v>
      </c>
    </row>
    <row r="49" spans="1:4" x14ac:dyDescent="0.25">
      <c r="A49" s="25" t="s">
        <v>61</v>
      </c>
    </row>
    <row r="50" spans="1:4" x14ac:dyDescent="0.25">
      <c r="A50" s="26" t="s">
        <v>62</v>
      </c>
    </row>
    <row r="51" spans="1:4" x14ac:dyDescent="0.25">
      <c r="A51" s="26" t="s">
        <v>63</v>
      </c>
    </row>
    <row r="52" spans="1:4" x14ac:dyDescent="0.25">
      <c r="A52" s="25" t="s">
        <v>64</v>
      </c>
    </row>
    <row r="53" spans="1:4" x14ac:dyDescent="0.25">
      <c r="A53" s="25" t="s">
        <v>65</v>
      </c>
    </row>
    <row r="54" spans="1:4" x14ac:dyDescent="0.25">
      <c r="A54" s="26" t="s">
        <v>66</v>
      </c>
    </row>
    <row r="55" spans="1:4" x14ac:dyDescent="0.25">
      <c r="A55" s="25" t="s">
        <v>67</v>
      </c>
    </row>
    <row r="56" spans="1:4" x14ac:dyDescent="0.25">
      <c r="A56" s="18" t="s">
        <v>68</v>
      </c>
    </row>
    <row r="57" spans="1:4" x14ac:dyDescent="0.25">
      <c r="A57" s="18" t="s">
        <v>69</v>
      </c>
    </row>
    <row r="58" spans="1:4" x14ac:dyDescent="0.25">
      <c r="A58" s="24" t="s">
        <v>70</v>
      </c>
    </row>
    <row r="59" spans="1:4" x14ac:dyDescent="0.25">
      <c r="A59" s="19" t="s">
        <v>71</v>
      </c>
      <c r="C59" s="32"/>
    </row>
    <row r="60" spans="1:4" x14ac:dyDescent="0.25">
      <c r="A60" s="28" t="s">
        <v>72</v>
      </c>
      <c r="C60" s="32"/>
    </row>
    <row r="61" spans="1:4" x14ac:dyDescent="0.25">
      <c r="A61" s="17" t="s">
        <v>73</v>
      </c>
      <c r="C61" s="32"/>
    </row>
    <row r="62" spans="1:4" x14ac:dyDescent="0.25">
      <c r="A62" s="19" t="s">
        <v>74</v>
      </c>
      <c r="C62" s="32"/>
    </row>
    <row r="63" spans="1:4" x14ac:dyDescent="0.25">
      <c r="A63" s="28" t="s">
        <v>75</v>
      </c>
      <c r="C63" s="32"/>
      <c r="D63" s="32"/>
    </row>
    <row r="64" spans="1:4" x14ac:dyDescent="0.25">
      <c r="A64" s="28" t="s">
        <v>76</v>
      </c>
      <c r="C64" s="31"/>
    </row>
    <row r="65" spans="1:3" x14ac:dyDescent="0.25">
      <c r="A65" s="28" t="s">
        <v>77</v>
      </c>
      <c r="C65" s="32"/>
    </row>
    <row r="66" spans="1:3" x14ac:dyDescent="0.25">
      <c r="A66" s="19" t="s">
        <v>78</v>
      </c>
      <c r="C66" s="33"/>
    </row>
    <row r="67" spans="1:3" x14ac:dyDescent="0.25">
      <c r="A67" s="17" t="s">
        <v>79</v>
      </c>
      <c r="C67" s="32"/>
    </row>
    <row r="68" spans="1:3" x14ac:dyDescent="0.25">
      <c r="A68" s="18" t="s">
        <v>80</v>
      </c>
      <c r="C68" s="32"/>
    </row>
    <row r="69" spans="1:3" x14ac:dyDescent="0.25">
      <c r="A69" s="18" t="s">
        <v>81</v>
      </c>
    </row>
    <row r="70" spans="1:3" x14ac:dyDescent="0.25">
      <c r="A70" s="18" t="s">
        <v>82</v>
      </c>
    </row>
    <row r="71" spans="1:3" x14ac:dyDescent="0.25">
      <c r="A71" s="21" t="s">
        <v>83</v>
      </c>
    </row>
    <row r="72" spans="1:3" x14ac:dyDescent="0.25">
      <c r="A72" s="18" t="s">
        <v>84</v>
      </c>
    </row>
    <row r="73" spans="1:3" x14ac:dyDescent="0.25">
      <c r="A73" s="18" t="s">
        <v>85</v>
      </c>
    </row>
    <row r="74" spans="1:3" x14ac:dyDescent="0.25">
      <c r="A74" s="28" t="s">
        <v>145</v>
      </c>
    </row>
    <row r="75" spans="1:3" x14ac:dyDescent="0.25">
      <c r="A75" s="28" t="s">
        <v>146</v>
      </c>
    </row>
    <row r="76" spans="1:3" x14ac:dyDescent="0.25">
      <c r="A76" s="28" t="s">
        <v>147</v>
      </c>
    </row>
    <row r="77" spans="1:3" x14ac:dyDescent="0.25">
      <c r="A77" s="28" t="s">
        <v>148</v>
      </c>
    </row>
    <row r="78" spans="1:3" x14ac:dyDescent="0.25">
      <c r="A78" s="28" t="s">
        <v>149</v>
      </c>
    </row>
    <row r="79" spans="1:3" x14ac:dyDescent="0.25">
      <c r="A79" s="28" t="s">
        <v>150</v>
      </c>
    </row>
    <row r="80" spans="1:3" x14ac:dyDescent="0.25">
      <c r="A80" s="28" t="s">
        <v>151</v>
      </c>
    </row>
    <row r="81" spans="1:1" x14ac:dyDescent="0.25">
      <c r="A81" s="28" t="s">
        <v>152</v>
      </c>
    </row>
    <row r="82" spans="1:1" x14ac:dyDescent="0.25">
      <c r="A82" s="28" t="s">
        <v>153</v>
      </c>
    </row>
    <row r="83" spans="1:1" x14ac:dyDescent="0.25">
      <c r="A83" s="28" t="s">
        <v>154</v>
      </c>
    </row>
    <row r="84" spans="1:1" x14ac:dyDescent="0.25">
      <c r="A84" s="28" t="s">
        <v>155</v>
      </c>
    </row>
    <row r="85" spans="1:1" x14ac:dyDescent="0.25">
      <c r="A85" s="18" t="s">
        <v>86</v>
      </c>
    </row>
    <row r="86" spans="1:1" x14ac:dyDescent="0.25">
      <c r="A86" s="18" t="s">
        <v>87</v>
      </c>
    </row>
    <row r="87" spans="1:1" x14ac:dyDescent="0.25">
      <c r="A87" s="18" t="s">
        <v>88</v>
      </c>
    </row>
    <row r="88" spans="1:1" x14ac:dyDescent="0.25">
      <c r="A88" s="18" t="s">
        <v>89</v>
      </c>
    </row>
    <row r="89" spans="1:1" x14ac:dyDescent="0.25">
      <c r="A89" s="18" t="s">
        <v>90</v>
      </c>
    </row>
    <row r="90" spans="1:1" x14ac:dyDescent="0.25">
      <c r="A90" s="18" t="s">
        <v>91</v>
      </c>
    </row>
    <row r="91" spans="1:1" x14ac:dyDescent="0.25">
      <c r="A91" s="18" t="s">
        <v>92</v>
      </c>
    </row>
    <row r="92" spans="1:1" x14ac:dyDescent="0.25">
      <c r="A92" s="3"/>
    </row>
    <row r="93" spans="1:1" x14ac:dyDescent="0.25">
      <c r="A93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Previsión Contratos 2025</vt:lpstr>
      <vt:lpstr>Previsión Reservados 2025</vt:lpstr>
      <vt:lpstr>Hoja1</vt:lpstr>
      <vt:lpstr>'Previsión Reservados 2025'!Área_de_impresión</vt:lpstr>
      <vt:lpstr>'Previsión Contratos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Msoriano</cp:lastModifiedBy>
  <cp:lastPrinted>2025-01-30T12:51:41Z</cp:lastPrinted>
  <dcterms:created xsi:type="dcterms:W3CDTF">2023-12-04T08:32:29Z</dcterms:created>
  <dcterms:modified xsi:type="dcterms:W3CDTF">2025-01-30T12:52:06Z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