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G:\Asesoria Juridica\Contratacion\Reportes\Plan Anual 2025\"/>
    </mc:Choice>
  </mc:AlternateContent>
  <xr:revisionPtr revIDLastSave="0" documentId="13_ncr:1_{77554CF3-AF91-4D2D-89F5-D2A9C17BAE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visión Contratos 2025" sheetId="1" r:id="rId1"/>
    <sheet name="Previsión Reservados 2025" sheetId="5" r:id="rId2"/>
    <sheet name="Hoja1" sheetId="6" r:id="rId3"/>
  </sheets>
  <definedNames>
    <definedName name="_xlnm._FilterDatabase" localSheetId="2" hidden="1">Hoja1!$A$2:$A$94</definedName>
    <definedName name="_xlnm.Print_Area" localSheetId="0">'Previsión Contratos 2025'!$A$1:$AB$18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9" i="1" l="1"/>
  <c r="O18" i="1"/>
  <c r="N18" i="1"/>
  <c r="O7" i="1"/>
  <c r="O8" i="1"/>
  <c r="O9" i="1"/>
  <c r="O6" i="1"/>
  <c r="O5" i="1"/>
  <c r="N5" i="1"/>
  <c r="M5" i="1"/>
  <c r="N7" i="1"/>
  <c r="N8" i="1"/>
  <c r="N9" i="1"/>
  <c r="N10" i="1"/>
  <c r="N6" i="1"/>
  <c r="N4" i="1"/>
  <c r="O4" i="1" l="1"/>
</calcChain>
</file>

<file path=xl/sharedStrings.xml><?xml version="1.0" encoding="utf-8"?>
<sst xmlns="http://schemas.openxmlformats.org/spreadsheetml/2006/main" count="443" uniqueCount="205">
  <si>
    <t>ÓRGANO DE CONTRATACIÓN</t>
  </si>
  <si>
    <t>OBJETO DEL CONTRATO</t>
  </si>
  <si>
    <t>TIPO CONTRACTUAL</t>
  </si>
  <si>
    <t>PROCEDIMIENTO DE ADJUDICACIÓN PREVISTO</t>
  </si>
  <si>
    <t>FECHA ESTIMADA DE INICIO DE EJECUCIÓN</t>
  </si>
  <si>
    <t>PLAZO DE EJECUCIÓN PREVISTO</t>
  </si>
  <si>
    <t xml:space="preserve">FINANCIACIÓN CON FONDOS NEXT GENERATION </t>
  </si>
  <si>
    <t>IMPORTE DE LICITACIÓN IVA INCLUIDO</t>
  </si>
  <si>
    <t>IMPORTE DE LICITACIÓN IVA EXCLUIDO</t>
  </si>
  <si>
    <t>VALOR ESTIMADO DEL CONTRATO</t>
  </si>
  <si>
    <t>SI/NO</t>
  </si>
  <si>
    <t>Justificación</t>
  </si>
  <si>
    <t>FECHA ESTIMADA DEL ANUNCIO DE LICITACIÓN</t>
  </si>
  <si>
    <t>OBJETIVOS ESTRATÉGICOS INCORPORADOS</t>
  </si>
  <si>
    <t>TIPO DE ADJUDICATARIO (seleccionar)</t>
  </si>
  <si>
    <t>UNIDAD DESTINATARIA</t>
  </si>
  <si>
    <t>IMPORTE RESERVADO EN ANUALIDAD 2025 (IVA EXCLUIDO)</t>
  </si>
  <si>
    <t>¿Es un contrato RESERVADO a un Centro Especial de Empleo o una Empresa de Inserción Social?</t>
  </si>
  <si>
    <t>¿Considera el contrato apropiado a la estructura de una PYME o un profesional AUTÓNOMO?</t>
  </si>
  <si>
    <t>ANUALIDAD 2025 (IVA excluido)</t>
  </si>
  <si>
    <t>ANUALIDAD 2026 (IVA excluido)</t>
  </si>
  <si>
    <t>ESTADO TRAMITACIÓN EXPTE.</t>
  </si>
  <si>
    <t>AECT Pirineos Pyrénées</t>
  </si>
  <si>
    <t>Agencia de Calidad y Prospectiva Universitaria de Aragón (ACPUA)</t>
  </si>
  <si>
    <t>Aragón Exterior, S.A.U. (AREX)</t>
  </si>
  <si>
    <t>Aragón Plataforma Logística, S.A.U. (APL)</t>
  </si>
  <si>
    <t>Aragonesa de Gestión de Residuos,S.A. (ARAGERSA)</t>
  </si>
  <si>
    <t>Aragonesa de Servicios Telemáticos (AST)</t>
  </si>
  <si>
    <t>Banco de Sangre y Tejidos de Aragón (BSTA)</t>
  </si>
  <si>
    <t>Centro de Investigación y Tecnología Agroalimentaria de Aragón (CITA)</t>
  </si>
  <si>
    <t>Centro Europeo Empresas e Innovación de Aragón, S.A. (CEEI)</t>
  </si>
  <si>
    <t>Ciudad del Motor de Aragón, S.A. (CIMASA)</t>
  </si>
  <si>
    <t>Consejo Aragonés de las Personas Mayores (COAPEMA)</t>
  </si>
  <si>
    <t>Consejo Consultivo de Aragón</t>
  </si>
  <si>
    <t>Consejo Económico y Social de Aragón</t>
  </si>
  <si>
    <t>Consorcio Comunidad de Trabajo de los Pirineos</t>
  </si>
  <si>
    <t>Consorcio de Transportes del Área de Zaragoza (CTAZ)</t>
  </si>
  <si>
    <t>Consorcio del Aeródromo/Aeropuerto de Teruel</t>
  </si>
  <si>
    <t>Consorcio para la Gestión de Residuos Urbanos Agrupación Número 1 Huesca</t>
  </si>
  <si>
    <t>Consorcio Patrimonio Ibérico de Aragón</t>
  </si>
  <si>
    <t>Consorcio Reserva de la Biosfera-Viñamala</t>
  </si>
  <si>
    <t>Consorcio Urbanistico Canfranc 2000</t>
  </si>
  <si>
    <t>Corporación Aragonesa de Radio y Televisón (CARTV)</t>
  </si>
  <si>
    <t>Corporación Empresarial Pública de Aragón, S.L.U. (CEPA)</t>
  </si>
  <si>
    <t>Departamento de Sanidad</t>
  </si>
  <si>
    <t>Expo Zaragoza Empresarial, S.A.</t>
  </si>
  <si>
    <t>Feria de Zaragoza</t>
  </si>
  <si>
    <t>Fund Agencia Aragonesa para la Investig y el Desarrollo (ARAID)</t>
  </si>
  <si>
    <t>Fundación Andrea Prader</t>
  </si>
  <si>
    <t>Fundación Aragón Emprende</t>
  </si>
  <si>
    <t>Fundación Aragonesa CIRCA XX Pilar Citoler</t>
  </si>
  <si>
    <t>Fundación Beulas</t>
  </si>
  <si>
    <t>Fundación Centro Astronómico Aragonés Espacio 0,42</t>
  </si>
  <si>
    <t>Fundación Centro de Ciencias de Benasque Pedro Pascual</t>
  </si>
  <si>
    <t>Fundación Centro de Estudios de Física del Cosmos de Aragón (CEFCA)</t>
  </si>
  <si>
    <t>Fundación Conjunto Paleontológico de Teruel (DINÓPOLIS)</t>
  </si>
  <si>
    <t>Fundación de Desarrollo de la Comarca del Campo de Daroca</t>
  </si>
  <si>
    <t xml:space="preserve">Fundación de Innovación y Transferencia Agroalimentaria de Aragón (FITA) </t>
  </si>
  <si>
    <t>Fundación Goya en Aragón</t>
  </si>
  <si>
    <t>Fundación Instituto de Investigación Sanitaria de Aragón (IIS Aragón)</t>
  </si>
  <si>
    <t>Fundación Montañana Medieval</t>
  </si>
  <si>
    <t>Fundación Moto Engineering Foundation</t>
  </si>
  <si>
    <t>Fundación Santa María de Albarracín</t>
  </si>
  <si>
    <t>Fundación Tarazona Monumental</t>
  </si>
  <si>
    <t>Fundación Torralba-Fortún</t>
  </si>
  <si>
    <t>Fundación Transpirenaica-Travesía Central del Pirineo</t>
  </si>
  <si>
    <t>Fundación Universitaria Antonio Gargallo</t>
  </si>
  <si>
    <t>Fundación Zaragoza Logistics Center (ZLC)</t>
  </si>
  <si>
    <t>Gestión de residuos Huesca SAU (GRHUSA)</t>
  </si>
  <si>
    <t>Inmuebles GTF, S.L.</t>
  </si>
  <si>
    <t>Institución Ferial de Calamocha</t>
  </si>
  <si>
    <t>Instituto Aragonés de Ciencias de la Salud (IACS)</t>
  </si>
  <si>
    <t>Instituto Aragonés de Empleo (INAEM)</t>
  </si>
  <si>
    <t>Instituto Aragonés de Fomento (IAF)</t>
  </si>
  <si>
    <t>Instituto Aragonés de Gestión Ambiental (INAGA)</t>
  </si>
  <si>
    <t>Instituto Aragonés de Juventud (IAJ)</t>
  </si>
  <si>
    <t>Instituto Aragonés de la Mujer (IAM)</t>
  </si>
  <si>
    <t>Instituto Aragonés de Servicios Sociales (IASS)</t>
  </si>
  <si>
    <t>Instituto Aragonés del Agua (IAA)</t>
  </si>
  <si>
    <t>Instituto Tecnológico de Aragón (ITA)</t>
  </si>
  <si>
    <t>Parque Tecnológico del Motor de Aragón, S.A.-Technopark Motorland</t>
  </si>
  <si>
    <t>Parque Tecnológico WALQA, S.A.</t>
  </si>
  <si>
    <t>PLAZA Desarrollos Logísticos, S.L. (PDL)</t>
  </si>
  <si>
    <t>Presidencia del Gobierno de Aragón</t>
  </si>
  <si>
    <t>Promoción de Actividades Aeroportuarias, S.L.U (PAA)</t>
  </si>
  <si>
    <t>Radio Autonómica de Aragón, S.A. (RAA)</t>
  </si>
  <si>
    <t>Sociedad Aragonesa de Gestión Agroambiental (SARGA)</t>
  </si>
  <si>
    <t>Sociedad de Promoción y Gestión del Turismo Aragonés, S.L. (TURISMO)</t>
  </si>
  <si>
    <t>Sociedad para el Desarrollo de Calamocha, S.A. (SODECASA)</t>
  </si>
  <si>
    <t>Sociedad para el Desarrollo Industrial de Aragón, S.A. (SODIAR)</t>
  </si>
  <si>
    <t>Sociedad para la Promoción y el Desarrollo Empresarial de Teruel</t>
  </si>
  <si>
    <t>Suelo y Vivienda de Aragón, S.L.U. (SVA)</t>
  </si>
  <si>
    <t>Televisión Autonómica de Aragón, S.A. (TVA)</t>
  </si>
  <si>
    <t>Departamento de Agricultura, Ganadería y Alimentación</t>
  </si>
  <si>
    <t>Departamento de Bienestar Social y Familia</t>
  </si>
  <si>
    <t>Departamento de Medio Ambiente y Turismo</t>
  </si>
  <si>
    <t>Administrativo especial</t>
  </si>
  <si>
    <t>Concesión de servicios</t>
  </si>
  <si>
    <t>Concesión de obras</t>
  </si>
  <si>
    <t>Mixto</t>
  </si>
  <si>
    <t>Obras</t>
  </si>
  <si>
    <t>Patrimonial</t>
  </si>
  <si>
    <t>Privado</t>
  </si>
  <si>
    <t>Servicios</t>
  </si>
  <si>
    <t>Suministros</t>
  </si>
  <si>
    <t>Sectores excluidos</t>
  </si>
  <si>
    <t>IMPORTE DE ADJUDICACIÓN (IVA excluido)</t>
  </si>
  <si>
    <t>IMPORTE DE LICITACIÓN (IVA excluido)</t>
  </si>
  <si>
    <t>OTROS</t>
  </si>
  <si>
    <t>PARTICIPACIÓN DE PYME's</t>
  </si>
  <si>
    <t>CARÁCTER  MEDIOAMBIENTAL</t>
  </si>
  <si>
    <t>DE INNOVACIÓN</t>
  </si>
  <si>
    <t>MEDIDAS SOCIALES</t>
  </si>
  <si>
    <t>DIVISIÓN EN LOTES (SI/NO)</t>
  </si>
  <si>
    <t>SUJETO A REGULACIÓN ARMONIZADA (SI/NO)</t>
  </si>
  <si>
    <t>CONTRATO PLURIANUAL (SI/NO)</t>
  </si>
  <si>
    <t>Abierto</t>
  </si>
  <si>
    <t>Abierto simplificado</t>
  </si>
  <si>
    <t>Abierto simplificado abreviado</t>
  </si>
  <si>
    <t>Acuerdo Marco</t>
  </si>
  <si>
    <t>Asociación para la innovación</t>
  </si>
  <si>
    <t>Concurso de proyectos</t>
  </si>
  <si>
    <t>Contrato menor</t>
  </si>
  <si>
    <t>Derivado de asociación para la innovación</t>
  </si>
  <si>
    <t>Diálogo competitivo</t>
  </si>
  <si>
    <t>Licitación con negociación</t>
  </si>
  <si>
    <t>Negociado sin publicidad</t>
  </si>
  <si>
    <t>Restringido</t>
  </si>
  <si>
    <t>Sistema Dinámico de Adquisición</t>
  </si>
  <si>
    <t>Departamento de Presidencia, Economía y Justicia</t>
  </si>
  <si>
    <t>Departamento de Educación, Cultura y Deporte</t>
  </si>
  <si>
    <t xml:space="preserve">Departamento de Fomento, Vivienda, Logística y Cohesión Territorial </t>
  </si>
  <si>
    <t>Departamento de Hacienda, Interior y Administración Pública</t>
  </si>
  <si>
    <t>PREVISIÓN DE RESERVAS SOCIALES DE CONTRATOS PARA EL AÑO 2025</t>
  </si>
  <si>
    <t>ANUALIDAD 2027 (IVA excluido)</t>
  </si>
  <si>
    <t>PREVISIÓN DE CONTRATACIÓN PARA EL AÑO 2025</t>
  </si>
  <si>
    <t>IMPORTE RESERVADO EN ANUALIDAD 2026 (IVA EXCLUIDO)</t>
  </si>
  <si>
    <t>Departamento de Empleo, Ciencia y Universidades</t>
  </si>
  <si>
    <t>PROGRAMA ECONÓMICO</t>
  </si>
  <si>
    <t>CPV</t>
  </si>
  <si>
    <t>Procedimientos adjudicación posibles PLAN ANUAL</t>
  </si>
  <si>
    <t>Procedimientos adjudicación posibles RESERVADOS</t>
  </si>
  <si>
    <t>SI</t>
  </si>
  <si>
    <t>NO</t>
  </si>
  <si>
    <t>PROCEDIMIENTO DE ADJUDICACIÓN</t>
  </si>
  <si>
    <t>Servicio Aragonés de Salud (SALUD) - 061</t>
  </si>
  <si>
    <t>Servicio Aragonés de Salud (SALUD) - CGIPC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</si>
  <si>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</si>
  <si>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</si>
  <si>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</si>
  <si>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Huesca</t>
  </si>
  <si>
    <t>Servicio Aragonés de Salud (SALUD) - Sector Teruel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</si>
  <si>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</si>
  <si>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</si>
  <si>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</si>
  <si>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Servicios Centrales</t>
  </si>
  <si>
    <t>“PÓLIZAS DE SEGUROS PARA EXPO ZARAGOZA EMPRESARIAL Y LAS COMUNIDADES DE PROPIETARIOS DEL COMPLEJO INMOBILIARIO ZENTRO_EXPO. DOS LOTES: DAÑOS MATERIALES Y RESPONSABILIDAD CIVIL”</t>
  </si>
  <si>
    <t>1+1</t>
  </si>
  <si>
    <t>Expo Zaragoza Empresarial, S.A.
Comunidades de Propietarios</t>
  </si>
  <si>
    <t>El servicio sólo lo pueden prestar Compañias Aseguradoras</t>
  </si>
  <si>
    <t>Importe del contrato y complejidades técnicas adecuadas para una mediana empresa</t>
  </si>
  <si>
    <t>Estrategia papel 0</t>
  </si>
  <si>
    <t>66515000
66516000-0</t>
  </si>
  <si>
    <t>"RECONVERSION DEL EDIFICIO EBRO 3 PARA CENTRO DE PRODUCCIÓN DE LA CORPORACIÓN ARAGONESA DE RADIO Y TELEVISIÓN"</t>
  </si>
  <si>
    <t>"ADECUACIÓN Y PUESTA EN USO DE LA TORRE DEL AGUA"</t>
  </si>
  <si>
    <t>"ILUMINACIÓN DE LA TORRE DEL AGUA"</t>
  </si>
  <si>
    <t>"INSTALACIÓN DE UN RECINTO CERRADO PARA BICICLETAS"</t>
  </si>
  <si>
    <t>"PLAN DE NEGOCIO DE LA TORRE DEL AGUA"</t>
  </si>
  <si>
    <t>Tecnología LED, eficiencia energética</t>
  </si>
  <si>
    <t>“SEGURO DE ACCIDENTES COLECTIVO PARA LOS EMPLEADOS DE EXPO ZARAGOZA EMPRESARIAL, S.A.”</t>
  </si>
  <si>
    <t>66512100-3</t>
  </si>
  <si>
    <t>Diciembre'25-Enero'26</t>
  </si>
  <si>
    <t>2+1+1</t>
  </si>
  <si>
    <t>45210000-2</t>
  </si>
  <si>
    <t>Empleo de medios y materiales ecológicos</t>
  </si>
  <si>
    <t>“SUMINISTRO DE ENERGÍA ELÉCTRICA EN BAJA Y MEDIA TENSIÓN PARA LAS COMUNIDADES DE PROPIETARIOS DEL COMPLEJO INMOBILIARIO ZENTRO_EXPO AÑO 2026. DOS LOTES”</t>
  </si>
  <si>
    <t>“MANTENIMIENTO DE DOS PLANTAS FOTOVOLTAICAS DE 500 KW”</t>
  </si>
  <si>
    <t>"MANTENIMIENTO DEL COMPLEJO INMOBILIARIO ZENTRO EXPO Y DEL EDIFICIO DE OFICINAS EXPO"</t>
  </si>
  <si>
    <t>“SUMINISTRO DE LICENCIAS DE MICROSOFT OFFICE 365 EMPRESA PREMIUM y MICROSOFT EXCHANGE ONLINE PLAN 1”</t>
  </si>
  <si>
    <t>Abierto Simplificado Abreviado</t>
  </si>
  <si>
    <t>“REVISIÓN EXTERIOR DE FACHADA Y CANALES DEL PABELLÓN PUENTE”</t>
  </si>
  <si>
    <t>“SUSTITUCION DE CINTAS STM EN LOS ASCENSORES DEL ACUARIO DE ZARAGOZA”</t>
  </si>
  <si>
    <t>“SUMINISTRO, INSTALACIÓN Y CONFIGURACIÓN DE NUEVO SISTEMA INFORMÁTICO DE EXPO ZARAGOZA EMPRESARIAL”</t>
  </si>
  <si>
    <t>09310000-5</t>
  </si>
  <si>
    <t>Energía suministrada producida por fuentes renovables</t>
  </si>
  <si>
    <t>Comunidades de Propietarios</t>
  </si>
  <si>
    <t>Hay Pymes capacitadas para la ejecución del contrato</t>
  </si>
  <si>
    <t xml:space="preserve">50000000-5
45259000-7
50532000-3 </t>
  </si>
  <si>
    <t>Gestión de residuos</t>
  </si>
  <si>
    <t>50000000-5</t>
  </si>
  <si>
    <t xml:space="preserve">48000000-8 </t>
  </si>
  <si>
    <t xml:space="preserve">42419510-4    
42416100-6
45313100-5
 50750000-7    </t>
  </si>
  <si>
    <t>1 mes</t>
  </si>
  <si>
    <t>Esta operación es de cierta complejidad por lo que sólo grandes empresas mantenedoras optan a estos contratos</t>
  </si>
  <si>
    <t>"IMPLANTACIÓN DE NAVISION BUSINESS CENTRAL"</t>
  </si>
  <si>
    <t>50700000-2</t>
  </si>
  <si>
    <t>"MEJORA DE LA IMAGEN Y SEÑALÉTICA DEL PARQUE EMPRESARIAL Y EL APARCAMIENTO"</t>
  </si>
  <si>
    <t>34928470-3</t>
  </si>
  <si>
    <t>Gestión de residuos
Empleo de medios y materiales sostenibles</t>
  </si>
  <si>
    <t>1+1 años</t>
  </si>
  <si>
    <t>2+1+1 años</t>
  </si>
  <si>
    <t xml:space="preserve">20 meses </t>
  </si>
  <si>
    <t>6 meses</t>
  </si>
  <si>
    <t>3 meses</t>
  </si>
  <si>
    <t>4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</si>
</sst>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3" borderId="8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" xfId="0" applyBorder="1"/>
    <xf numFmtId="0" fontId="1" fillId="3" borderId="9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14" xfId="0" applyBorder="1"/>
    <xf numFmtId="0" fontId="0" fillId="0" borderId="15" xfId="0" applyBorder="1"/>
    <xf numFmtId="0" fontId="1" fillId="0" borderId="0" xfId="0" applyFont="1"/>
    <xf numFmtId="0" fontId="1" fillId="3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/>
    </xf>
    <xf numFmtId="0" fontId="7" fillId="11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 wrapText="1"/>
    </xf>
    <xf numFmtId="0" fontId="0" fillId="0" borderId="22" xfId="0" applyBorder="1"/>
    <xf numFmtId="0" fontId="8" fillId="0" borderId="0" xfId="0" applyFont="1" applyAlignment="1">
      <alignment horizontal="center" vertical="center"/>
    </xf>
    <xf numFmtId="0" fontId="1" fillId="3" borderId="19" xfId="0" applyFont="1" applyFill="1" applyBorder="1" applyAlignment="1">
      <alignment horizontal="center" vertical="center" wrapText="1"/>
    </xf>
    <xf numFmtId="0" fontId="0" fillId="0" borderId="24" xfId="0" applyBorder="1"/>
    <xf numFmtId="0" fontId="10" fillId="0" borderId="0" xfId="0" applyFont="1" applyAlignment="1">
      <alignment horizontal="center"/>
    </xf>
    <xf numFmtId="0" fontId="9" fillId="0" borderId="1" xfId="0" applyFont="1" applyBorder="1"/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0" fontId="0" fillId="0" borderId="16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16" xfId="0" applyBorder="1" applyAlignment="1">
      <alignment horizontal="justify" vertical="center" wrapText="1"/>
    </xf>
    <xf numFmtId="0" fontId="0" fillId="0" borderId="1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0" fillId="0" borderId="10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10" xfId="0" applyFill="1" applyBorder="1" applyAlignment="1">
      <alignment horizontal="justify" vertical="center" wrapText="1"/>
    </xf>
    <xf numFmtId="0" fontId="0" fillId="0" borderId="23" xfId="0" applyFill="1" applyBorder="1" applyAlignment="1">
      <alignment vertical="center" wrapText="1"/>
    </xf>
    <xf numFmtId="0" fontId="0" fillId="0" borderId="12" xfId="0" applyFill="1" applyBorder="1" applyAlignment="1">
      <alignment vertical="center"/>
    </xf>
    <xf numFmtId="0" fontId="0" fillId="0" borderId="10" xfId="0" applyFill="1" applyBorder="1" applyAlignment="1">
      <alignment horizontal="center" vertical="center"/>
    </xf>
    <xf numFmtId="0" fontId="0" fillId="0" borderId="13" xfId="0" applyFill="1" applyBorder="1" applyAlignment="1">
      <alignment vertical="center"/>
    </xf>
    <xf numFmtId="0" fontId="0" fillId="0" borderId="2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2" xfId="0" applyFill="1" applyBorder="1" applyAlignment="1">
      <alignment horizontal="justify" vertical="center" wrapText="1"/>
    </xf>
    <xf numFmtId="0" fontId="0" fillId="0" borderId="1" xfId="0" applyFill="1" applyBorder="1"/>
    <xf numFmtId="0" fontId="0" fillId="0" borderId="2" xfId="0" applyFill="1" applyBorder="1"/>
    <xf numFmtId="0" fontId="0" fillId="0" borderId="15" xfId="0" applyFill="1" applyBorder="1"/>
    <xf numFmtId="0" fontId="0" fillId="0" borderId="0" xfId="0" applyFill="1"/>
    <xf numFmtId="0" fontId="0" fillId="0" borderId="16" xfId="0" applyFill="1" applyBorder="1" applyAlignment="1">
      <alignment vertical="center"/>
    </xf>
    <xf numFmtId="0" fontId="0" fillId="0" borderId="25" xfId="0" applyFill="1" applyBorder="1" applyAlignment="1">
      <alignment vertical="center"/>
    </xf>
    <xf numFmtId="0" fontId="0" fillId="0" borderId="16" xfId="0" applyFill="1" applyBorder="1" applyAlignment="1">
      <alignment horizontal="justify" vertical="center" wrapText="1"/>
    </xf>
    <xf numFmtId="0" fontId="0" fillId="0" borderId="26" xfId="0" applyFill="1" applyBorder="1" applyAlignment="1">
      <alignment vertical="center" wrapText="1"/>
    </xf>
    <xf numFmtId="0" fontId="0" fillId="0" borderId="27" xfId="0" applyFill="1" applyBorder="1" applyAlignment="1">
      <alignment vertical="center"/>
    </xf>
    <xf numFmtId="0" fontId="0" fillId="0" borderId="16" xfId="0" applyFill="1" applyBorder="1" applyAlignment="1">
      <alignment horizontal="center" vertical="center"/>
    </xf>
    <xf numFmtId="0" fontId="0" fillId="0" borderId="28" xfId="0" applyFill="1" applyBorder="1" applyAlignment="1">
      <alignment vertical="center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1" xfId="0" applyFill="1" applyBorder="1" applyAlignment="1">
      <alignment horizontal="justify" vertical="center" wrapText="1"/>
    </xf>
    <xf numFmtId="0" fontId="0" fillId="0" borderId="24" xfId="0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15" xfId="0" applyFill="1" applyBorder="1" applyAlignment="1">
      <alignment vertical="center"/>
    </xf>
    <xf numFmtId="164" fontId="0" fillId="0" borderId="1" xfId="0" applyNumberFormat="1" applyFill="1" applyBorder="1" applyAlignment="1">
      <alignment vertical="center"/>
    </xf>
    <xf numFmtId="0" fontId="0" fillId="0" borderId="24" xfId="0" applyFill="1" applyBorder="1" applyAlignment="1">
      <alignment horizontal="left" vertical="center"/>
    </xf>
    <xf numFmtId="0" fontId="0" fillId="0" borderId="16" xfId="0" applyFill="1" applyBorder="1" applyAlignment="1">
      <alignment vertical="center" wrapText="1"/>
    </xf>
    <xf numFmtId="0" fontId="0" fillId="0" borderId="26" xfId="0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26" xfId="0" applyBorder="1"/>
    <xf numFmtId="0" fontId="0" fillId="0" borderId="27" xfId="0" applyBorder="1"/>
    <xf numFmtId="0" fontId="0" fillId="0" borderId="16" xfId="0" applyBorder="1"/>
    <xf numFmtId="0" fontId="0" fillId="0" borderId="28" xfId="0" applyBorder="1"/>
    <xf numFmtId="0" fontId="0" fillId="0" borderId="29" xfId="0" applyBorder="1"/>
    <xf numFmtId="164" fontId="0" fillId="0" borderId="16" xfId="0" applyNumberFormat="1" applyBorder="1" applyAlignment="1">
      <alignment horizontal="right" vertical="center"/>
    </xf>
    <xf numFmtId="0" fontId="0" fillId="0" borderId="25" xfId="0" applyBorder="1"/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3" fillId="0" borderId="3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 applyBorder="1"/>
    <xf numFmtId="0" fontId="0" fillId="0" borderId="0" xfId="0" applyBorder="1"/>
    <xf numFmtId="0" fontId="0" fillId="0" borderId="31" xfId="0" applyFill="1" applyBorder="1" applyAlignment="1">
      <alignment vertical="center"/>
    </xf>
    <xf numFmtId="0" fontId="0" fillId="0" borderId="32" xfId="0" applyFill="1" applyBorder="1" applyAlignment="1">
      <alignment vertical="center"/>
    </xf>
    <xf numFmtId="0" fontId="0" fillId="0" borderId="33" xfId="0" applyFill="1" applyBorder="1" applyAlignment="1">
      <alignment horizontal="justify" vertical="center" wrapText="1"/>
    </xf>
    <xf numFmtId="0" fontId="0" fillId="0" borderId="34" xfId="0" applyFill="1" applyBorder="1" applyAlignment="1">
      <alignment vertical="center"/>
    </xf>
    <xf numFmtId="0" fontId="0" fillId="0" borderId="33" xfId="0" applyFill="1" applyBorder="1" applyAlignment="1">
      <alignment vertical="center" wrapText="1"/>
    </xf>
    <xf numFmtId="0" fontId="0" fillId="0" borderId="33" xfId="0" applyFill="1" applyBorder="1" applyAlignment="1">
      <alignment vertical="center"/>
    </xf>
    <xf numFmtId="0" fontId="0" fillId="0" borderId="35" xfId="0" applyFill="1" applyBorder="1" applyAlignment="1">
      <alignment horizontal="center" vertical="center"/>
    </xf>
    <xf numFmtId="0" fontId="0" fillId="0" borderId="36" xfId="0" applyFill="1" applyBorder="1" applyAlignment="1">
      <alignment vertical="center"/>
    </xf>
    <xf numFmtId="0" fontId="0" fillId="0" borderId="37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164" fontId="0" fillId="0" borderId="33" xfId="0" applyNumberFormat="1" applyFill="1" applyBorder="1" applyAlignment="1">
      <alignment horizontal="right" vertical="center"/>
    </xf>
    <xf numFmtId="164" fontId="0" fillId="0" borderId="33" xfId="0" applyNumberFormat="1" applyFill="1" applyBorder="1" applyAlignment="1">
      <alignment vertical="center"/>
    </xf>
    <xf numFmtId="0" fontId="0" fillId="0" borderId="33" xfId="0" applyFill="1" applyBorder="1" applyAlignment="1">
      <alignment horizontal="center" vertical="center" wrapText="1"/>
    </xf>
    <xf numFmtId="14" fontId="0" fillId="0" borderId="33" xfId="0" applyNumberFormat="1" applyFill="1" applyBorder="1" applyAlignment="1">
      <alignment horizontal="center" vertical="center"/>
    </xf>
    <xf numFmtId="0" fontId="11" fillId="0" borderId="33" xfId="0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 wrapText="1"/>
    </xf>
    <xf numFmtId="0" fontId="0" fillId="0" borderId="32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32" xfId="0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23"/>
  <sheetViews>
    <sheetView tabSelected="1" workbookViewId="0">
      <pane xSplit="3" ySplit="3" topLeftCell="W13" activePane="bottomRight" state="frozen"/>
      <selection pane="topRight" activeCell="D1" sqref="D1"/>
      <selection pane="bottomLeft" activeCell="A4" sqref="A4"/>
      <selection pane="bottomRight" activeCell="AD19" sqref="AD19"/>
    </sheetView>
  </sheetViews>
  <sheetFormatPr baseColWidth="10" defaultRowHeight="15" x14ac:dyDescent="0.25"/>
  <cols>
    <col min="1" max="1" width="43" customWidth="1"/>
    <col min="2" max="2" width="29.140625" bestFit="1" customWidth="1"/>
    <col min="3" max="3" width="38.7109375" customWidth="1"/>
    <col min="4" max="4" width="21.7109375" customWidth="1"/>
    <col min="5" max="5" width="25.85546875" customWidth="1"/>
    <col min="6" max="6" width="22" customWidth="1"/>
    <col min="7" max="7" width="23.7109375" customWidth="1"/>
    <col min="8" max="8" width="22.140625" customWidth="1"/>
    <col min="9" max="9" width="21.28515625" customWidth="1"/>
    <col min="10" max="10" width="18.7109375" bestFit="1" customWidth="1"/>
    <col min="11" max="11" width="21.7109375" bestFit="1" customWidth="1"/>
    <col min="12" max="12" width="13.5703125" customWidth="1"/>
    <col min="13" max="14" width="22.5703125" bestFit="1" customWidth="1"/>
    <col min="15" max="15" width="17" bestFit="1" customWidth="1"/>
    <col min="16" max="16" width="23.85546875" bestFit="1" customWidth="1"/>
    <col min="17" max="17" width="10.7109375" customWidth="1"/>
    <col min="18" max="18" width="16.5703125" bestFit="1" customWidth="1"/>
    <col min="19" max="20" width="19.85546875" bestFit="1" customWidth="1"/>
    <col min="21" max="21" width="19.85546875" customWidth="1"/>
    <col min="22" max="22" width="26" bestFit="1" customWidth="1"/>
    <col min="23" max="23" width="12.7109375" customWidth="1"/>
    <col min="24" max="24" width="41.7109375" customWidth="1"/>
    <col min="25" max="25" width="12" customWidth="1"/>
    <col min="26" max="27" width="21.85546875" customWidth="1"/>
    <col min="28" max="28" width="15.140625" customWidth="1"/>
  </cols>
  <sheetData>
    <row r="1" spans="1:28" ht="36.75" customHeight="1" thickBot="1" x14ac:dyDescent="0.3">
      <c r="A1" s="101" t="s">
        <v>135</v>
      </c>
      <c r="B1" s="102"/>
      <c r="C1" s="102"/>
      <c r="D1" s="103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5"/>
    </row>
    <row r="2" spans="1:28" ht="34.5" customHeight="1" thickBot="1" x14ac:dyDescent="0.3">
      <c r="A2" s="106"/>
      <c r="B2" s="107"/>
      <c r="C2" s="108"/>
      <c r="D2" s="108"/>
      <c r="E2" s="49" t="s">
        <v>13</v>
      </c>
      <c r="F2" s="50"/>
      <c r="G2" s="50"/>
      <c r="H2" s="50"/>
      <c r="I2" s="51"/>
      <c r="J2" s="108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46" t="s">
        <v>18</v>
      </c>
      <c r="X2" s="48"/>
      <c r="Y2" s="46" t="s">
        <v>17</v>
      </c>
      <c r="Z2" s="47"/>
      <c r="AA2" s="47"/>
      <c r="AB2" s="48"/>
    </row>
    <row r="3" spans="1:28" s="11" customFormat="1" ht="60.75" customHeight="1" thickBot="1" x14ac:dyDescent="0.3">
      <c r="A3" s="5" t="s">
        <v>0</v>
      </c>
      <c r="B3" s="1" t="s">
        <v>138</v>
      </c>
      <c r="C3" s="1" t="s">
        <v>1</v>
      </c>
      <c r="D3" s="33" t="s">
        <v>139</v>
      </c>
      <c r="E3" s="5" t="s">
        <v>112</v>
      </c>
      <c r="F3" s="1" t="s">
        <v>110</v>
      </c>
      <c r="G3" s="1" t="s">
        <v>111</v>
      </c>
      <c r="H3" s="1" t="s">
        <v>109</v>
      </c>
      <c r="I3" s="4" t="s">
        <v>108</v>
      </c>
      <c r="J3" s="30" t="s">
        <v>2</v>
      </c>
      <c r="K3" s="1" t="s">
        <v>114</v>
      </c>
      <c r="L3" s="1" t="s">
        <v>115</v>
      </c>
      <c r="M3" s="1" t="s">
        <v>8</v>
      </c>
      <c r="N3" s="1" t="s">
        <v>7</v>
      </c>
      <c r="O3" s="1" t="s">
        <v>9</v>
      </c>
      <c r="P3" s="1" t="s">
        <v>3</v>
      </c>
      <c r="Q3" s="1" t="s">
        <v>113</v>
      </c>
      <c r="R3" s="1" t="s">
        <v>12</v>
      </c>
      <c r="S3" s="1" t="s">
        <v>4</v>
      </c>
      <c r="T3" s="1" t="s">
        <v>5</v>
      </c>
      <c r="U3" s="10" t="s">
        <v>15</v>
      </c>
      <c r="V3" s="10" t="s">
        <v>6</v>
      </c>
      <c r="W3" s="5" t="s">
        <v>10</v>
      </c>
      <c r="X3" s="4" t="s">
        <v>11</v>
      </c>
      <c r="Y3" s="5" t="s">
        <v>10</v>
      </c>
      <c r="Z3" s="1" t="s">
        <v>16</v>
      </c>
      <c r="AA3" s="1" t="s">
        <v>136</v>
      </c>
      <c r="AB3" s="4" t="s">
        <v>14</v>
      </c>
    </row>
    <row r="4" spans="1:28" s="70" customFormat="1" ht="90" x14ac:dyDescent="0.25">
      <c r="A4" s="57" t="s">
        <v>45</v>
      </c>
      <c r="B4" s="54" t="s">
        <v>45</v>
      </c>
      <c r="C4" s="55" t="s">
        <v>156</v>
      </c>
      <c r="D4" s="56" t="s">
        <v>162</v>
      </c>
      <c r="E4" s="57"/>
      <c r="F4" s="53" t="s">
        <v>161</v>
      </c>
      <c r="G4" s="53"/>
      <c r="H4" s="58"/>
      <c r="I4" s="59"/>
      <c r="J4" s="60" t="s">
        <v>103</v>
      </c>
      <c r="K4" s="61" t="s">
        <v>143</v>
      </c>
      <c r="L4" s="61" t="s">
        <v>143</v>
      </c>
      <c r="M4" s="62">
        <v>108000</v>
      </c>
      <c r="N4" s="62">
        <f>M4</f>
        <v>108000</v>
      </c>
      <c r="O4" s="62">
        <f>M4*2</f>
        <v>216000</v>
      </c>
      <c r="P4" s="63" t="s">
        <v>116</v>
      </c>
      <c r="Q4" s="61" t="s">
        <v>142</v>
      </c>
      <c r="R4" s="64">
        <v>45703</v>
      </c>
      <c r="S4" s="64">
        <v>45778</v>
      </c>
      <c r="T4" s="61" t="s">
        <v>199</v>
      </c>
      <c r="U4" s="63" t="s">
        <v>158</v>
      </c>
      <c r="V4" s="61" t="s">
        <v>143</v>
      </c>
      <c r="W4" s="65" t="s">
        <v>143</v>
      </c>
      <c r="X4" s="66" t="s">
        <v>159</v>
      </c>
      <c r="Y4" s="65" t="s">
        <v>143</v>
      </c>
      <c r="Z4" s="67"/>
      <c r="AA4" s="68"/>
      <c r="AB4" s="69"/>
    </row>
    <row r="5" spans="1:28" s="70" customFormat="1" ht="45" x14ac:dyDescent="0.25">
      <c r="A5" s="75" t="s">
        <v>45</v>
      </c>
      <c r="B5" s="72" t="s">
        <v>45</v>
      </c>
      <c r="C5" s="73" t="s">
        <v>169</v>
      </c>
      <c r="D5" s="74" t="s">
        <v>170</v>
      </c>
      <c r="E5" s="75"/>
      <c r="F5" s="71" t="s">
        <v>161</v>
      </c>
      <c r="G5" s="71"/>
      <c r="H5" s="76" t="s">
        <v>142</v>
      </c>
      <c r="I5" s="77"/>
      <c r="J5" s="60" t="s">
        <v>103</v>
      </c>
      <c r="K5" s="61" t="s">
        <v>143</v>
      </c>
      <c r="L5" s="61" t="s">
        <v>142</v>
      </c>
      <c r="M5" s="62">
        <f>11000*1.05</f>
        <v>11550</v>
      </c>
      <c r="N5" s="62">
        <f>M5</f>
        <v>11550</v>
      </c>
      <c r="O5" s="62">
        <f>M5*2</f>
        <v>23100</v>
      </c>
      <c r="P5" s="63" t="s">
        <v>118</v>
      </c>
      <c r="Q5" s="61" t="s">
        <v>143</v>
      </c>
      <c r="R5" s="78" t="s">
        <v>171</v>
      </c>
      <c r="S5" s="64">
        <v>46095</v>
      </c>
      <c r="T5" s="61" t="s">
        <v>200</v>
      </c>
      <c r="U5" s="79" t="s">
        <v>45</v>
      </c>
      <c r="V5" s="80" t="s">
        <v>143</v>
      </c>
      <c r="W5" s="65" t="s">
        <v>143</v>
      </c>
      <c r="X5" s="66" t="s">
        <v>159</v>
      </c>
      <c r="Y5" s="65" t="s">
        <v>143</v>
      </c>
      <c r="Z5" s="67"/>
      <c r="AA5" s="68"/>
      <c r="AB5" s="69"/>
    </row>
    <row r="6" spans="1:28" s="70" customFormat="1" ht="60" x14ac:dyDescent="0.25">
      <c r="A6" s="85" t="s">
        <v>45</v>
      </c>
      <c r="B6" s="82" t="s">
        <v>45</v>
      </c>
      <c r="C6" s="83" t="s">
        <v>163</v>
      </c>
      <c r="D6" s="84" t="s">
        <v>173</v>
      </c>
      <c r="E6" s="85"/>
      <c r="F6" s="86" t="s">
        <v>174</v>
      </c>
      <c r="G6" s="81"/>
      <c r="H6" s="61" t="s">
        <v>142</v>
      </c>
      <c r="I6" s="87"/>
      <c r="J6" s="60" t="s">
        <v>100</v>
      </c>
      <c r="K6" s="61" t="s">
        <v>142</v>
      </c>
      <c r="L6" s="61" t="s">
        <v>142</v>
      </c>
      <c r="M6" s="62">
        <v>16400000</v>
      </c>
      <c r="N6" s="88">
        <f>M6*1.21</f>
        <v>19844000</v>
      </c>
      <c r="O6" s="88">
        <f>M6*1.05</f>
        <v>17220000</v>
      </c>
      <c r="P6" s="63" t="s">
        <v>116</v>
      </c>
      <c r="Q6" s="61" t="s">
        <v>142</v>
      </c>
      <c r="R6" s="64">
        <v>45901</v>
      </c>
      <c r="S6" s="64">
        <v>45992</v>
      </c>
      <c r="T6" s="61" t="s">
        <v>201</v>
      </c>
      <c r="U6" s="79" t="s">
        <v>45</v>
      </c>
      <c r="V6" s="80" t="s">
        <v>143</v>
      </c>
      <c r="W6" s="65" t="s">
        <v>142</v>
      </c>
      <c r="X6" s="66" t="s">
        <v>160</v>
      </c>
      <c r="Y6" s="65" t="s">
        <v>143</v>
      </c>
      <c r="Z6" s="67"/>
      <c r="AA6" s="68"/>
      <c r="AB6" s="69"/>
    </row>
    <row r="7" spans="1:28" s="70" customFormat="1" ht="45" x14ac:dyDescent="0.25">
      <c r="A7" s="85" t="s">
        <v>45</v>
      </c>
      <c r="B7" s="82" t="s">
        <v>45</v>
      </c>
      <c r="C7" s="83" t="s">
        <v>164</v>
      </c>
      <c r="D7" s="84" t="s">
        <v>173</v>
      </c>
      <c r="E7" s="85"/>
      <c r="F7" s="86" t="s">
        <v>174</v>
      </c>
      <c r="G7" s="81"/>
      <c r="H7" s="61" t="s">
        <v>142</v>
      </c>
      <c r="I7" s="87"/>
      <c r="J7" s="60" t="s">
        <v>100</v>
      </c>
      <c r="K7" s="61" t="s">
        <v>143</v>
      </c>
      <c r="L7" s="61" t="s">
        <v>143</v>
      </c>
      <c r="M7" s="62">
        <v>4000000</v>
      </c>
      <c r="N7" s="88">
        <f t="shared" ref="N7:N10" si="0">M7*1.21</f>
        <v>4840000</v>
      </c>
      <c r="O7" s="88">
        <f t="shared" ref="O7:O9" si="1">M7*1.05</f>
        <v>4200000</v>
      </c>
      <c r="P7" s="63" t="s">
        <v>116</v>
      </c>
      <c r="Q7" s="61" t="s">
        <v>142</v>
      </c>
      <c r="R7" s="64">
        <v>45838</v>
      </c>
      <c r="S7" s="64">
        <v>45931</v>
      </c>
      <c r="T7" s="61" t="s">
        <v>201</v>
      </c>
      <c r="U7" s="79" t="s">
        <v>45</v>
      </c>
      <c r="V7" s="80" t="s">
        <v>143</v>
      </c>
      <c r="W7" s="65" t="s">
        <v>142</v>
      </c>
      <c r="X7" s="66" t="s">
        <v>160</v>
      </c>
      <c r="Y7" s="65" t="s">
        <v>143</v>
      </c>
      <c r="Z7" s="67"/>
      <c r="AA7" s="68"/>
      <c r="AB7" s="69"/>
    </row>
    <row r="8" spans="1:28" s="70" customFormat="1" ht="45" x14ac:dyDescent="0.25">
      <c r="A8" s="85" t="s">
        <v>45</v>
      </c>
      <c r="B8" s="82" t="s">
        <v>45</v>
      </c>
      <c r="C8" s="83" t="s">
        <v>165</v>
      </c>
      <c r="D8" s="89">
        <v>45316100</v>
      </c>
      <c r="E8" s="85"/>
      <c r="F8" s="86" t="s">
        <v>174</v>
      </c>
      <c r="G8" s="86" t="s">
        <v>168</v>
      </c>
      <c r="H8" s="61" t="s">
        <v>142</v>
      </c>
      <c r="I8" s="87"/>
      <c r="J8" s="60" t="s">
        <v>104</v>
      </c>
      <c r="K8" s="61" t="s">
        <v>142</v>
      </c>
      <c r="L8" s="61" t="s">
        <v>143</v>
      </c>
      <c r="M8" s="62">
        <v>5200000</v>
      </c>
      <c r="N8" s="88">
        <f t="shared" si="0"/>
        <v>6292000</v>
      </c>
      <c r="O8" s="88">
        <f t="shared" si="1"/>
        <v>5460000</v>
      </c>
      <c r="P8" s="63" t="s">
        <v>116</v>
      </c>
      <c r="Q8" s="61" t="s">
        <v>143</v>
      </c>
      <c r="R8" s="64">
        <v>45838</v>
      </c>
      <c r="S8" s="64">
        <v>45931</v>
      </c>
      <c r="T8" s="61" t="s">
        <v>202</v>
      </c>
      <c r="U8" s="79" t="s">
        <v>45</v>
      </c>
      <c r="V8" s="80" t="s">
        <v>143</v>
      </c>
      <c r="W8" s="65" t="s">
        <v>142</v>
      </c>
      <c r="X8" s="66" t="s">
        <v>160</v>
      </c>
      <c r="Y8" s="65" t="s">
        <v>143</v>
      </c>
      <c r="Z8" s="67"/>
      <c r="AA8" s="68"/>
      <c r="AB8" s="69"/>
    </row>
    <row r="9" spans="1:28" s="70" customFormat="1" ht="45" x14ac:dyDescent="0.25">
      <c r="A9" s="85" t="s">
        <v>45</v>
      </c>
      <c r="B9" s="82" t="s">
        <v>45</v>
      </c>
      <c r="C9" s="83" t="s">
        <v>166</v>
      </c>
      <c r="D9" s="84" t="s">
        <v>173</v>
      </c>
      <c r="E9" s="85"/>
      <c r="F9" s="86" t="s">
        <v>174</v>
      </c>
      <c r="G9" s="81"/>
      <c r="H9" s="61" t="s">
        <v>142</v>
      </c>
      <c r="I9" s="87"/>
      <c r="J9" s="60" t="s">
        <v>100</v>
      </c>
      <c r="K9" s="61" t="s">
        <v>143</v>
      </c>
      <c r="L9" s="61" t="s">
        <v>143</v>
      </c>
      <c r="M9" s="62">
        <v>100000</v>
      </c>
      <c r="N9" s="88">
        <f t="shared" si="0"/>
        <v>121000</v>
      </c>
      <c r="O9" s="88">
        <f t="shared" si="1"/>
        <v>105000</v>
      </c>
      <c r="P9" s="63" t="s">
        <v>117</v>
      </c>
      <c r="Q9" s="61" t="s">
        <v>143</v>
      </c>
      <c r="R9" s="64">
        <v>45748</v>
      </c>
      <c r="S9" s="64">
        <v>45809</v>
      </c>
      <c r="T9" s="61" t="s">
        <v>203</v>
      </c>
      <c r="U9" s="79" t="s">
        <v>45</v>
      </c>
      <c r="V9" s="80" t="s">
        <v>143</v>
      </c>
      <c r="W9" s="65" t="s">
        <v>142</v>
      </c>
      <c r="X9" s="66" t="s">
        <v>160</v>
      </c>
      <c r="Y9" s="65" t="s">
        <v>143</v>
      </c>
      <c r="Z9" s="67"/>
      <c r="AA9" s="68"/>
      <c r="AB9" s="69"/>
    </row>
    <row r="10" spans="1:28" s="70" customFormat="1" ht="45" x14ac:dyDescent="0.25">
      <c r="A10" s="85" t="s">
        <v>45</v>
      </c>
      <c r="B10" s="82" t="s">
        <v>45</v>
      </c>
      <c r="C10" s="83" t="s">
        <v>167</v>
      </c>
      <c r="D10" s="89">
        <v>79410000</v>
      </c>
      <c r="E10" s="85"/>
      <c r="F10" s="81" t="s">
        <v>161</v>
      </c>
      <c r="G10" s="81"/>
      <c r="H10" s="61" t="s">
        <v>142</v>
      </c>
      <c r="I10" s="87"/>
      <c r="J10" s="60" t="s">
        <v>103</v>
      </c>
      <c r="K10" s="61" t="s">
        <v>143</v>
      </c>
      <c r="L10" s="61" t="s">
        <v>143</v>
      </c>
      <c r="M10" s="62">
        <v>200000</v>
      </c>
      <c r="N10" s="88">
        <f t="shared" si="0"/>
        <v>242000</v>
      </c>
      <c r="O10" s="88">
        <v>200000</v>
      </c>
      <c r="P10" s="63" t="s">
        <v>116</v>
      </c>
      <c r="Q10" s="61" t="s">
        <v>143</v>
      </c>
      <c r="R10" s="64">
        <v>45778</v>
      </c>
      <c r="S10" s="64">
        <v>45853</v>
      </c>
      <c r="T10" s="61" t="s">
        <v>204</v>
      </c>
      <c r="U10" s="79" t="s">
        <v>45</v>
      </c>
      <c r="V10" s="80" t="s">
        <v>143</v>
      </c>
      <c r="W10" s="65" t="s">
        <v>142</v>
      </c>
      <c r="X10" s="66" t="s">
        <v>160</v>
      </c>
      <c r="Y10" s="65" t="s">
        <v>143</v>
      </c>
      <c r="Z10" s="67"/>
      <c r="AA10" s="68"/>
      <c r="AB10" s="69"/>
    </row>
    <row r="11" spans="1:28" s="70" customFormat="1" ht="75" x14ac:dyDescent="0.25">
      <c r="A11" s="75" t="s">
        <v>45</v>
      </c>
      <c r="B11" s="72" t="s">
        <v>45</v>
      </c>
      <c r="C11" s="73" t="s">
        <v>175</v>
      </c>
      <c r="D11" s="74" t="s">
        <v>183</v>
      </c>
      <c r="E11" s="75"/>
      <c r="F11" s="90" t="s">
        <v>184</v>
      </c>
      <c r="G11" s="71"/>
      <c r="H11" s="76" t="s">
        <v>142</v>
      </c>
      <c r="I11" s="77"/>
      <c r="J11" s="60" t="s">
        <v>104</v>
      </c>
      <c r="K11" s="61" t="s">
        <v>143</v>
      </c>
      <c r="L11" s="61" t="s">
        <v>143</v>
      </c>
      <c r="M11" s="62">
        <v>130000</v>
      </c>
      <c r="N11" s="62">
        <v>157300</v>
      </c>
      <c r="O11" s="62">
        <v>130000</v>
      </c>
      <c r="P11" s="63" t="s">
        <v>116</v>
      </c>
      <c r="Q11" s="61" t="s">
        <v>142</v>
      </c>
      <c r="R11" s="78">
        <v>45915</v>
      </c>
      <c r="S11" s="64">
        <v>46023</v>
      </c>
      <c r="T11" s="61">
        <v>1</v>
      </c>
      <c r="U11" s="79" t="s">
        <v>185</v>
      </c>
      <c r="V11" s="80" t="s">
        <v>143</v>
      </c>
      <c r="W11" s="65" t="s">
        <v>142</v>
      </c>
      <c r="X11" s="66" t="s">
        <v>186</v>
      </c>
      <c r="Y11" s="65" t="s">
        <v>143</v>
      </c>
      <c r="Z11" s="67"/>
      <c r="AA11" s="68"/>
      <c r="AB11" s="69"/>
    </row>
    <row r="12" spans="1:28" s="70" customFormat="1" ht="60" x14ac:dyDescent="0.25">
      <c r="A12" s="75" t="s">
        <v>45</v>
      </c>
      <c r="B12" s="72" t="s">
        <v>45</v>
      </c>
      <c r="C12" s="73" t="s">
        <v>176</v>
      </c>
      <c r="D12" s="74" t="s">
        <v>187</v>
      </c>
      <c r="E12" s="75"/>
      <c r="F12" s="71" t="s">
        <v>188</v>
      </c>
      <c r="G12" s="71"/>
      <c r="H12" s="76" t="s">
        <v>142</v>
      </c>
      <c r="I12" s="77"/>
      <c r="J12" s="60" t="s">
        <v>103</v>
      </c>
      <c r="K12" s="61" t="s">
        <v>142</v>
      </c>
      <c r="L12" s="61" t="s">
        <v>142</v>
      </c>
      <c r="M12" s="62">
        <v>120000</v>
      </c>
      <c r="N12" s="62">
        <v>145200</v>
      </c>
      <c r="O12" s="62">
        <v>240000</v>
      </c>
      <c r="P12" s="63" t="s">
        <v>116</v>
      </c>
      <c r="Q12" s="61" t="s">
        <v>143</v>
      </c>
      <c r="R12" s="78">
        <v>45703</v>
      </c>
      <c r="S12" s="64">
        <v>45787</v>
      </c>
      <c r="T12" s="61" t="s">
        <v>172</v>
      </c>
      <c r="U12" s="79" t="s">
        <v>158</v>
      </c>
      <c r="V12" s="80" t="s">
        <v>143</v>
      </c>
      <c r="W12" s="65" t="s">
        <v>142</v>
      </c>
      <c r="X12" s="66" t="s">
        <v>186</v>
      </c>
      <c r="Y12" s="65" t="s">
        <v>143</v>
      </c>
      <c r="Z12" s="67"/>
      <c r="AA12" s="68"/>
      <c r="AB12" s="69"/>
    </row>
    <row r="13" spans="1:28" s="70" customFormat="1" ht="60" x14ac:dyDescent="0.25">
      <c r="A13" s="75" t="s">
        <v>45</v>
      </c>
      <c r="B13" s="72" t="s">
        <v>45</v>
      </c>
      <c r="C13" s="73" t="s">
        <v>177</v>
      </c>
      <c r="D13" s="74" t="s">
        <v>189</v>
      </c>
      <c r="E13" s="75"/>
      <c r="F13" s="71" t="s">
        <v>188</v>
      </c>
      <c r="G13" s="71"/>
      <c r="H13" s="76" t="s">
        <v>143</v>
      </c>
      <c r="I13" s="77"/>
      <c r="J13" s="60" t="s">
        <v>103</v>
      </c>
      <c r="K13" s="61" t="s">
        <v>142</v>
      </c>
      <c r="L13" s="61" t="s">
        <v>142</v>
      </c>
      <c r="M13" s="62">
        <v>960000</v>
      </c>
      <c r="N13" s="62">
        <v>1161600</v>
      </c>
      <c r="O13" s="62">
        <v>1920000</v>
      </c>
      <c r="P13" s="63" t="s">
        <v>116</v>
      </c>
      <c r="Q13" s="61" t="s">
        <v>143</v>
      </c>
      <c r="R13" s="78">
        <v>45748</v>
      </c>
      <c r="S13" s="64">
        <v>45853</v>
      </c>
      <c r="T13" s="61" t="s">
        <v>172</v>
      </c>
      <c r="U13" s="79" t="s">
        <v>158</v>
      </c>
      <c r="V13" s="80" t="s">
        <v>143</v>
      </c>
      <c r="W13" s="65" t="s">
        <v>142</v>
      </c>
      <c r="X13" s="66" t="s">
        <v>186</v>
      </c>
      <c r="Y13" s="65" t="s">
        <v>143</v>
      </c>
      <c r="Z13" s="67"/>
      <c r="AA13" s="68"/>
      <c r="AB13" s="69"/>
    </row>
    <row r="14" spans="1:28" s="70" customFormat="1" ht="60" x14ac:dyDescent="0.25">
      <c r="A14" s="75" t="s">
        <v>45</v>
      </c>
      <c r="B14" s="72" t="s">
        <v>45</v>
      </c>
      <c r="C14" s="73" t="s">
        <v>178</v>
      </c>
      <c r="D14" s="74" t="s">
        <v>190</v>
      </c>
      <c r="E14" s="75"/>
      <c r="F14" s="71"/>
      <c r="G14" s="71"/>
      <c r="H14" s="76" t="s">
        <v>142</v>
      </c>
      <c r="I14" s="77"/>
      <c r="J14" s="60" t="s">
        <v>104</v>
      </c>
      <c r="K14" s="61" t="s">
        <v>143</v>
      </c>
      <c r="L14" s="61" t="s">
        <v>142</v>
      </c>
      <c r="M14" s="62">
        <v>8380</v>
      </c>
      <c r="N14" s="62">
        <v>10139.799999999999</v>
      </c>
      <c r="O14" s="62">
        <v>16760</v>
      </c>
      <c r="P14" s="63" t="s">
        <v>179</v>
      </c>
      <c r="Q14" s="61" t="s">
        <v>143</v>
      </c>
      <c r="R14" s="78">
        <v>45792</v>
      </c>
      <c r="S14" s="64">
        <v>45839</v>
      </c>
      <c r="T14" s="61" t="s">
        <v>157</v>
      </c>
      <c r="U14" s="79" t="s">
        <v>45</v>
      </c>
      <c r="V14" s="80" t="s">
        <v>143</v>
      </c>
      <c r="W14" s="65" t="s">
        <v>142</v>
      </c>
      <c r="X14" s="66" t="s">
        <v>186</v>
      </c>
      <c r="Y14" s="65" t="s">
        <v>143</v>
      </c>
      <c r="Z14" s="67"/>
      <c r="AA14" s="68"/>
      <c r="AB14" s="69"/>
    </row>
    <row r="15" spans="1:28" s="70" customFormat="1" ht="30" x14ac:dyDescent="0.25">
      <c r="A15" s="75" t="s">
        <v>45</v>
      </c>
      <c r="B15" s="72" t="s">
        <v>45</v>
      </c>
      <c r="C15" s="73" t="s">
        <v>180</v>
      </c>
      <c r="D15" s="74" t="s">
        <v>195</v>
      </c>
      <c r="E15" s="75"/>
      <c r="F15" s="71"/>
      <c r="G15" s="71"/>
      <c r="H15" s="76" t="s">
        <v>142</v>
      </c>
      <c r="I15" s="77"/>
      <c r="J15" s="60" t="s">
        <v>103</v>
      </c>
      <c r="K15" s="61" t="s">
        <v>142</v>
      </c>
      <c r="L15" s="61" t="s">
        <v>142</v>
      </c>
      <c r="M15" s="62">
        <v>160000</v>
      </c>
      <c r="N15" s="62">
        <v>193600</v>
      </c>
      <c r="O15" s="62">
        <v>325000</v>
      </c>
      <c r="P15" s="63" t="s">
        <v>116</v>
      </c>
      <c r="Q15" s="61" t="s">
        <v>143</v>
      </c>
      <c r="R15" s="78">
        <v>45703</v>
      </c>
      <c r="S15" s="64">
        <v>45809</v>
      </c>
      <c r="T15" s="61" t="s">
        <v>172</v>
      </c>
      <c r="U15" s="79" t="s">
        <v>45</v>
      </c>
      <c r="V15" s="80" t="s">
        <v>143</v>
      </c>
      <c r="W15" s="65" t="s">
        <v>142</v>
      </c>
      <c r="X15" s="66" t="s">
        <v>186</v>
      </c>
      <c r="Y15" s="65"/>
      <c r="Z15" s="67"/>
      <c r="AA15" s="68"/>
      <c r="AB15" s="69"/>
    </row>
    <row r="16" spans="1:28" s="70" customFormat="1" ht="60" x14ac:dyDescent="0.25">
      <c r="A16" s="75" t="s">
        <v>45</v>
      </c>
      <c r="B16" s="72" t="s">
        <v>45</v>
      </c>
      <c r="C16" s="73" t="s">
        <v>181</v>
      </c>
      <c r="D16" s="74" t="s">
        <v>191</v>
      </c>
      <c r="E16" s="75"/>
      <c r="F16" s="71"/>
      <c r="G16" s="71"/>
      <c r="H16" s="76" t="s">
        <v>143</v>
      </c>
      <c r="I16" s="77"/>
      <c r="J16" s="60" t="s">
        <v>99</v>
      </c>
      <c r="K16" s="61" t="s">
        <v>143</v>
      </c>
      <c r="L16" s="61" t="s">
        <v>143</v>
      </c>
      <c r="M16" s="62">
        <v>22000</v>
      </c>
      <c r="N16" s="62">
        <v>26620</v>
      </c>
      <c r="O16" s="62">
        <v>22000</v>
      </c>
      <c r="P16" s="63" t="s">
        <v>118</v>
      </c>
      <c r="Q16" s="61" t="s">
        <v>143</v>
      </c>
      <c r="R16" s="78">
        <v>45684</v>
      </c>
      <c r="S16" s="64">
        <v>45731</v>
      </c>
      <c r="T16" s="61" t="s">
        <v>192</v>
      </c>
      <c r="U16" s="79" t="s">
        <v>45</v>
      </c>
      <c r="V16" s="80" t="s">
        <v>143</v>
      </c>
      <c r="W16" s="65" t="s">
        <v>143</v>
      </c>
      <c r="X16" s="66" t="s">
        <v>193</v>
      </c>
      <c r="Y16" s="65" t="s">
        <v>143</v>
      </c>
      <c r="Z16" s="67"/>
      <c r="AA16" s="68"/>
      <c r="AB16" s="69"/>
    </row>
    <row r="17" spans="1:28" s="70" customFormat="1" ht="60" x14ac:dyDescent="0.25">
      <c r="A17" s="75" t="s">
        <v>45</v>
      </c>
      <c r="B17" s="72" t="s">
        <v>45</v>
      </c>
      <c r="C17" s="73" t="s">
        <v>182</v>
      </c>
      <c r="D17" s="91">
        <v>30200000</v>
      </c>
      <c r="E17" s="75"/>
      <c r="F17" s="71"/>
      <c r="G17" s="71"/>
      <c r="H17" s="76" t="s">
        <v>142</v>
      </c>
      <c r="I17" s="77"/>
      <c r="J17" s="60" t="s">
        <v>99</v>
      </c>
      <c r="K17" s="61" t="s">
        <v>143</v>
      </c>
      <c r="L17" s="61" t="s">
        <v>143</v>
      </c>
      <c r="M17" s="62">
        <v>150000</v>
      </c>
      <c r="N17" s="62">
        <v>181500</v>
      </c>
      <c r="O17" s="62">
        <v>150000</v>
      </c>
      <c r="P17" s="63" t="s">
        <v>116</v>
      </c>
      <c r="Q17" s="61" t="s">
        <v>143</v>
      </c>
      <c r="R17" s="78">
        <v>45748</v>
      </c>
      <c r="S17" s="64">
        <v>45823</v>
      </c>
      <c r="T17" s="61" t="s">
        <v>202</v>
      </c>
      <c r="U17" s="79" t="s">
        <v>45</v>
      </c>
      <c r="V17" s="80" t="s">
        <v>143</v>
      </c>
      <c r="W17" s="65" t="s">
        <v>142</v>
      </c>
      <c r="X17" s="66" t="s">
        <v>186</v>
      </c>
      <c r="Y17" s="65" t="s">
        <v>143</v>
      </c>
      <c r="Z17" s="67"/>
      <c r="AA17" s="68"/>
      <c r="AB17" s="69"/>
    </row>
    <row r="18" spans="1:28" s="93" customFormat="1" ht="30" x14ac:dyDescent="0.25">
      <c r="A18" s="85" t="s">
        <v>45</v>
      </c>
      <c r="B18" s="82" t="s">
        <v>45</v>
      </c>
      <c r="C18" s="83" t="s">
        <v>194</v>
      </c>
      <c r="D18" s="84" t="s">
        <v>190</v>
      </c>
      <c r="E18" s="85"/>
      <c r="F18" s="81"/>
      <c r="G18" s="81"/>
      <c r="H18" s="76" t="s">
        <v>142</v>
      </c>
      <c r="I18" s="87"/>
      <c r="J18" s="60" t="s">
        <v>104</v>
      </c>
      <c r="K18" s="61" t="s">
        <v>143</v>
      </c>
      <c r="L18" s="61" t="s">
        <v>143</v>
      </c>
      <c r="M18" s="62">
        <v>40000</v>
      </c>
      <c r="N18" s="88">
        <f>M18*1.21</f>
        <v>48400</v>
      </c>
      <c r="O18" s="88">
        <f>M18</f>
        <v>40000</v>
      </c>
      <c r="P18" s="63" t="s">
        <v>118</v>
      </c>
      <c r="Q18" s="61" t="s">
        <v>143</v>
      </c>
      <c r="R18" s="64">
        <v>45731</v>
      </c>
      <c r="S18" s="64">
        <v>45809</v>
      </c>
      <c r="T18" s="92" t="s">
        <v>203</v>
      </c>
      <c r="U18" s="79" t="s">
        <v>45</v>
      </c>
      <c r="V18" s="80" t="s">
        <v>143</v>
      </c>
      <c r="W18" s="65" t="s">
        <v>142</v>
      </c>
      <c r="X18" s="66" t="s">
        <v>186</v>
      </c>
      <c r="Y18" s="65" t="s">
        <v>143</v>
      </c>
      <c r="Z18" s="81"/>
      <c r="AA18" s="82"/>
      <c r="AB18" s="87"/>
    </row>
    <row r="19" spans="1:28" s="93" customFormat="1" ht="45.75" thickBot="1" x14ac:dyDescent="0.3">
      <c r="A19" s="110" t="s">
        <v>45</v>
      </c>
      <c r="B19" s="111" t="s">
        <v>45</v>
      </c>
      <c r="C19" s="112" t="s">
        <v>196</v>
      </c>
      <c r="D19" s="113" t="s">
        <v>197</v>
      </c>
      <c r="E19" s="110"/>
      <c r="F19" s="114" t="s">
        <v>198</v>
      </c>
      <c r="G19" s="115"/>
      <c r="H19" s="116" t="s">
        <v>142</v>
      </c>
      <c r="I19" s="117"/>
      <c r="J19" s="118" t="s">
        <v>103</v>
      </c>
      <c r="K19" s="119" t="s">
        <v>143</v>
      </c>
      <c r="L19" s="119" t="s">
        <v>143</v>
      </c>
      <c r="M19" s="120">
        <v>60000</v>
      </c>
      <c r="N19" s="121">
        <f>M19*1.21</f>
        <v>72600</v>
      </c>
      <c r="O19" s="121">
        <v>60000</v>
      </c>
      <c r="P19" s="122" t="s">
        <v>116</v>
      </c>
      <c r="Q19" s="119" t="s">
        <v>143</v>
      </c>
      <c r="R19" s="123">
        <v>45808</v>
      </c>
      <c r="S19" s="123">
        <v>45901</v>
      </c>
      <c r="T19" s="124" t="s">
        <v>203</v>
      </c>
      <c r="U19" s="125" t="s">
        <v>45</v>
      </c>
      <c r="V19" s="126" t="s">
        <v>143</v>
      </c>
      <c r="W19" s="127" t="s">
        <v>142</v>
      </c>
      <c r="X19" s="128" t="s">
        <v>186</v>
      </c>
      <c r="Y19" s="127" t="s">
        <v>143</v>
      </c>
      <c r="Z19" s="115"/>
      <c r="AA19" s="111"/>
      <c r="AB19" s="117"/>
    </row>
    <row r="20" spans="1:28" x14ac:dyDescent="0.25">
      <c r="A20" s="42"/>
      <c r="B20" s="43"/>
      <c r="C20" s="44"/>
      <c r="D20" s="94"/>
      <c r="E20" s="95"/>
      <c r="F20" s="96"/>
      <c r="G20" s="96"/>
      <c r="H20" s="96"/>
      <c r="I20" s="97"/>
      <c r="J20" s="98"/>
      <c r="K20" s="45"/>
      <c r="L20" s="45"/>
      <c r="M20" s="99"/>
      <c r="N20" s="96"/>
      <c r="O20" s="96"/>
      <c r="P20" s="96"/>
      <c r="Q20" s="96"/>
      <c r="R20" s="96"/>
      <c r="S20" s="96"/>
      <c r="T20" s="96"/>
      <c r="U20" s="100"/>
      <c r="V20" s="100"/>
      <c r="W20" s="95"/>
      <c r="X20" s="97"/>
      <c r="Y20" s="95"/>
      <c r="Z20" s="96"/>
      <c r="AA20" s="100"/>
      <c r="AB20" s="97"/>
    </row>
    <row r="21" spans="1:28" x14ac:dyDescent="0.25">
      <c r="A21" s="38"/>
      <c r="B21" s="39"/>
      <c r="C21" s="37"/>
      <c r="D21" s="34"/>
      <c r="E21" s="7"/>
      <c r="F21" s="3"/>
      <c r="G21" s="3"/>
      <c r="H21" s="3"/>
      <c r="I21" s="8"/>
      <c r="J21" s="31"/>
      <c r="K21" s="40"/>
      <c r="L21" s="40"/>
      <c r="M21" s="41"/>
      <c r="N21" s="3"/>
      <c r="O21" s="3"/>
      <c r="P21" s="3"/>
      <c r="Q21" s="3"/>
      <c r="R21" s="3"/>
      <c r="S21" s="3"/>
      <c r="T21" s="3"/>
      <c r="U21" s="6"/>
      <c r="V21" s="6"/>
      <c r="W21" s="7"/>
      <c r="X21" s="8"/>
      <c r="Y21" s="7"/>
      <c r="Z21" s="3"/>
      <c r="AA21" s="6"/>
      <c r="AB21" s="8"/>
    </row>
    <row r="22" spans="1:28" x14ac:dyDescent="0.25">
      <c r="A22" s="38"/>
      <c r="B22" s="39"/>
      <c r="C22" s="37"/>
      <c r="D22" s="34"/>
      <c r="E22" s="7"/>
      <c r="F22" s="3"/>
      <c r="G22" s="3"/>
      <c r="H22" s="3"/>
      <c r="I22" s="8"/>
      <c r="J22" s="31"/>
      <c r="K22" s="40"/>
      <c r="L22" s="40"/>
      <c r="M22" s="41"/>
      <c r="N22" s="3"/>
      <c r="O22" s="3"/>
      <c r="P22" s="3"/>
      <c r="Q22" s="3"/>
      <c r="R22" s="3"/>
      <c r="S22" s="3"/>
      <c r="T22" s="3"/>
      <c r="U22" s="6"/>
      <c r="V22" s="6"/>
      <c r="W22" s="7"/>
      <c r="X22" s="8"/>
      <c r="Y22" s="7"/>
      <c r="Z22" s="3"/>
      <c r="AA22" s="6"/>
      <c r="AB22" s="8"/>
    </row>
    <row r="23" spans="1:28" x14ac:dyDescent="0.25">
      <c r="A23" s="38"/>
      <c r="B23" s="39"/>
      <c r="C23" s="37"/>
      <c r="D23" s="34"/>
      <c r="E23" s="7"/>
      <c r="F23" s="3"/>
      <c r="G23" s="3"/>
      <c r="H23" s="3"/>
      <c r="I23" s="8"/>
      <c r="J23" s="31"/>
      <c r="K23" s="40"/>
      <c r="L23" s="40"/>
      <c r="M23" s="41"/>
      <c r="N23" s="3"/>
      <c r="O23" s="3"/>
      <c r="P23" s="3"/>
      <c r="Q23" s="3"/>
      <c r="R23" s="3"/>
      <c r="S23" s="3"/>
      <c r="T23" s="3"/>
      <c r="U23" s="6"/>
      <c r="V23" s="6"/>
      <c r="W23" s="7"/>
      <c r="X23" s="8"/>
      <c r="Y23" s="7"/>
      <c r="Z23" s="3"/>
      <c r="AA23" s="6"/>
      <c r="AB23" s="8"/>
    </row>
  </sheetData>
  <mergeCells count="4">
    <mergeCell ref="A1:C1"/>
    <mergeCell ref="Y2:AB2"/>
    <mergeCell ref="W2:X2"/>
    <mergeCell ref="E2:I2"/>
  </mergeCells>
  <dataValidations count="2">
    <dataValidation type="list" allowBlank="1" showInputMessage="1" showErrorMessage="1" sqref="AB4:AB23" xr:uid="{00000000-0002-0000-0000-000000000000}">
      <formula1>"Centro Especial de Empleo,Empresa de Inserción"</formula1>
    </dataValidation>
    <dataValidation type="list" allowBlank="1" showInputMessage="1" showErrorMessage="1" sqref="W20:W23 K20:L23 K6:L18 Y6:Y23 W6:W18 Q6:Q23 K19" xr:uid="{00000000-0002-0000-0000-000001000000}">
      <formula1>"SI,NO"</formula1>
    </dataValidation>
  </dataValidations>
  <pageMargins left="0.23622047244094491" right="0.23622047244094491" top="0.74803149606299213" bottom="0.74803149606299213" header="0.31496062992125984" footer="0.31496062992125984"/>
  <pageSetup paperSize="8" scale="32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Hoja1!$B$1:$B$11</xm:f>
          </x14:formula1>
          <xm:sqref>J6:J18 J20:J23</xm:sqref>
        </x14:dataValidation>
        <x14:dataValidation type="list" allowBlank="1" showInputMessage="1" showErrorMessage="1" xr:uid="{00000000-0002-0000-0000-000003000000}">
          <x14:formula1>
            <xm:f>Hoja1!$A$1:$A$91</xm:f>
          </x14:formula1>
          <xm:sqref>A4:B18 A20:B23</xm:sqref>
        </x14:dataValidation>
        <x14:dataValidation type="list" allowBlank="1" showInputMessage="1" showErrorMessage="1" xr:uid="{00000000-0002-0000-0000-000004000000}">
          <x14:formula1>
            <xm:f>Hoja1!$C$2:$C$15</xm:f>
          </x14:formula1>
          <xm:sqref>P6:P18 P20:P23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1"/>
  <sheetViews>
    <sheetView topLeftCell="H1" workbookViewId="0">
      <selection activeCell="D3" sqref="D3"/>
    </sheetView>
  </sheetViews>
  <sheetFormatPr baseColWidth="10" defaultRowHeight="15" x14ac:dyDescent="0.25"/>
  <cols>
    <col min="1" max="2" width="38.28515625" customWidth="1"/>
    <col min="3" max="4" width="45.42578125" customWidth="1"/>
    <col min="5" max="5" width="18.7109375" bestFit="1" customWidth="1"/>
    <col min="6" max="6" width="18.7109375" customWidth="1"/>
    <col min="7" max="7" width="22.5703125" bestFit="1" customWidth="1"/>
    <col min="8" max="8" width="17" bestFit="1" customWidth="1"/>
    <col min="9" max="11" width="23.85546875" bestFit="1" customWidth="1"/>
    <col min="12" max="12" width="16.5703125" bestFit="1" customWidth="1"/>
    <col min="13" max="13" width="19.85546875" bestFit="1" customWidth="1"/>
    <col min="14" max="14" width="19.85546875" customWidth="1"/>
  </cols>
  <sheetData>
    <row r="1" spans="1:14" ht="43.5" customHeight="1" thickBot="1" x14ac:dyDescent="0.3">
      <c r="A1" s="52" t="s">
        <v>133</v>
      </c>
      <c r="B1" s="52"/>
      <c r="C1" s="52"/>
      <c r="D1" s="32"/>
      <c r="E1" s="9"/>
      <c r="F1" s="9"/>
    </row>
    <row r="2" spans="1:14" s="11" customFormat="1" ht="74.25" customHeight="1" thickBot="1" x14ac:dyDescent="0.3">
      <c r="A2" s="5" t="s">
        <v>0</v>
      </c>
      <c r="B2" s="30" t="s">
        <v>138</v>
      </c>
      <c r="C2" s="1" t="s">
        <v>1</v>
      </c>
      <c r="D2" s="1" t="s">
        <v>139</v>
      </c>
      <c r="E2" s="1" t="s">
        <v>2</v>
      </c>
      <c r="F2" s="1" t="s">
        <v>144</v>
      </c>
      <c r="G2" s="1" t="s">
        <v>107</v>
      </c>
      <c r="H2" s="1" t="s">
        <v>106</v>
      </c>
      <c r="I2" s="1" t="s">
        <v>19</v>
      </c>
      <c r="J2" s="1" t="s">
        <v>20</v>
      </c>
      <c r="K2" s="1" t="s">
        <v>134</v>
      </c>
      <c r="L2" s="1" t="s">
        <v>21</v>
      </c>
      <c r="M2" s="10" t="s">
        <v>14</v>
      </c>
      <c r="N2" s="4" t="s">
        <v>15</v>
      </c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4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</sheetData>
  <mergeCells count="1">
    <mergeCell ref="A1:C1"/>
  </mergeCells>
  <dataValidations count="2">
    <dataValidation type="list" allowBlank="1" showInputMessage="1" showErrorMessage="1" sqref="L3:L21" xr:uid="{00000000-0002-0000-0100-000000000000}">
      <formula1>"En preparación,En licitación,En adjudicación,Formalizado en 2024,Formalizado en 2023,Formalizado en 2022,Formalizado en 2021,Formalizado en 2020,Declarado desierto"</formula1>
    </dataValidation>
    <dataValidation type="list" allowBlank="1" showInputMessage="1" showErrorMessage="1" sqref="M3:M21" xr:uid="{00000000-0002-0000-0100-000001000000}">
      <formula1>"Centro Especial de Empleo,Empresa de Inserción"</formula1>
    </dataValidation>
  </dataValidations>
  <pageMargins left="0.7" right="0.7" top="0.75" bottom="0.75" header="0.3" footer="0.3"/>
  <pageSetup paperSize="9" scale="53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2000000}">
          <x14:formula1>
            <xm:f>Hoja1!$B$2:$B$11</xm:f>
          </x14:formula1>
          <xm:sqref>E3:E21</xm:sqref>
        </x14:dataValidation>
        <x14:dataValidation type="list" allowBlank="1" showInputMessage="1" showErrorMessage="1" xr:uid="{00000000-0002-0000-0100-000003000000}">
          <x14:formula1>
            <xm:f>Hoja1!$A$1:$A$91</xm:f>
          </x14:formula1>
          <xm:sqref>A3:B21</xm:sqref>
        </x14:dataValidation>
        <x14:dataValidation type="list" allowBlank="1" showInputMessage="1" showErrorMessage="1" xr:uid="{00000000-0002-0000-0100-000004000000}">
          <x14:formula1>
            <xm:f>Hoja1!$D$2:$D$16</xm:f>
          </x14:formula1>
          <xm:sqref>F3:F21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93"/>
  <sheetViews>
    <sheetView workbookViewId="0">
      <selection activeCell="B84" sqref="B84"/>
    </sheetView>
  </sheetViews>
  <sheetFormatPr baseColWidth="10" defaultRowHeight="15" x14ac:dyDescent="0.25"/>
  <cols>
    <col min="1" max="1" width="52.28515625" bestFit="1" customWidth="1"/>
    <col min="2" max="2" width="17.140625" bestFit="1" customWidth="1"/>
    <col min="3" max="3" width="44.42578125" customWidth="1"/>
    <col min="4" max="4" width="44.5703125" customWidth="1"/>
  </cols>
  <sheetData>
    <row r="1" spans="1:4" x14ac:dyDescent="0.25">
      <c r="C1" s="35" t="s">
        <v>140</v>
      </c>
      <c r="D1" s="35" t="s">
        <v>141</v>
      </c>
    </row>
    <row r="2" spans="1:4" x14ac:dyDescent="0.25">
      <c r="A2" s="12" t="s">
        <v>22</v>
      </c>
      <c r="B2" s="28" t="s">
        <v>100</v>
      </c>
      <c r="C2" s="28" t="s">
        <v>116</v>
      </c>
      <c r="D2" s="28" t="s">
        <v>116</v>
      </c>
    </row>
    <row r="3" spans="1:4" x14ac:dyDescent="0.25">
      <c r="A3" s="26" t="s">
        <v>23</v>
      </c>
      <c r="B3" s="28" t="s">
        <v>103</v>
      </c>
      <c r="C3" s="28" t="s">
        <v>117</v>
      </c>
      <c r="D3" s="28" t="s">
        <v>117</v>
      </c>
    </row>
    <row r="4" spans="1:4" x14ac:dyDescent="0.25">
      <c r="A4" s="14" t="s">
        <v>24</v>
      </c>
      <c r="B4" s="28" t="s">
        <v>104</v>
      </c>
      <c r="C4" s="28" t="s">
        <v>118</v>
      </c>
      <c r="D4" s="28" t="s">
        <v>118</v>
      </c>
    </row>
    <row r="5" spans="1:4" x14ac:dyDescent="0.25">
      <c r="A5" s="14" t="s">
        <v>25</v>
      </c>
      <c r="B5" s="28" t="s">
        <v>98</v>
      </c>
      <c r="C5" s="28" t="s">
        <v>119</v>
      </c>
      <c r="D5" s="28" t="s">
        <v>119</v>
      </c>
    </row>
    <row r="6" spans="1:4" x14ac:dyDescent="0.25">
      <c r="A6" s="14" t="s">
        <v>26</v>
      </c>
      <c r="B6" s="28" t="s">
        <v>97</v>
      </c>
      <c r="C6" s="28" t="s">
        <v>120</v>
      </c>
      <c r="D6" s="28" t="s">
        <v>120</v>
      </c>
    </row>
    <row r="7" spans="1:4" x14ac:dyDescent="0.25">
      <c r="A7" s="15" t="s">
        <v>27</v>
      </c>
      <c r="B7" s="27" t="s">
        <v>96</v>
      </c>
      <c r="C7" s="28" t="s">
        <v>121</v>
      </c>
      <c r="D7" s="28" t="s">
        <v>121</v>
      </c>
    </row>
    <row r="8" spans="1:4" x14ac:dyDescent="0.25">
      <c r="A8" s="13" t="s">
        <v>28</v>
      </c>
      <c r="B8" s="28" t="s">
        <v>102</v>
      </c>
      <c r="C8" s="28" t="s">
        <v>123</v>
      </c>
      <c r="D8" s="28" t="s">
        <v>122</v>
      </c>
    </row>
    <row r="9" spans="1:4" x14ac:dyDescent="0.25">
      <c r="A9" s="15" t="s">
        <v>29</v>
      </c>
      <c r="B9" s="29" t="s">
        <v>99</v>
      </c>
      <c r="C9" s="28" t="s">
        <v>124</v>
      </c>
      <c r="D9" s="28" t="s">
        <v>123</v>
      </c>
    </row>
    <row r="10" spans="1:4" x14ac:dyDescent="0.25">
      <c r="A10" s="14" t="s">
        <v>30</v>
      </c>
      <c r="B10" s="28" t="s">
        <v>101</v>
      </c>
      <c r="C10" s="28" t="s">
        <v>125</v>
      </c>
      <c r="D10" s="28" t="s">
        <v>124</v>
      </c>
    </row>
    <row r="11" spans="1:4" x14ac:dyDescent="0.25">
      <c r="A11" s="14" t="s">
        <v>31</v>
      </c>
      <c r="B11" s="28" t="s">
        <v>105</v>
      </c>
      <c r="C11" s="28" t="s">
        <v>126</v>
      </c>
      <c r="D11" s="28" t="s">
        <v>125</v>
      </c>
    </row>
    <row r="12" spans="1:4" x14ac:dyDescent="0.25">
      <c r="A12" s="16" t="s">
        <v>32</v>
      </c>
      <c r="C12" s="28" t="s">
        <v>101</v>
      </c>
      <c r="D12" s="28" t="s">
        <v>126</v>
      </c>
    </row>
    <row r="13" spans="1:4" x14ac:dyDescent="0.25">
      <c r="A13" s="17" t="s">
        <v>33</v>
      </c>
      <c r="C13" s="28" t="s">
        <v>102</v>
      </c>
      <c r="D13" s="28" t="s">
        <v>101</v>
      </c>
    </row>
    <row r="14" spans="1:4" x14ac:dyDescent="0.25">
      <c r="A14" s="17" t="s">
        <v>34</v>
      </c>
      <c r="C14" s="28" t="s">
        <v>127</v>
      </c>
      <c r="D14" s="28" t="s">
        <v>102</v>
      </c>
    </row>
    <row r="15" spans="1:4" x14ac:dyDescent="0.25">
      <c r="A15" s="12" t="s">
        <v>35</v>
      </c>
      <c r="C15" s="28" t="s">
        <v>128</v>
      </c>
      <c r="D15" s="28" t="s">
        <v>127</v>
      </c>
    </row>
    <row r="16" spans="1:4" x14ac:dyDescent="0.25">
      <c r="A16" s="18" t="s">
        <v>36</v>
      </c>
      <c r="D16" s="28" t="s">
        <v>128</v>
      </c>
    </row>
    <row r="17" spans="1:3" x14ac:dyDescent="0.25">
      <c r="A17" s="18" t="s">
        <v>37</v>
      </c>
    </row>
    <row r="18" spans="1:3" x14ac:dyDescent="0.25">
      <c r="A18" s="12" t="s">
        <v>38</v>
      </c>
    </row>
    <row r="19" spans="1:3" x14ac:dyDescent="0.25">
      <c r="A19" s="18" t="s">
        <v>39</v>
      </c>
      <c r="C19" s="36" t="s">
        <v>142</v>
      </c>
    </row>
    <row r="20" spans="1:3" x14ac:dyDescent="0.25">
      <c r="A20" s="12" t="s">
        <v>40</v>
      </c>
      <c r="C20" s="36" t="s">
        <v>143</v>
      </c>
    </row>
    <row r="21" spans="1:3" x14ac:dyDescent="0.25">
      <c r="A21" s="18" t="s">
        <v>41</v>
      </c>
    </row>
    <row r="22" spans="1:3" x14ac:dyDescent="0.25">
      <c r="A22" s="19" t="s">
        <v>42</v>
      </c>
    </row>
    <row r="23" spans="1:3" x14ac:dyDescent="0.25">
      <c r="A23" s="14" t="s">
        <v>43</v>
      </c>
    </row>
    <row r="24" spans="1:3" x14ac:dyDescent="0.25">
      <c r="A24" s="20" t="s">
        <v>93</v>
      </c>
    </row>
    <row r="25" spans="1:3" x14ac:dyDescent="0.25">
      <c r="A25" s="20" t="s">
        <v>94</v>
      </c>
    </row>
    <row r="26" spans="1:3" x14ac:dyDescent="0.25">
      <c r="A26" s="20" t="s">
        <v>137</v>
      </c>
    </row>
    <row r="27" spans="1:3" x14ac:dyDescent="0.25">
      <c r="A27" s="20" t="s">
        <v>129</v>
      </c>
    </row>
    <row r="28" spans="1:3" x14ac:dyDescent="0.25">
      <c r="A28" s="20" t="s">
        <v>130</v>
      </c>
    </row>
    <row r="29" spans="1:3" x14ac:dyDescent="0.25">
      <c r="A29" s="20" t="s">
        <v>131</v>
      </c>
    </row>
    <row r="30" spans="1:3" x14ac:dyDescent="0.25">
      <c r="A30" s="20" t="s">
        <v>132</v>
      </c>
    </row>
    <row r="31" spans="1:3" x14ac:dyDescent="0.25">
      <c r="A31" s="20" t="s">
        <v>95</v>
      </c>
    </row>
    <row r="32" spans="1:3" x14ac:dyDescent="0.25">
      <c r="A32" s="20" t="s">
        <v>44</v>
      </c>
    </row>
    <row r="33" spans="1:1" x14ac:dyDescent="0.25">
      <c r="A33" s="14" t="s">
        <v>45</v>
      </c>
    </row>
    <row r="34" spans="1:1" x14ac:dyDescent="0.25">
      <c r="A34" s="20" t="s">
        <v>46</v>
      </c>
    </row>
    <row r="35" spans="1:1" x14ac:dyDescent="0.25">
      <c r="A35" s="21" t="s">
        <v>47</v>
      </c>
    </row>
    <row r="36" spans="1:1" x14ac:dyDescent="0.25">
      <c r="A36" s="22" t="s">
        <v>48</v>
      </c>
    </row>
    <row r="37" spans="1:1" x14ac:dyDescent="0.25">
      <c r="A37" s="21" t="s">
        <v>49</v>
      </c>
    </row>
    <row r="38" spans="1:1" x14ac:dyDescent="0.25">
      <c r="A38" s="22" t="s">
        <v>50</v>
      </c>
    </row>
    <row r="39" spans="1:1" x14ac:dyDescent="0.25">
      <c r="A39" s="21" t="s">
        <v>51</v>
      </c>
    </row>
    <row r="40" spans="1:1" x14ac:dyDescent="0.25">
      <c r="A40" s="23" t="s">
        <v>52</v>
      </c>
    </row>
    <row r="41" spans="1:1" x14ac:dyDescent="0.25">
      <c r="A41" s="22" t="s">
        <v>53</v>
      </c>
    </row>
    <row r="42" spans="1:1" x14ac:dyDescent="0.25">
      <c r="A42" s="21" t="s">
        <v>54</v>
      </c>
    </row>
    <row r="43" spans="1:1" x14ac:dyDescent="0.25">
      <c r="A43" s="21" t="s">
        <v>55</v>
      </c>
    </row>
    <row r="44" spans="1:1" x14ac:dyDescent="0.25">
      <c r="A44" s="21" t="s">
        <v>56</v>
      </c>
    </row>
    <row r="45" spans="1:1" x14ac:dyDescent="0.25">
      <c r="A45" s="21" t="s">
        <v>57</v>
      </c>
    </row>
    <row r="46" spans="1:1" x14ac:dyDescent="0.25">
      <c r="A46" s="21" t="s">
        <v>58</v>
      </c>
    </row>
    <row r="47" spans="1:1" x14ac:dyDescent="0.25">
      <c r="A47" s="22" t="s">
        <v>59</v>
      </c>
    </row>
    <row r="48" spans="1:1" x14ac:dyDescent="0.25">
      <c r="A48" s="22" t="s">
        <v>60</v>
      </c>
    </row>
    <row r="49" spans="1:4" x14ac:dyDescent="0.25">
      <c r="A49" s="21" t="s">
        <v>61</v>
      </c>
    </row>
    <row r="50" spans="1:4" x14ac:dyDescent="0.25">
      <c r="A50" s="22" t="s">
        <v>62</v>
      </c>
    </row>
    <row r="51" spans="1:4" x14ac:dyDescent="0.25">
      <c r="A51" s="22" t="s">
        <v>63</v>
      </c>
    </row>
    <row r="52" spans="1:4" x14ac:dyDescent="0.25">
      <c r="A52" s="21" t="s">
        <v>64</v>
      </c>
    </row>
    <row r="53" spans="1:4" x14ac:dyDescent="0.25">
      <c r="A53" s="21" t="s">
        <v>65</v>
      </c>
    </row>
    <row r="54" spans="1:4" x14ac:dyDescent="0.25">
      <c r="A54" s="22" t="s">
        <v>66</v>
      </c>
    </row>
    <row r="55" spans="1:4" x14ac:dyDescent="0.25">
      <c r="A55" s="21" t="s">
        <v>67</v>
      </c>
    </row>
    <row r="56" spans="1:4" x14ac:dyDescent="0.25">
      <c r="A56" s="14" t="s">
        <v>68</v>
      </c>
    </row>
    <row r="57" spans="1:4" x14ac:dyDescent="0.25">
      <c r="A57" s="14" t="s">
        <v>69</v>
      </c>
    </row>
    <row r="58" spans="1:4" x14ac:dyDescent="0.25">
      <c r="A58" s="20" t="s">
        <v>70</v>
      </c>
    </row>
    <row r="59" spans="1:4" x14ac:dyDescent="0.25">
      <c r="A59" s="15" t="s">
        <v>71</v>
      </c>
      <c r="C59" s="28"/>
    </row>
    <row r="60" spans="1:4" x14ac:dyDescent="0.25">
      <c r="A60" s="24" t="s">
        <v>72</v>
      </c>
      <c r="C60" s="28"/>
    </row>
    <row r="61" spans="1:4" x14ac:dyDescent="0.25">
      <c r="A61" s="13" t="s">
        <v>73</v>
      </c>
      <c r="C61" s="28"/>
    </row>
    <row r="62" spans="1:4" x14ac:dyDescent="0.25">
      <c r="A62" s="15" t="s">
        <v>74</v>
      </c>
      <c r="C62" s="28"/>
    </row>
    <row r="63" spans="1:4" x14ac:dyDescent="0.25">
      <c r="A63" s="24" t="s">
        <v>75</v>
      </c>
      <c r="C63" s="28"/>
      <c r="D63" s="28"/>
    </row>
    <row r="64" spans="1:4" x14ac:dyDescent="0.25">
      <c r="A64" s="24" t="s">
        <v>76</v>
      </c>
      <c r="C64" s="27"/>
    </row>
    <row r="65" spans="1:3" x14ac:dyDescent="0.25">
      <c r="A65" s="24" t="s">
        <v>77</v>
      </c>
      <c r="C65" s="28"/>
    </row>
    <row r="66" spans="1:3" x14ac:dyDescent="0.25">
      <c r="A66" s="15" t="s">
        <v>78</v>
      </c>
      <c r="C66" s="29"/>
    </row>
    <row r="67" spans="1:3" x14ac:dyDescent="0.25">
      <c r="A67" s="13" t="s">
        <v>79</v>
      </c>
      <c r="C67" s="28"/>
    </row>
    <row r="68" spans="1:3" x14ac:dyDescent="0.25">
      <c r="A68" s="14" t="s">
        <v>80</v>
      </c>
      <c r="C68" s="28"/>
    </row>
    <row r="69" spans="1:3" x14ac:dyDescent="0.25">
      <c r="A69" s="14" t="s">
        <v>81</v>
      </c>
    </row>
    <row r="70" spans="1:3" x14ac:dyDescent="0.25">
      <c r="A70" s="14" t="s">
        <v>82</v>
      </c>
    </row>
    <row r="71" spans="1:3" x14ac:dyDescent="0.25">
      <c r="A71" s="17" t="s">
        <v>83</v>
      </c>
    </row>
    <row r="72" spans="1:3" x14ac:dyDescent="0.25">
      <c r="A72" s="14" t="s">
        <v>84</v>
      </c>
    </row>
    <row r="73" spans="1:3" x14ac:dyDescent="0.25">
      <c r="A73" s="14" t="s">
        <v>85</v>
      </c>
    </row>
    <row r="74" spans="1:3" x14ac:dyDescent="0.25">
      <c r="A74" s="24" t="s">
        <v>145</v>
      </c>
    </row>
    <row r="75" spans="1:3" x14ac:dyDescent="0.25">
      <c r="A75" s="24" t="s">
        <v>146</v>
      </c>
    </row>
    <row r="76" spans="1:3" x14ac:dyDescent="0.25">
      <c r="A76" s="24" t="s">
        <v>147</v>
      </c>
    </row>
    <row r="77" spans="1:3" x14ac:dyDescent="0.25">
      <c r="A77" s="24" t="s">
        <v>148</v>
      </c>
    </row>
    <row r="78" spans="1:3" x14ac:dyDescent="0.25">
      <c r="A78" s="24" t="s">
        <v>149</v>
      </c>
    </row>
    <row r="79" spans="1:3" x14ac:dyDescent="0.25">
      <c r="A79" s="24" t="s">
        <v>150</v>
      </c>
    </row>
    <row r="80" spans="1:3" x14ac:dyDescent="0.25">
      <c r="A80" s="24" t="s">
        <v>151</v>
      </c>
    </row>
    <row r="81" spans="1:1" x14ac:dyDescent="0.25">
      <c r="A81" s="24" t="s">
        <v>152</v>
      </c>
    </row>
    <row r="82" spans="1:1" x14ac:dyDescent="0.25">
      <c r="A82" s="24" t="s">
        <v>153</v>
      </c>
    </row>
    <row r="83" spans="1:1" x14ac:dyDescent="0.25">
      <c r="A83" s="24" t="s">
        <v>154</v>
      </c>
    </row>
    <row r="84" spans="1:1" x14ac:dyDescent="0.25">
      <c r="A84" s="24" t="s">
        <v>155</v>
      </c>
    </row>
    <row r="85" spans="1:1" x14ac:dyDescent="0.25">
      <c r="A85" s="14" t="s">
        <v>86</v>
      </c>
    </row>
    <row r="86" spans="1:1" x14ac:dyDescent="0.25">
      <c r="A86" s="14" t="s">
        <v>87</v>
      </c>
    </row>
    <row r="87" spans="1:1" x14ac:dyDescent="0.25">
      <c r="A87" s="14" t="s">
        <v>88</v>
      </c>
    </row>
    <row r="88" spans="1:1" x14ac:dyDescent="0.25">
      <c r="A88" s="14" t="s">
        <v>89</v>
      </c>
    </row>
    <row r="89" spans="1:1" x14ac:dyDescent="0.25">
      <c r="A89" s="14" t="s">
        <v>90</v>
      </c>
    </row>
    <row r="90" spans="1:1" x14ac:dyDescent="0.25">
      <c r="A90" s="14" t="s">
        <v>91</v>
      </c>
    </row>
    <row r="91" spans="1:1" x14ac:dyDescent="0.25">
      <c r="A91" s="14" t="s">
        <v>92</v>
      </c>
    </row>
    <row r="92" spans="1:1" x14ac:dyDescent="0.25">
      <c r="A92" s="3"/>
    </row>
    <row r="93" spans="1:1" x14ac:dyDescent="0.25">
      <c r="A93" s="25"/>
    </row>
  </sheetData>
  <sortState xmlns:xlrd2="http://schemas.microsoft.com/office/spreadsheetml/2017/richdata2" ref="A1:A94">
    <sortCondition ref="A1:A9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Previsión Contratos 2025</vt:lpstr>
      <vt:lpstr>Previsión Reservados 2025</vt:lpstr>
      <vt:lpstr>Hoja1</vt:lpstr>
      <vt:lpstr>'Previsión Contratos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</dc:creator>
  <cp:lastModifiedBy>Tajada, Sara</cp:lastModifiedBy>
  <cp:lastPrinted>2025-01-24T12:50:19Z</cp:lastPrinted>
  <dcterms:created xsi:type="dcterms:W3CDTF">2023-12-04T08:32:29Z</dcterms:created>
  <dcterms:modified xsi:type="dcterms:W3CDTF">2025-01-24T12:50:29Z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Previsión Contratos PLAN ANUAL 2025.xlsx</vt:lpwstr>
  </property>
</Properties>
</file>