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cpi 3t 2025" sheetId="1" r:id="rId1"/>
  </sheets>
  <definedNames>
    <definedName name="_xlnm._FilterDatabase" localSheetId="0" hidden="1">'cpi 3t 2025'!$A$1:$J$292</definedName>
  </definedName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84" i="1"/>
  <c r="J282"/>
  <c r="J259"/>
  <c r="J258"/>
  <c r="J218"/>
  <c r="J217"/>
  <c r="J203"/>
  <c r="J180"/>
  <c r="J177"/>
  <c r="J171"/>
  <c r="J169"/>
  <c r="J167"/>
  <c r="J158"/>
  <c r="J155"/>
  <c r="J154"/>
  <c r="J150"/>
  <c r="J142"/>
  <c r="J140"/>
  <c r="J47"/>
</calcChain>
</file>

<file path=xl/sharedStrings.xml><?xml version="1.0" encoding="utf-8"?>
<sst xmlns="http://schemas.openxmlformats.org/spreadsheetml/2006/main" count="2047" uniqueCount="195">
  <si>
    <t>DEPARTAMENTO</t>
  </si>
  <si>
    <t>DENOMINACION CAMPAÑA</t>
  </si>
  <si>
    <t>ÁMBITO GEOGRÁFICO</t>
  </si>
  <si>
    <t>GRUPO O POBLACIÓN</t>
  </si>
  <si>
    <t>ADJUDICATARIO</t>
  </si>
  <si>
    <t>MEDIO DE COMUNICACIÓN</t>
  </si>
  <si>
    <t>FECHA INICIO</t>
  </si>
  <si>
    <t>FECHA FIN</t>
  </si>
  <si>
    <t>SUBTOTAL</t>
  </si>
  <si>
    <t xml:space="preserve">PRESIDENCIA, ECONOMÍA Y JUSTICIA </t>
  </si>
  <si>
    <t>IAM FIESTAS</t>
  </si>
  <si>
    <t>Aragón</t>
  </si>
  <si>
    <t>Joven</t>
  </si>
  <si>
    <t>Internet</t>
  </si>
  <si>
    <t>JCDecaux</t>
  </si>
  <si>
    <t>Publicidad exterior</t>
  </si>
  <si>
    <t>NDComunicación</t>
  </si>
  <si>
    <t>Redes del Gobierno de Aragón</t>
  </si>
  <si>
    <t>Programática</t>
  </si>
  <si>
    <t>ACOGIMIENTO</t>
  </si>
  <si>
    <t>Familias</t>
  </si>
  <si>
    <t>HERALDO DE ARAGÓN (PAPEL)</t>
  </si>
  <si>
    <t>Prensa escrita</t>
  </si>
  <si>
    <t>HERALDO DE ARAGÓN (WEB)</t>
  </si>
  <si>
    <t>DIARIO DEL ALTOARAGÓN</t>
  </si>
  <si>
    <t>DIARIO DE TERUEL</t>
  </si>
  <si>
    <t>CADENA SER ARAGÓN</t>
  </si>
  <si>
    <t>Radio</t>
  </si>
  <si>
    <t>COPE ALTOARAGÓN</t>
  </si>
  <si>
    <t>CADENA COPE</t>
  </si>
  <si>
    <t>ONDA CERO</t>
  </si>
  <si>
    <t>ARAGON DIGITAL.ES</t>
  </si>
  <si>
    <t>DESDE MONEGROS</t>
  </si>
  <si>
    <t>DIARIO DEL BAJO CINCA</t>
  </si>
  <si>
    <t>EL DIARIO DE HUESCA</t>
  </si>
  <si>
    <t>ECO DE TERUEL</t>
  </si>
  <si>
    <t>EL ESPAÑOL</t>
  </si>
  <si>
    <t>EL DIARIO.ES</t>
  </si>
  <si>
    <t>ES RADIO ARAGÓN</t>
  </si>
  <si>
    <t>EXTRADIGITAL</t>
  </si>
  <si>
    <t>LA ALMUNIA RADIO</t>
  </si>
  <si>
    <t>OK DIARIO</t>
  </si>
  <si>
    <t>RADIO CALAMOCHA</t>
  </si>
  <si>
    <t>RADIO RIBAGORZA</t>
  </si>
  <si>
    <t>RIL ESTUDIO 360</t>
  </si>
  <si>
    <t>Redes sociales del Gobierno de Aragón</t>
  </si>
  <si>
    <t>CONSEJOS SANITARIOS CALOR</t>
  </si>
  <si>
    <t>Difusión de consejos sanitarios para el calor</t>
  </si>
  <si>
    <t>Toda la población</t>
  </si>
  <si>
    <t>HERALDO DE ARAGÓN</t>
  </si>
  <si>
    <t>HIT RADIO</t>
  </si>
  <si>
    <t>Difusión de Aragón como destino para inversiones</t>
  </si>
  <si>
    <t>Nacional</t>
  </si>
  <si>
    <t>Empresas</t>
  </si>
  <si>
    <t>EL ECONOMISTA (PAPEL)</t>
  </si>
  <si>
    <t>EL ECONOMISTA (WEB)</t>
  </si>
  <si>
    <t>AUTÓMOMOS Y EMPRENDEDORES</t>
  </si>
  <si>
    <t>BUSINNES INSIDER</t>
  </si>
  <si>
    <t>EUROPA PRESS</t>
  </si>
  <si>
    <t>EXPANSION (WEB)</t>
  </si>
  <si>
    <t>EXPANSIÓN (PAPEL)</t>
  </si>
  <si>
    <t>LA INFORMACIÓN</t>
  </si>
  <si>
    <t>DECLARACIÓN CONJUNTA DIÁLOGO SOCIAL</t>
  </si>
  <si>
    <t>Dfiusión de una declaración conjunta de miebros del Consejo de Seguridad y Salud Laboral sobre seguridad laboral</t>
  </si>
  <si>
    <t>EL PERIÓDICO DE ARAGÓN (PAPEL)</t>
  </si>
  <si>
    <t>DIARIO DEL ALTOARAGÓN (PAPEL)</t>
  </si>
  <si>
    <t>DIARIO DE TERUEL (PAPEL)</t>
  </si>
  <si>
    <t>DÍA MUNDIAL DEL FARMACEÚTICO</t>
  </si>
  <si>
    <t>Divulgación sobre la importancia del papel del farmacéutico</t>
  </si>
  <si>
    <t>ARAGÓN DIGITAL</t>
  </si>
  <si>
    <t>EL PERIÓDICO DE ARAGÓN (WEB)</t>
  </si>
  <si>
    <t>HOY ARAGÓN</t>
  </si>
  <si>
    <t>CADENA SER</t>
  </si>
  <si>
    <t>SPORT ARAGON</t>
  </si>
  <si>
    <t>Difusión sobre la donación de sangre en verano</t>
  </si>
  <si>
    <t>EL PERIÓDICO DE ARAGÓN</t>
  </si>
  <si>
    <t>CADENA CIEN SOBRARBE</t>
  </si>
  <si>
    <t>HIT RADIO HUESCA</t>
  </si>
  <si>
    <t>LOCA FM TERUEL</t>
  </si>
  <si>
    <t>RONDA SOMONTANO</t>
  </si>
  <si>
    <t>EMPRESAS SALUDABLES</t>
  </si>
  <si>
    <t>Divulgación sobre la salud laboral en las empresas</t>
  </si>
  <si>
    <t>AFLUENCIA DEL JALÓN</t>
  </si>
  <si>
    <t>AUTOBUSES URBANOS DE ZARAGOZA</t>
  </si>
  <si>
    <t xml:space="preserve">PERIÓDICO LA COMARCA </t>
  </si>
  <si>
    <t>AUTÓNOMOS Y EMPRENDEDORES (WEB)</t>
  </si>
  <si>
    <t>DON GOLS</t>
  </si>
  <si>
    <t>ECO DE ZARAGOZA</t>
  </si>
  <si>
    <t>RADIO MARCA ZARAGOZA</t>
  </si>
  <si>
    <t>EL ALTO JALÓN</t>
  </si>
  <si>
    <t>HOY CINCO VILLAS</t>
  </si>
  <si>
    <t>KISS FM</t>
  </si>
  <si>
    <t>LA CLAMOR</t>
  </si>
  <si>
    <t>LOS 40</t>
  </si>
  <si>
    <t>MOBILIARIO URBANO DE HUESCA</t>
  </si>
  <si>
    <t>MARQUESINAS DE TERUEL</t>
  </si>
  <si>
    <t>ES RADIO ORIHUELA DEL TREMEDAL</t>
  </si>
  <si>
    <t>ESTACIÓN CENTRAL DE AUTOBUSES</t>
  </si>
  <si>
    <t>EUROPA FM</t>
  </si>
  <si>
    <t>FUTBOL EN LA CONTIENDA</t>
  </si>
  <si>
    <t>GO ARAGON</t>
  </si>
  <si>
    <t>RADIO LA MUELA</t>
  </si>
  <si>
    <t>LA CRÓNICA DEPORTES</t>
  </si>
  <si>
    <t>THE OBJECTIVE</t>
  </si>
  <si>
    <t>RIL ESTUDIO</t>
  </si>
  <si>
    <t xml:space="preserve"> NOCHE DE LOS INVESTIGADORES</t>
  </si>
  <si>
    <t>Promoción de la noche de los investigadores</t>
  </si>
  <si>
    <t>Zaragoza</t>
  </si>
  <si>
    <t>Toda la población zarogazana</t>
  </si>
  <si>
    <t>EL CONFIDENCIAL</t>
  </si>
  <si>
    <t>LOS 40 ZARAGOZA</t>
  </si>
  <si>
    <t>MOBILIARIO URBANO DE ZARAGOZA</t>
  </si>
  <si>
    <t>NUEVA MARCA PROMOCIÓN AGROALIMENTARIA</t>
  </si>
  <si>
    <t>Promoción de la nueva marca Sabor de verdad</t>
  </si>
  <si>
    <t>ABC (PAPEL Y WEB)</t>
  </si>
  <si>
    <t>Prensa escrita e internet</t>
  </si>
  <si>
    <t>ALTOARAGÓN TV</t>
  </si>
  <si>
    <t>Televisión</t>
  </si>
  <si>
    <t>ANTENA ARAGÓN</t>
  </si>
  <si>
    <t>ANTENA 3</t>
  </si>
  <si>
    <t>ARTÍCULO 14</t>
  </si>
  <si>
    <t>BEANDLIFE REVISTA</t>
  </si>
  <si>
    <t>CAMBIO 16 (WEB)</t>
  </si>
  <si>
    <t>CINES MADRID Y BARCELONA Y ESPACIO EXTERIOR INDEPENDENCIA</t>
  </si>
  <si>
    <t>THE OFFICER</t>
  </si>
  <si>
    <t>EL EBRO ECONÓMICO</t>
  </si>
  <si>
    <t>EDATV</t>
  </si>
  <si>
    <t>EBRO FM</t>
  </si>
  <si>
    <t>EL CORREO</t>
  </si>
  <si>
    <t>EL DEBATE</t>
  </si>
  <si>
    <t>EL MUNDO</t>
  </si>
  <si>
    <t>EL MUNDO (WEB)</t>
  </si>
  <si>
    <t>EL PAIS</t>
  </si>
  <si>
    <t>EL PERIÓDICO DE CATALUÑA</t>
  </si>
  <si>
    <t>ENJOY ZARAGOZA</t>
  </si>
  <si>
    <t>ES DIARIO</t>
  </si>
  <si>
    <t>CENTROS COMERCIALES DE MADRID Y BARCELONA Y AEROPUERTO DE BARCELONA</t>
  </si>
  <si>
    <t>ELLE, COSMOPOLITAN, ESQUIRE Y DIEZ MINUTOS</t>
  </si>
  <si>
    <t>HUESCA TV</t>
  </si>
  <si>
    <t>INTERECONOMÍA RADIO</t>
  </si>
  <si>
    <t>PERIÓDICO LA COMARCA</t>
  </si>
  <si>
    <t>LA RAZÓN</t>
  </si>
  <si>
    <t>DIARIO LA RIOJA</t>
  </si>
  <si>
    <t>LA VANGUARDIA</t>
  </si>
  <si>
    <t>LAS PROVINCIAS</t>
  </si>
  <si>
    <t>LEVANTE</t>
  </si>
  <si>
    <t xml:space="preserve">MARCA </t>
  </si>
  <si>
    <t>ESTACIÓN DE AUTOBUSES DE ZARAGOZA</t>
  </si>
  <si>
    <t>MARQUESINAS TERUEL</t>
  </si>
  <si>
    <t>MOBILIARIO URBANO DE VALENCIA Y BILBAO</t>
  </si>
  <si>
    <t>PANTALLAS DIGITALES ZARAGOZA</t>
  </si>
  <si>
    <t>PERIODISTA DIGITAL</t>
  </si>
  <si>
    <t>QCOM</t>
  </si>
  <si>
    <t>RADIO MARCA</t>
  </si>
  <si>
    <t>SERVIMEDIA</t>
  </si>
  <si>
    <t>TELECINCO</t>
  </si>
  <si>
    <t>TRANVIA DE ZARAGOZA</t>
  </si>
  <si>
    <t>VALLAS EN ARAGÓN</t>
  </si>
  <si>
    <t>VERDE TERUEL</t>
  </si>
  <si>
    <t>AVANTE COMUNICACIÓN</t>
  </si>
  <si>
    <t xml:space="preserve"> PREVENCIÓN ACCIDENTES LABORALES VERANO</t>
  </si>
  <si>
    <t>Divulgación sobre la prevención de accidentes laborales en verano</t>
  </si>
  <si>
    <t>ES RADIO HUESCA</t>
  </si>
  <si>
    <t>VOZ POPULI</t>
  </si>
  <si>
    <t>PROYECTO CENTINELA</t>
  </si>
  <si>
    <t>Difusión sobre el proyecto centinela</t>
  </si>
  <si>
    <t xml:space="preserve"> VUELTA AL COLE</t>
  </si>
  <si>
    <t>Difusión sobre la campaña Volveremos Vuelta al Cole</t>
  </si>
  <si>
    <t>Población de los municipios adheridos</t>
  </si>
  <si>
    <t>CALATAYUD NOTICIAS</t>
  </si>
  <si>
    <t>DIARIO BAJO CINCA</t>
  </si>
  <si>
    <t>SOBRARBE DIGITAL</t>
  </si>
  <si>
    <t>TERUEL AL DÍA</t>
  </si>
  <si>
    <t>NUMERICCO CREATIVOS</t>
  </si>
  <si>
    <t>AGENCIA DE LAS CUALIFICACIONES PROFESIONALES</t>
  </si>
  <si>
    <t>Promoción de la Agencia de las Cualificaciones Profesionales</t>
  </si>
  <si>
    <t>Población activa, entre 25 y 54 años aproximadamente</t>
  </si>
  <si>
    <t>GLOBAL MEDIA &amp; ENTERTAINMENT S.A.U.</t>
  </si>
  <si>
    <t>URBAN EXCLUSIVAS S.L.</t>
  </si>
  <si>
    <t>SER ARAGÓN</t>
  </si>
  <si>
    <t>COPE ZARAGOZA</t>
  </si>
  <si>
    <t>Redes Sociales y Programática</t>
  </si>
  <si>
    <t>Reach Media</t>
  </si>
  <si>
    <t>Divulgación acogimiento familiar</t>
  </si>
  <si>
    <t>Educación, Cultura y Deporte</t>
  </si>
  <si>
    <t>EDUCACIÓN, CULTURA Y DEPORTE</t>
  </si>
  <si>
    <t>CUADERNO DE VENTAS</t>
  </si>
  <si>
    <t>DONACIÓN DE SANGRE</t>
  </si>
  <si>
    <t>Sensibilizar y divulgar durante este verano, especialmente durante las diversas fiestas en la Comunidad, a los jóvenes sobre conductas inadecuadas y prevenir la violencia sexual entre la población más joven</t>
  </si>
  <si>
    <t>CLEAR CHANNEL ESPAÑA S.L.U.</t>
  </si>
  <si>
    <t>HERALDO.ES</t>
  </si>
  <si>
    <t>JUAN GARCÍA ND COMUNICACIÓN, S.L.U.</t>
  </si>
  <si>
    <t>INTERNET LABORATOYDIGITAL, S.L.</t>
  </si>
  <si>
    <t>VIDOOMYMEDIA, S.L.</t>
  </si>
  <si>
    <t>DESCRIPCIÓN</t>
  </si>
</sst>
</file>

<file path=xl/styles.xml><?xml version="1.0" encoding="utf-8"?>
<styleSheet xmlns="http://schemas.openxmlformats.org/spreadsheetml/2006/main">
  <numFmts count="2">
    <numFmt numFmtId="164" formatCode="#,##0.00\ [$€-C0A];[Red]\-#,##0.00\ [$€-C0A]"/>
    <numFmt numFmtId="165" formatCode="_-* #,##0.00&quot; €&quot;_-;\-* #,##0.00&quot; €&quot;_-;_-* \-??&quot; €&quot;_-;_-@_-"/>
  </numFmts>
  <fonts count="5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Segoe UI"/>
      <family val="2"/>
    </font>
    <font>
      <sz val="10"/>
      <color rgb="FF000000"/>
      <name val="Segoe UI"/>
      <family val="2"/>
    </font>
    <font>
      <b/>
      <sz val="10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D6DCE5"/>
        <bgColor rgb="FFC0C0C0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</borders>
  <cellStyleXfs count="2">
    <xf numFmtId="0" fontId="0" fillId="0" borderId="0"/>
    <xf numFmtId="165" fontId="1" fillId="0" borderId="0" applyBorder="0" applyProtection="0"/>
  </cellStyleXfs>
  <cellXfs count="3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14" fontId="2" fillId="0" borderId="0" xfId="0" applyNumberFormat="1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164" fontId="2" fillId="0" borderId="1" xfId="1" applyNumberFormat="1" applyFont="1" applyBorder="1" applyAlignment="1" applyProtection="1">
      <alignment wrapText="1"/>
    </xf>
    <xf numFmtId="0" fontId="2" fillId="0" borderId="1" xfId="0" applyFont="1" applyBorder="1"/>
    <xf numFmtId="0" fontId="3" fillId="0" borderId="1" xfId="0" applyFont="1" applyBorder="1"/>
    <xf numFmtId="14" fontId="2" fillId="0" borderId="1" xfId="0" applyNumberFormat="1" applyFont="1" applyBorder="1"/>
    <xf numFmtId="164" fontId="2" fillId="0" borderId="1" xfId="0" applyNumberFormat="1" applyFont="1" applyBorder="1"/>
    <xf numFmtId="14" fontId="2" fillId="0" borderId="1" xfId="0" applyNumberFormat="1" applyFont="1" applyBorder="1" applyAlignment="1">
      <alignment horizontal="right"/>
    </xf>
    <xf numFmtId="164" fontId="3" fillId="0" borderId="1" xfId="0" applyNumberFormat="1" applyFont="1" applyBorder="1"/>
    <xf numFmtId="0" fontId="4" fillId="2" borderId="1" xfId="0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14" fontId="2" fillId="0" borderId="2" xfId="0" applyNumberFormat="1" applyFont="1" applyBorder="1"/>
    <xf numFmtId="164" fontId="2" fillId="0" borderId="2" xfId="0" applyNumberFormat="1" applyFont="1" applyBorder="1"/>
    <xf numFmtId="0" fontId="3" fillId="0" borderId="3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3" xfId="0" applyFont="1" applyBorder="1"/>
    <xf numFmtId="14" fontId="2" fillId="0" borderId="3" xfId="0" applyNumberFormat="1" applyFont="1" applyBorder="1" applyAlignment="1">
      <alignment wrapText="1"/>
    </xf>
    <xf numFmtId="164" fontId="2" fillId="0" borderId="3" xfId="1" applyNumberFormat="1" applyFont="1" applyBorder="1" applyAlignment="1" applyProtection="1">
      <alignment wrapText="1"/>
    </xf>
    <xf numFmtId="0" fontId="2" fillId="0" borderId="2" xfId="0" applyFont="1" applyBorder="1"/>
    <xf numFmtId="14" fontId="2" fillId="0" borderId="3" xfId="0" applyNumberFormat="1" applyFont="1" applyBorder="1"/>
    <xf numFmtId="164" fontId="2" fillId="0" borderId="3" xfId="0" applyNumberFormat="1" applyFont="1" applyBorder="1"/>
    <xf numFmtId="14" fontId="2" fillId="0" borderId="2" xfId="0" applyNumberFormat="1" applyFont="1" applyBorder="1" applyAlignment="1">
      <alignment wrapText="1"/>
    </xf>
    <xf numFmtId="164" fontId="3" fillId="0" borderId="2" xfId="0" applyNumberFormat="1" applyFont="1" applyBorder="1"/>
    <xf numFmtId="164" fontId="3" fillId="0" borderId="3" xfId="0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96"/>
  <sheetViews>
    <sheetView tabSelected="1" topLeftCell="A283" zoomScale="80" zoomScaleNormal="80" workbookViewId="0">
      <selection activeCell="L292" sqref="L292"/>
    </sheetView>
  </sheetViews>
  <sheetFormatPr baseColWidth="10" defaultColWidth="11.42578125" defaultRowHeight="15"/>
  <cols>
    <col min="1" max="1" width="25.85546875" style="3" customWidth="1"/>
    <col min="2" max="2" width="26.28515625" style="3" customWidth="1"/>
    <col min="3" max="3" width="38.28515625" style="3" customWidth="1"/>
    <col min="4" max="4" width="20.28515625" style="3" bestFit="1" customWidth="1"/>
    <col min="5" max="5" width="17.42578125" style="3" customWidth="1"/>
    <col min="6" max="6" width="18.85546875" style="3" customWidth="1"/>
    <col min="7" max="7" width="18" style="3" customWidth="1"/>
    <col min="8" max="8" width="11.28515625" style="3" customWidth="1"/>
    <col min="9" max="9" width="12" style="3" customWidth="1"/>
    <col min="10" max="10" width="12.42578125" style="4" customWidth="1"/>
    <col min="11" max="16384" width="11.42578125" style="1"/>
  </cols>
  <sheetData>
    <row r="1" spans="1:10" s="2" customFormat="1" ht="33" customHeight="1">
      <c r="A1" s="18" t="s">
        <v>0</v>
      </c>
      <c r="B1" s="18" t="s">
        <v>1</v>
      </c>
      <c r="C1" s="18" t="s">
        <v>194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7</v>
      </c>
      <c r="J1" s="19" t="s">
        <v>8</v>
      </c>
    </row>
    <row r="2" spans="1:10" ht="85.5">
      <c r="A2" s="8" t="s">
        <v>9</v>
      </c>
      <c r="B2" s="9" t="s">
        <v>10</v>
      </c>
      <c r="C2" s="9" t="s">
        <v>188</v>
      </c>
      <c r="D2" s="9" t="s">
        <v>11</v>
      </c>
      <c r="E2" s="9" t="s">
        <v>12</v>
      </c>
      <c r="F2" s="9" t="s">
        <v>190</v>
      </c>
      <c r="G2" s="8" t="s">
        <v>13</v>
      </c>
      <c r="H2" s="10">
        <v>45847</v>
      </c>
      <c r="I2" s="10">
        <v>45884</v>
      </c>
      <c r="J2" s="11">
        <v>4840</v>
      </c>
    </row>
    <row r="3" spans="1:10" ht="85.5">
      <c r="A3" s="8" t="s">
        <v>9</v>
      </c>
      <c r="B3" s="9" t="s">
        <v>10</v>
      </c>
      <c r="C3" s="9" t="s">
        <v>188</v>
      </c>
      <c r="D3" s="9" t="s">
        <v>11</v>
      </c>
      <c r="E3" s="9" t="s">
        <v>12</v>
      </c>
      <c r="F3" s="12" t="s">
        <v>36</v>
      </c>
      <c r="G3" s="8" t="s">
        <v>13</v>
      </c>
      <c r="H3" s="10">
        <v>45847</v>
      </c>
      <c r="I3" s="10">
        <v>45884</v>
      </c>
      <c r="J3" s="11">
        <v>4840</v>
      </c>
    </row>
    <row r="4" spans="1:10" ht="85.5">
      <c r="A4" s="8" t="s">
        <v>9</v>
      </c>
      <c r="B4" s="9" t="s">
        <v>10</v>
      </c>
      <c r="C4" s="9" t="s">
        <v>188</v>
      </c>
      <c r="D4" s="9" t="s">
        <v>11</v>
      </c>
      <c r="E4" s="9" t="s">
        <v>12</v>
      </c>
      <c r="F4" s="9" t="s">
        <v>14</v>
      </c>
      <c r="G4" s="8" t="s">
        <v>15</v>
      </c>
      <c r="H4" s="10">
        <v>45853</v>
      </c>
      <c r="I4" s="10">
        <v>45859</v>
      </c>
      <c r="J4" s="11">
        <v>5741.45</v>
      </c>
    </row>
    <row r="5" spans="1:10" ht="85.5">
      <c r="A5" s="8" t="s">
        <v>9</v>
      </c>
      <c r="B5" s="9" t="s">
        <v>10</v>
      </c>
      <c r="C5" s="9" t="s">
        <v>188</v>
      </c>
      <c r="D5" s="9" t="s">
        <v>11</v>
      </c>
      <c r="E5" s="9" t="s">
        <v>12</v>
      </c>
      <c r="F5" s="9" t="s">
        <v>178</v>
      </c>
      <c r="G5" s="8" t="s">
        <v>15</v>
      </c>
      <c r="H5" s="10">
        <v>45874</v>
      </c>
      <c r="I5" s="10">
        <v>45880</v>
      </c>
      <c r="J5" s="11">
        <v>2708.89</v>
      </c>
    </row>
    <row r="6" spans="1:10" ht="85.5">
      <c r="A6" s="8" t="s">
        <v>9</v>
      </c>
      <c r="B6" s="9" t="s">
        <v>10</v>
      </c>
      <c r="C6" s="9" t="s">
        <v>188</v>
      </c>
      <c r="D6" s="9" t="s">
        <v>11</v>
      </c>
      <c r="E6" s="9" t="s">
        <v>12</v>
      </c>
      <c r="F6" s="9" t="s">
        <v>16</v>
      </c>
      <c r="G6" s="8" t="s">
        <v>15</v>
      </c>
      <c r="H6" s="10">
        <v>45853</v>
      </c>
      <c r="I6" s="10">
        <v>45859</v>
      </c>
      <c r="J6" s="11">
        <v>3025</v>
      </c>
    </row>
    <row r="7" spans="1:10" ht="85.5">
      <c r="A7" s="8" t="s">
        <v>9</v>
      </c>
      <c r="B7" s="9" t="s">
        <v>10</v>
      </c>
      <c r="C7" s="9" t="s">
        <v>188</v>
      </c>
      <c r="D7" s="9" t="s">
        <v>11</v>
      </c>
      <c r="E7" s="9" t="s">
        <v>12</v>
      </c>
      <c r="F7" s="13" t="s">
        <v>173</v>
      </c>
      <c r="G7" s="9" t="s">
        <v>17</v>
      </c>
      <c r="H7" s="10">
        <v>45847</v>
      </c>
      <c r="I7" s="10">
        <v>45884</v>
      </c>
      <c r="J7" s="11">
        <v>4840</v>
      </c>
    </row>
    <row r="8" spans="1:10" ht="86.25" thickBot="1">
      <c r="A8" s="24" t="s">
        <v>9</v>
      </c>
      <c r="B8" s="25" t="s">
        <v>10</v>
      </c>
      <c r="C8" s="25" t="s">
        <v>188</v>
      </c>
      <c r="D8" s="25" t="s">
        <v>11</v>
      </c>
      <c r="E8" s="25" t="s">
        <v>12</v>
      </c>
      <c r="F8" s="26" t="s">
        <v>159</v>
      </c>
      <c r="G8" s="25" t="s">
        <v>18</v>
      </c>
      <c r="H8" s="27">
        <v>45847</v>
      </c>
      <c r="I8" s="27">
        <v>45884</v>
      </c>
      <c r="J8" s="28">
        <v>4840</v>
      </c>
    </row>
    <row r="9" spans="1:10" ht="28.5">
      <c r="A9" s="20" t="s">
        <v>9</v>
      </c>
      <c r="B9" s="21" t="s">
        <v>19</v>
      </c>
      <c r="C9" s="21" t="s">
        <v>183</v>
      </c>
      <c r="D9" s="21" t="s">
        <v>11</v>
      </c>
      <c r="E9" s="21" t="s">
        <v>20</v>
      </c>
      <c r="F9" s="21" t="s">
        <v>21</v>
      </c>
      <c r="G9" s="20" t="s">
        <v>22</v>
      </c>
      <c r="H9" s="22">
        <v>45910</v>
      </c>
      <c r="I9" s="22">
        <v>45915</v>
      </c>
      <c r="J9" s="23">
        <v>5082</v>
      </c>
    </row>
    <row r="10" spans="1:10" ht="28.5">
      <c r="A10" s="8" t="s">
        <v>9</v>
      </c>
      <c r="B10" s="9" t="s">
        <v>19</v>
      </c>
      <c r="C10" s="9" t="s">
        <v>183</v>
      </c>
      <c r="D10" s="9" t="s">
        <v>11</v>
      </c>
      <c r="E10" s="9" t="s">
        <v>20</v>
      </c>
      <c r="F10" s="9" t="s">
        <v>23</v>
      </c>
      <c r="G10" s="9" t="s">
        <v>13</v>
      </c>
      <c r="H10" s="14">
        <v>45910</v>
      </c>
      <c r="I10" s="16">
        <v>45920</v>
      </c>
      <c r="J10" s="15">
        <v>3049.2</v>
      </c>
    </row>
    <row r="11" spans="1:10" ht="28.5">
      <c r="A11" s="8" t="s">
        <v>9</v>
      </c>
      <c r="B11" s="9" t="s">
        <v>19</v>
      </c>
      <c r="C11" s="9" t="s">
        <v>183</v>
      </c>
      <c r="D11" s="9" t="s">
        <v>11</v>
      </c>
      <c r="E11" s="9" t="s">
        <v>20</v>
      </c>
      <c r="F11" s="12" t="s">
        <v>24</v>
      </c>
      <c r="G11" s="8" t="s">
        <v>22</v>
      </c>
      <c r="H11" s="14">
        <v>45910</v>
      </c>
      <c r="I11" s="14">
        <v>45920</v>
      </c>
      <c r="J11" s="15">
        <v>2214.3000000000002</v>
      </c>
    </row>
    <row r="12" spans="1:10" ht="28.5">
      <c r="A12" s="8" t="s">
        <v>9</v>
      </c>
      <c r="B12" s="9" t="s">
        <v>19</v>
      </c>
      <c r="C12" s="9" t="s">
        <v>183</v>
      </c>
      <c r="D12" s="9" t="s">
        <v>11</v>
      </c>
      <c r="E12" s="9" t="s">
        <v>20</v>
      </c>
      <c r="F12" s="12" t="s">
        <v>25</v>
      </c>
      <c r="G12" s="8" t="s">
        <v>22</v>
      </c>
      <c r="H12" s="14">
        <v>45910</v>
      </c>
      <c r="I12" s="14">
        <v>45920</v>
      </c>
      <c r="J12" s="15">
        <v>1914.46</v>
      </c>
    </row>
    <row r="13" spans="1:10" ht="28.5">
      <c r="A13" s="8" t="s">
        <v>9</v>
      </c>
      <c r="B13" s="9" t="s">
        <v>19</v>
      </c>
      <c r="C13" s="9" t="s">
        <v>183</v>
      </c>
      <c r="D13" s="9" t="s">
        <v>11</v>
      </c>
      <c r="E13" s="9" t="s">
        <v>20</v>
      </c>
      <c r="F13" s="12" t="s">
        <v>26</v>
      </c>
      <c r="G13" s="9" t="s">
        <v>27</v>
      </c>
      <c r="H13" s="14">
        <v>45910</v>
      </c>
      <c r="I13" s="14">
        <v>45920</v>
      </c>
      <c r="J13" s="15">
        <v>6993.56</v>
      </c>
    </row>
    <row r="14" spans="1:10" ht="28.5">
      <c r="A14" s="8" t="s">
        <v>9</v>
      </c>
      <c r="B14" s="9" t="s">
        <v>19</v>
      </c>
      <c r="C14" s="9" t="s">
        <v>183</v>
      </c>
      <c r="D14" s="9" t="s">
        <v>11</v>
      </c>
      <c r="E14" s="9" t="s">
        <v>20</v>
      </c>
      <c r="F14" s="12" t="s">
        <v>28</v>
      </c>
      <c r="G14" s="9" t="s">
        <v>27</v>
      </c>
      <c r="H14" s="14">
        <v>45910</v>
      </c>
      <c r="I14" s="14">
        <v>45920</v>
      </c>
      <c r="J14" s="15">
        <v>532.4</v>
      </c>
    </row>
    <row r="15" spans="1:10" ht="28.5">
      <c r="A15" s="8" t="s">
        <v>9</v>
      </c>
      <c r="B15" s="9" t="s">
        <v>19</v>
      </c>
      <c r="C15" s="9" t="s">
        <v>183</v>
      </c>
      <c r="D15" s="9" t="s">
        <v>11</v>
      </c>
      <c r="E15" s="9" t="s">
        <v>20</v>
      </c>
      <c r="F15" s="12" t="s">
        <v>29</v>
      </c>
      <c r="G15" s="9" t="s">
        <v>27</v>
      </c>
      <c r="H15" s="14">
        <v>45910</v>
      </c>
      <c r="I15" s="14">
        <v>45920</v>
      </c>
      <c r="J15" s="15">
        <v>3999.78</v>
      </c>
    </row>
    <row r="16" spans="1:10" ht="28.5">
      <c r="A16" s="8" t="s">
        <v>9</v>
      </c>
      <c r="B16" s="9" t="s">
        <v>19</v>
      </c>
      <c r="C16" s="9" t="s">
        <v>183</v>
      </c>
      <c r="D16" s="9" t="s">
        <v>11</v>
      </c>
      <c r="E16" s="9" t="s">
        <v>20</v>
      </c>
      <c r="F16" s="12" t="s">
        <v>30</v>
      </c>
      <c r="G16" s="9" t="s">
        <v>27</v>
      </c>
      <c r="H16" s="14">
        <v>45910</v>
      </c>
      <c r="I16" s="14">
        <v>45920</v>
      </c>
      <c r="J16" s="15">
        <v>2138.0700000000002</v>
      </c>
    </row>
    <row r="17" spans="1:10" ht="28.5">
      <c r="A17" s="8" t="s">
        <v>9</v>
      </c>
      <c r="B17" s="9" t="s">
        <v>19</v>
      </c>
      <c r="C17" s="9" t="s">
        <v>183</v>
      </c>
      <c r="D17" s="9" t="s">
        <v>11</v>
      </c>
      <c r="E17" s="9" t="s">
        <v>20</v>
      </c>
      <c r="F17" s="12" t="s">
        <v>89</v>
      </c>
      <c r="G17" s="9" t="s">
        <v>13</v>
      </c>
      <c r="H17" s="14">
        <v>45910</v>
      </c>
      <c r="I17" s="14">
        <v>45920</v>
      </c>
      <c r="J17" s="15">
        <v>272</v>
      </c>
    </row>
    <row r="18" spans="1:10" ht="28.5">
      <c r="A18" s="8" t="s">
        <v>9</v>
      </c>
      <c r="B18" s="9" t="s">
        <v>19</v>
      </c>
      <c r="C18" s="9" t="s">
        <v>183</v>
      </c>
      <c r="D18" s="9" t="s">
        <v>11</v>
      </c>
      <c r="E18" s="9" t="s">
        <v>20</v>
      </c>
      <c r="F18" s="12" t="s">
        <v>31</v>
      </c>
      <c r="G18" s="9" t="s">
        <v>13</v>
      </c>
      <c r="H18" s="14">
        <v>45910</v>
      </c>
      <c r="I18" s="14">
        <v>45920</v>
      </c>
      <c r="J18" s="15">
        <v>1375</v>
      </c>
    </row>
    <row r="19" spans="1:10" ht="28.5">
      <c r="A19" s="8" t="s">
        <v>9</v>
      </c>
      <c r="B19" s="9" t="s">
        <v>19</v>
      </c>
      <c r="C19" s="9" t="s">
        <v>183</v>
      </c>
      <c r="D19" s="9" t="s">
        <v>11</v>
      </c>
      <c r="E19" s="9" t="s">
        <v>20</v>
      </c>
      <c r="F19" s="12" t="s">
        <v>32</v>
      </c>
      <c r="G19" s="9" t="s">
        <v>13</v>
      </c>
      <c r="H19" s="14">
        <v>45910</v>
      </c>
      <c r="I19" s="14">
        <v>45920</v>
      </c>
      <c r="J19" s="15">
        <v>363</v>
      </c>
    </row>
    <row r="20" spans="1:10" ht="28.5">
      <c r="A20" s="8" t="s">
        <v>9</v>
      </c>
      <c r="B20" s="9" t="s">
        <v>19</v>
      </c>
      <c r="C20" s="9" t="s">
        <v>183</v>
      </c>
      <c r="D20" s="9" t="s">
        <v>11</v>
      </c>
      <c r="E20" s="9" t="s">
        <v>20</v>
      </c>
      <c r="F20" s="12" t="s">
        <v>33</v>
      </c>
      <c r="G20" s="9" t="s">
        <v>13</v>
      </c>
      <c r="H20" s="14">
        <v>45910</v>
      </c>
      <c r="I20" s="14">
        <v>45920</v>
      </c>
      <c r="J20" s="15">
        <v>112.53</v>
      </c>
    </row>
    <row r="21" spans="1:10" ht="28.5">
      <c r="A21" s="8" t="s">
        <v>9</v>
      </c>
      <c r="B21" s="9" t="s">
        <v>19</v>
      </c>
      <c r="C21" s="9" t="s">
        <v>183</v>
      </c>
      <c r="D21" s="9" t="s">
        <v>11</v>
      </c>
      <c r="E21" s="9" t="s">
        <v>20</v>
      </c>
      <c r="F21" s="12" t="s">
        <v>34</v>
      </c>
      <c r="G21" s="9" t="s">
        <v>13</v>
      </c>
      <c r="H21" s="14">
        <v>45910</v>
      </c>
      <c r="I21" s="14">
        <v>45920</v>
      </c>
      <c r="J21" s="15">
        <v>1125.3</v>
      </c>
    </row>
    <row r="22" spans="1:10" ht="28.5">
      <c r="A22" s="8" t="s">
        <v>9</v>
      </c>
      <c r="B22" s="9" t="s">
        <v>19</v>
      </c>
      <c r="C22" s="9" t="s">
        <v>183</v>
      </c>
      <c r="D22" s="9" t="s">
        <v>11</v>
      </c>
      <c r="E22" s="9" t="s">
        <v>20</v>
      </c>
      <c r="F22" s="12" t="s">
        <v>35</v>
      </c>
      <c r="G22" s="9" t="s">
        <v>13</v>
      </c>
      <c r="H22" s="14">
        <v>45910</v>
      </c>
      <c r="I22" s="14">
        <v>45920</v>
      </c>
      <c r="J22" s="15">
        <v>1391.5</v>
      </c>
    </row>
    <row r="23" spans="1:10" ht="28.5">
      <c r="A23" s="8" t="s">
        <v>9</v>
      </c>
      <c r="B23" s="9" t="s">
        <v>19</v>
      </c>
      <c r="C23" s="9" t="s">
        <v>183</v>
      </c>
      <c r="D23" s="9" t="s">
        <v>11</v>
      </c>
      <c r="E23" s="9" t="s">
        <v>20</v>
      </c>
      <c r="F23" s="12" t="s">
        <v>36</v>
      </c>
      <c r="G23" s="9" t="s">
        <v>13</v>
      </c>
      <c r="H23" s="14">
        <v>45910</v>
      </c>
      <c r="I23" s="14">
        <v>45920</v>
      </c>
      <c r="J23" s="15">
        <v>7623</v>
      </c>
    </row>
    <row r="24" spans="1:10" ht="28.5">
      <c r="A24" s="8" t="s">
        <v>9</v>
      </c>
      <c r="B24" s="9" t="s">
        <v>19</v>
      </c>
      <c r="C24" s="9" t="s">
        <v>183</v>
      </c>
      <c r="D24" s="9" t="s">
        <v>11</v>
      </c>
      <c r="E24" s="9" t="s">
        <v>20</v>
      </c>
      <c r="F24" s="12" t="s">
        <v>37</v>
      </c>
      <c r="G24" s="9" t="s">
        <v>13</v>
      </c>
      <c r="H24" s="14">
        <v>45910</v>
      </c>
      <c r="I24" s="14">
        <v>45920</v>
      </c>
      <c r="J24" s="15">
        <v>3388</v>
      </c>
    </row>
    <row r="25" spans="1:10" ht="28.5">
      <c r="A25" s="8" t="s">
        <v>9</v>
      </c>
      <c r="B25" s="9" t="s">
        <v>19</v>
      </c>
      <c r="C25" s="9" t="s">
        <v>183</v>
      </c>
      <c r="D25" s="9" t="s">
        <v>11</v>
      </c>
      <c r="E25" s="9" t="s">
        <v>20</v>
      </c>
      <c r="F25" s="12" t="s">
        <v>38</v>
      </c>
      <c r="G25" s="9" t="s">
        <v>27</v>
      </c>
      <c r="H25" s="14">
        <v>45910</v>
      </c>
      <c r="I25" s="14">
        <v>45920</v>
      </c>
      <c r="J25" s="15">
        <v>1452</v>
      </c>
    </row>
    <row r="26" spans="1:10" ht="28.5">
      <c r="A26" s="8" t="s">
        <v>9</v>
      </c>
      <c r="B26" s="9" t="s">
        <v>19</v>
      </c>
      <c r="C26" s="9" t="s">
        <v>183</v>
      </c>
      <c r="D26" s="9" t="s">
        <v>11</v>
      </c>
      <c r="E26" s="9" t="s">
        <v>20</v>
      </c>
      <c r="F26" s="12" t="s">
        <v>39</v>
      </c>
      <c r="G26" s="9" t="s">
        <v>13</v>
      </c>
      <c r="H26" s="14">
        <v>45910</v>
      </c>
      <c r="I26" s="14">
        <v>45920</v>
      </c>
      <c r="J26" s="15">
        <v>1210</v>
      </c>
    </row>
    <row r="27" spans="1:10" ht="28.5">
      <c r="A27" s="8" t="s">
        <v>9</v>
      </c>
      <c r="B27" s="9" t="s">
        <v>19</v>
      </c>
      <c r="C27" s="9" t="s">
        <v>183</v>
      </c>
      <c r="D27" s="9" t="s">
        <v>11</v>
      </c>
      <c r="E27" s="9" t="s">
        <v>20</v>
      </c>
      <c r="F27" s="12" t="s">
        <v>40</v>
      </c>
      <c r="G27" s="9" t="s">
        <v>27</v>
      </c>
      <c r="H27" s="14">
        <v>45910</v>
      </c>
      <c r="I27" s="14">
        <v>45920</v>
      </c>
      <c r="J27" s="15">
        <v>1089</v>
      </c>
    </row>
    <row r="28" spans="1:10" ht="28.5">
      <c r="A28" s="8" t="s">
        <v>9</v>
      </c>
      <c r="B28" s="9" t="s">
        <v>19</v>
      </c>
      <c r="C28" s="9" t="s">
        <v>183</v>
      </c>
      <c r="D28" s="9" t="s">
        <v>11</v>
      </c>
      <c r="E28" s="9" t="s">
        <v>20</v>
      </c>
      <c r="F28" s="12" t="s">
        <v>41</v>
      </c>
      <c r="G28" s="9" t="s">
        <v>13</v>
      </c>
      <c r="H28" s="14">
        <v>45910</v>
      </c>
      <c r="I28" s="14">
        <v>45920</v>
      </c>
      <c r="J28" s="15">
        <v>3388</v>
      </c>
    </row>
    <row r="29" spans="1:10" ht="28.5">
      <c r="A29" s="8" t="s">
        <v>9</v>
      </c>
      <c r="B29" s="9" t="s">
        <v>19</v>
      </c>
      <c r="C29" s="9" t="s">
        <v>183</v>
      </c>
      <c r="D29" s="9" t="s">
        <v>11</v>
      </c>
      <c r="E29" s="9" t="s">
        <v>20</v>
      </c>
      <c r="F29" s="12" t="s">
        <v>42</v>
      </c>
      <c r="G29" s="9" t="s">
        <v>27</v>
      </c>
      <c r="H29" s="14">
        <v>45910</v>
      </c>
      <c r="I29" s="14">
        <v>45920</v>
      </c>
      <c r="J29" s="15">
        <v>864.6</v>
      </c>
    </row>
    <row r="30" spans="1:10" ht="28.5">
      <c r="A30" s="8" t="s">
        <v>9</v>
      </c>
      <c r="B30" s="9" t="s">
        <v>19</v>
      </c>
      <c r="C30" s="9" t="s">
        <v>183</v>
      </c>
      <c r="D30" s="9" t="s">
        <v>11</v>
      </c>
      <c r="E30" s="9" t="s">
        <v>20</v>
      </c>
      <c r="F30" s="12" t="s">
        <v>43</v>
      </c>
      <c r="G30" s="9" t="s">
        <v>27</v>
      </c>
      <c r="H30" s="14">
        <v>45910</v>
      </c>
      <c r="I30" s="14">
        <v>45920</v>
      </c>
      <c r="J30" s="15">
        <v>539.05999999999995</v>
      </c>
    </row>
    <row r="31" spans="1:10" ht="43.5" thickBot="1">
      <c r="A31" s="24" t="s">
        <v>9</v>
      </c>
      <c r="B31" s="25" t="s">
        <v>19</v>
      </c>
      <c r="C31" s="25" t="s">
        <v>183</v>
      </c>
      <c r="D31" s="25" t="s">
        <v>11</v>
      </c>
      <c r="E31" s="25" t="s">
        <v>20</v>
      </c>
      <c r="F31" s="26" t="s">
        <v>44</v>
      </c>
      <c r="G31" s="25" t="s">
        <v>45</v>
      </c>
      <c r="H31" s="30">
        <v>45910</v>
      </c>
      <c r="I31" s="30">
        <v>45920</v>
      </c>
      <c r="J31" s="31">
        <v>3630</v>
      </c>
    </row>
    <row r="32" spans="1:10" ht="28.5">
      <c r="A32" s="20" t="s">
        <v>9</v>
      </c>
      <c r="B32" s="20" t="s">
        <v>46</v>
      </c>
      <c r="C32" s="20" t="s">
        <v>47</v>
      </c>
      <c r="D32" s="20" t="s">
        <v>11</v>
      </c>
      <c r="E32" s="20" t="s">
        <v>48</v>
      </c>
      <c r="F32" s="29" t="s">
        <v>49</v>
      </c>
      <c r="G32" s="21" t="s">
        <v>22</v>
      </c>
      <c r="H32" s="22">
        <v>45853</v>
      </c>
      <c r="I32" s="22">
        <v>45883</v>
      </c>
      <c r="J32" s="23">
        <v>12705</v>
      </c>
    </row>
    <row r="33" spans="1:10" ht="28.5">
      <c r="A33" s="8" t="s">
        <v>9</v>
      </c>
      <c r="B33" s="8" t="s">
        <v>46</v>
      </c>
      <c r="C33" s="8" t="s">
        <v>47</v>
      </c>
      <c r="D33" s="8" t="s">
        <v>11</v>
      </c>
      <c r="E33" s="8" t="s">
        <v>48</v>
      </c>
      <c r="F33" s="12" t="s">
        <v>24</v>
      </c>
      <c r="G33" s="9" t="s">
        <v>22</v>
      </c>
      <c r="H33" s="14">
        <v>45853</v>
      </c>
      <c r="I33" s="14">
        <v>45881</v>
      </c>
      <c r="J33" s="15">
        <v>5535.75</v>
      </c>
    </row>
    <row r="34" spans="1:10" ht="28.5">
      <c r="A34" s="8" t="s">
        <v>9</v>
      </c>
      <c r="B34" s="8" t="s">
        <v>46</v>
      </c>
      <c r="C34" s="8" t="s">
        <v>47</v>
      </c>
      <c r="D34" s="8" t="s">
        <v>11</v>
      </c>
      <c r="E34" s="8" t="s">
        <v>48</v>
      </c>
      <c r="F34" s="12" t="s">
        <v>25</v>
      </c>
      <c r="G34" s="9" t="s">
        <v>22</v>
      </c>
      <c r="H34" s="14">
        <v>45853</v>
      </c>
      <c r="I34" s="14">
        <v>45883</v>
      </c>
      <c r="J34" s="15">
        <v>4786.16</v>
      </c>
    </row>
    <row r="35" spans="1:10" ht="28.5">
      <c r="A35" s="8" t="s">
        <v>9</v>
      </c>
      <c r="B35" s="8" t="s">
        <v>46</v>
      </c>
      <c r="C35" s="8" t="s">
        <v>47</v>
      </c>
      <c r="D35" s="8" t="s">
        <v>11</v>
      </c>
      <c r="E35" s="8" t="s">
        <v>48</v>
      </c>
      <c r="F35" s="12" t="s">
        <v>26</v>
      </c>
      <c r="G35" s="9" t="s">
        <v>27</v>
      </c>
      <c r="H35" s="14">
        <v>45853</v>
      </c>
      <c r="I35" s="14">
        <v>45884</v>
      </c>
      <c r="J35" s="15">
        <v>11594.58</v>
      </c>
    </row>
    <row r="36" spans="1:10" ht="28.5">
      <c r="A36" s="8" t="s">
        <v>9</v>
      </c>
      <c r="B36" s="8" t="s">
        <v>46</v>
      </c>
      <c r="C36" s="8" t="s">
        <v>47</v>
      </c>
      <c r="D36" s="8" t="s">
        <v>11</v>
      </c>
      <c r="E36" s="8" t="s">
        <v>48</v>
      </c>
      <c r="F36" s="12" t="s">
        <v>28</v>
      </c>
      <c r="G36" s="9" t="s">
        <v>27</v>
      </c>
      <c r="H36" s="14">
        <v>45853</v>
      </c>
      <c r="I36" s="14">
        <v>45884</v>
      </c>
      <c r="J36" s="15">
        <v>1161.5999999999999</v>
      </c>
    </row>
    <row r="37" spans="1:10" ht="28.5">
      <c r="A37" s="8" t="s">
        <v>9</v>
      </c>
      <c r="B37" s="8" t="s">
        <v>46</v>
      </c>
      <c r="C37" s="8" t="s">
        <v>47</v>
      </c>
      <c r="D37" s="8" t="s">
        <v>11</v>
      </c>
      <c r="E37" s="8" t="s">
        <v>48</v>
      </c>
      <c r="F37" s="12" t="s">
        <v>29</v>
      </c>
      <c r="G37" s="9" t="s">
        <v>27</v>
      </c>
      <c r="H37" s="14">
        <v>45853</v>
      </c>
      <c r="I37" s="14">
        <v>45884</v>
      </c>
      <c r="J37" s="15">
        <v>14411.1</v>
      </c>
    </row>
    <row r="38" spans="1:10" ht="28.5">
      <c r="A38" s="8" t="s">
        <v>9</v>
      </c>
      <c r="B38" s="8" t="s">
        <v>46</v>
      </c>
      <c r="C38" s="8" t="s">
        <v>47</v>
      </c>
      <c r="D38" s="8" t="s">
        <v>11</v>
      </c>
      <c r="E38" s="8" t="s">
        <v>48</v>
      </c>
      <c r="F38" s="12" t="s">
        <v>30</v>
      </c>
      <c r="G38" s="9" t="s">
        <v>27</v>
      </c>
      <c r="H38" s="14">
        <v>45853</v>
      </c>
      <c r="I38" s="14">
        <v>45884</v>
      </c>
      <c r="J38" s="15">
        <v>3574.34</v>
      </c>
    </row>
    <row r="39" spans="1:10" ht="28.5">
      <c r="A39" s="8" t="s">
        <v>9</v>
      </c>
      <c r="B39" s="8" t="s">
        <v>46</v>
      </c>
      <c r="C39" s="8" t="s">
        <v>47</v>
      </c>
      <c r="D39" s="8" t="s">
        <v>11</v>
      </c>
      <c r="E39" s="8" t="s">
        <v>48</v>
      </c>
      <c r="F39" s="12" t="s">
        <v>50</v>
      </c>
      <c r="G39" s="9" t="s">
        <v>27</v>
      </c>
      <c r="H39" s="14">
        <v>45853</v>
      </c>
      <c r="I39" s="14">
        <v>45884</v>
      </c>
      <c r="J39" s="15">
        <v>1028.5</v>
      </c>
    </row>
    <row r="40" spans="1:10" ht="28.5">
      <c r="A40" s="8" t="s">
        <v>9</v>
      </c>
      <c r="B40" s="8" t="s">
        <v>46</v>
      </c>
      <c r="C40" s="8" t="s">
        <v>47</v>
      </c>
      <c r="D40" s="8" t="s">
        <v>11</v>
      </c>
      <c r="E40" s="8" t="s">
        <v>48</v>
      </c>
      <c r="F40" s="12" t="s">
        <v>42</v>
      </c>
      <c r="G40" s="9" t="s">
        <v>27</v>
      </c>
      <c r="H40" s="14">
        <v>45853</v>
      </c>
      <c r="I40" s="14">
        <v>45884</v>
      </c>
      <c r="J40" s="15">
        <v>1257.5999999999999</v>
      </c>
    </row>
    <row r="41" spans="1:10" ht="29.25" thickBot="1">
      <c r="A41" s="24" t="s">
        <v>9</v>
      </c>
      <c r="B41" s="24" t="s">
        <v>46</v>
      </c>
      <c r="C41" s="24" t="s">
        <v>47</v>
      </c>
      <c r="D41" s="24" t="s">
        <v>11</v>
      </c>
      <c r="E41" s="24" t="s">
        <v>48</v>
      </c>
      <c r="F41" s="26" t="s">
        <v>40</v>
      </c>
      <c r="G41" s="25" t="s">
        <v>27</v>
      </c>
      <c r="H41" s="30">
        <v>45853</v>
      </c>
      <c r="I41" s="30">
        <v>45884</v>
      </c>
      <c r="J41" s="31">
        <v>1210</v>
      </c>
    </row>
    <row r="42" spans="1:10" ht="28.5">
      <c r="A42" s="20" t="s">
        <v>9</v>
      </c>
      <c r="B42" s="20" t="s">
        <v>186</v>
      </c>
      <c r="C42" s="20" t="s">
        <v>51</v>
      </c>
      <c r="D42" s="20" t="s">
        <v>52</v>
      </c>
      <c r="E42" s="20" t="s">
        <v>53</v>
      </c>
      <c r="F42" s="29" t="s">
        <v>54</v>
      </c>
      <c r="G42" s="21" t="s">
        <v>22</v>
      </c>
      <c r="H42" s="22">
        <v>45906</v>
      </c>
      <c r="I42" s="22">
        <v>45906</v>
      </c>
      <c r="J42" s="23">
        <v>3630</v>
      </c>
    </row>
    <row r="43" spans="1:10" ht="28.5">
      <c r="A43" s="8" t="s">
        <v>9</v>
      </c>
      <c r="B43" s="8" t="s">
        <v>186</v>
      </c>
      <c r="C43" s="8" t="s">
        <v>51</v>
      </c>
      <c r="D43" s="8" t="s">
        <v>52</v>
      </c>
      <c r="E43" s="8" t="s">
        <v>53</v>
      </c>
      <c r="F43" s="12" t="s">
        <v>55</v>
      </c>
      <c r="G43" s="9" t="s">
        <v>13</v>
      </c>
      <c r="H43" s="14">
        <v>45898</v>
      </c>
      <c r="I43" s="14">
        <v>45907</v>
      </c>
      <c r="J43" s="15">
        <v>6050</v>
      </c>
    </row>
    <row r="44" spans="1:10" ht="28.5">
      <c r="A44" s="8" t="s">
        <v>9</v>
      </c>
      <c r="B44" s="8" t="s">
        <v>186</v>
      </c>
      <c r="C44" s="8" t="s">
        <v>51</v>
      </c>
      <c r="D44" s="8" t="s">
        <v>52</v>
      </c>
      <c r="E44" s="8" t="s">
        <v>53</v>
      </c>
      <c r="F44" s="12" t="s">
        <v>36</v>
      </c>
      <c r="G44" s="9" t="s">
        <v>13</v>
      </c>
      <c r="H44" s="14">
        <v>45898</v>
      </c>
      <c r="I44" s="14">
        <v>45907</v>
      </c>
      <c r="J44" s="15">
        <v>17424</v>
      </c>
    </row>
    <row r="45" spans="1:10" ht="28.5">
      <c r="A45" s="8" t="s">
        <v>9</v>
      </c>
      <c r="B45" s="8" t="s">
        <v>186</v>
      </c>
      <c r="C45" s="8" t="s">
        <v>51</v>
      </c>
      <c r="D45" s="8" t="s">
        <v>52</v>
      </c>
      <c r="E45" s="8" t="s">
        <v>53</v>
      </c>
      <c r="F45" s="12" t="s">
        <v>56</v>
      </c>
      <c r="G45" s="9" t="s">
        <v>13</v>
      </c>
      <c r="H45" s="14">
        <v>45898</v>
      </c>
      <c r="I45" s="14">
        <v>45907</v>
      </c>
      <c r="J45" s="15">
        <v>1113.2</v>
      </c>
    </row>
    <row r="46" spans="1:10" ht="28.5">
      <c r="A46" s="8" t="s">
        <v>9</v>
      </c>
      <c r="B46" s="8" t="s">
        <v>186</v>
      </c>
      <c r="C46" s="8" t="s">
        <v>51</v>
      </c>
      <c r="D46" s="8" t="s">
        <v>52</v>
      </c>
      <c r="E46" s="8" t="s">
        <v>53</v>
      </c>
      <c r="F46" s="12" t="s">
        <v>57</v>
      </c>
      <c r="G46" s="9" t="s">
        <v>13</v>
      </c>
      <c r="H46" s="14">
        <v>45898</v>
      </c>
      <c r="I46" s="14">
        <v>45907</v>
      </c>
      <c r="J46" s="15">
        <v>1210</v>
      </c>
    </row>
    <row r="47" spans="1:10" ht="28.5">
      <c r="A47" s="8" t="s">
        <v>9</v>
      </c>
      <c r="B47" s="8" t="s">
        <v>186</v>
      </c>
      <c r="C47" s="8" t="s">
        <v>51</v>
      </c>
      <c r="D47" s="8" t="s">
        <v>52</v>
      </c>
      <c r="E47" s="8" t="s">
        <v>53</v>
      </c>
      <c r="F47" s="12" t="s">
        <v>58</v>
      </c>
      <c r="G47" s="9" t="s">
        <v>13</v>
      </c>
      <c r="H47" s="14">
        <v>45898</v>
      </c>
      <c r="I47" s="14">
        <v>45907</v>
      </c>
      <c r="J47" s="15">
        <f>1200*1.21</f>
        <v>1452</v>
      </c>
    </row>
    <row r="48" spans="1:10" ht="28.5">
      <c r="A48" s="8" t="s">
        <v>9</v>
      </c>
      <c r="B48" s="8" t="s">
        <v>186</v>
      </c>
      <c r="C48" s="8" t="s">
        <v>51</v>
      </c>
      <c r="D48" s="8" t="s">
        <v>52</v>
      </c>
      <c r="E48" s="8" t="s">
        <v>53</v>
      </c>
      <c r="F48" s="12" t="s">
        <v>59</v>
      </c>
      <c r="G48" s="9" t="s">
        <v>13</v>
      </c>
      <c r="H48" s="14">
        <v>45898</v>
      </c>
      <c r="I48" s="14">
        <v>45907</v>
      </c>
      <c r="J48" s="15">
        <v>5808</v>
      </c>
    </row>
    <row r="49" spans="1:10" ht="28.5">
      <c r="A49" s="8" t="s">
        <v>9</v>
      </c>
      <c r="B49" s="8" t="s">
        <v>186</v>
      </c>
      <c r="C49" s="8" t="s">
        <v>51</v>
      </c>
      <c r="D49" s="8" t="s">
        <v>52</v>
      </c>
      <c r="E49" s="8" t="s">
        <v>53</v>
      </c>
      <c r="F49" s="12" t="s">
        <v>60</v>
      </c>
      <c r="G49" s="9" t="s">
        <v>22</v>
      </c>
      <c r="H49" s="14">
        <v>45904</v>
      </c>
      <c r="I49" s="14">
        <v>45904</v>
      </c>
      <c r="J49" s="15">
        <v>3630</v>
      </c>
    </row>
    <row r="50" spans="1:10" ht="28.5">
      <c r="A50" s="8" t="s">
        <v>9</v>
      </c>
      <c r="B50" s="8" t="s">
        <v>186</v>
      </c>
      <c r="C50" s="8" t="s">
        <v>51</v>
      </c>
      <c r="D50" s="8" t="s">
        <v>52</v>
      </c>
      <c r="E50" s="8" t="s">
        <v>53</v>
      </c>
      <c r="F50" s="12" t="s">
        <v>61</v>
      </c>
      <c r="G50" s="9" t="s">
        <v>13</v>
      </c>
      <c r="H50" s="14">
        <v>45898</v>
      </c>
      <c r="I50" s="14">
        <v>45907</v>
      </c>
      <c r="J50" s="15">
        <v>3388</v>
      </c>
    </row>
    <row r="51" spans="1:10" ht="29.25" thickBot="1">
      <c r="A51" s="24" t="s">
        <v>9</v>
      </c>
      <c r="B51" s="24" t="s">
        <v>186</v>
      </c>
      <c r="C51" s="24" t="s">
        <v>51</v>
      </c>
      <c r="D51" s="24" t="s">
        <v>52</v>
      </c>
      <c r="E51" s="24" t="s">
        <v>53</v>
      </c>
      <c r="F51" s="26" t="s">
        <v>41</v>
      </c>
      <c r="G51" s="25" t="s">
        <v>13</v>
      </c>
      <c r="H51" s="30">
        <v>45898</v>
      </c>
      <c r="I51" s="30">
        <v>45907</v>
      </c>
      <c r="J51" s="31">
        <v>5082</v>
      </c>
    </row>
    <row r="52" spans="1:10" ht="42.75">
      <c r="A52" s="20" t="s">
        <v>9</v>
      </c>
      <c r="B52" s="20" t="s">
        <v>62</v>
      </c>
      <c r="C52" s="20" t="s">
        <v>63</v>
      </c>
      <c r="D52" s="20" t="s">
        <v>11</v>
      </c>
      <c r="E52" s="20" t="s">
        <v>48</v>
      </c>
      <c r="F52" s="29" t="s">
        <v>21</v>
      </c>
      <c r="G52" s="21" t="s">
        <v>22</v>
      </c>
      <c r="H52" s="22">
        <v>45880</v>
      </c>
      <c r="I52" s="22">
        <v>45880</v>
      </c>
      <c r="J52" s="23">
        <v>3509</v>
      </c>
    </row>
    <row r="53" spans="1:10" ht="42.75">
      <c r="A53" s="8" t="s">
        <v>9</v>
      </c>
      <c r="B53" s="8" t="s">
        <v>62</v>
      </c>
      <c r="C53" s="8" t="s">
        <v>63</v>
      </c>
      <c r="D53" s="8" t="s">
        <v>11</v>
      </c>
      <c r="E53" s="8" t="s">
        <v>48</v>
      </c>
      <c r="F53" s="12" t="s">
        <v>64</v>
      </c>
      <c r="G53" s="9" t="s">
        <v>22</v>
      </c>
      <c r="H53" s="14">
        <v>45880</v>
      </c>
      <c r="I53" s="14">
        <v>45880</v>
      </c>
      <c r="J53" s="15">
        <v>3509</v>
      </c>
    </row>
    <row r="54" spans="1:10" ht="42.75">
      <c r="A54" s="8" t="s">
        <v>9</v>
      </c>
      <c r="B54" s="8" t="s">
        <v>62</v>
      </c>
      <c r="C54" s="8" t="s">
        <v>63</v>
      </c>
      <c r="D54" s="8" t="s">
        <v>11</v>
      </c>
      <c r="E54" s="8" t="s">
        <v>48</v>
      </c>
      <c r="F54" s="12" t="s">
        <v>65</v>
      </c>
      <c r="G54" s="9" t="s">
        <v>22</v>
      </c>
      <c r="H54" s="14">
        <v>45880</v>
      </c>
      <c r="I54" s="14">
        <v>45880</v>
      </c>
      <c r="J54" s="15">
        <v>1845.25</v>
      </c>
    </row>
    <row r="55" spans="1:10" ht="43.5" thickBot="1">
      <c r="A55" s="24" t="s">
        <v>9</v>
      </c>
      <c r="B55" s="24" t="s">
        <v>62</v>
      </c>
      <c r="C55" s="24" t="s">
        <v>63</v>
      </c>
      <c r="D55" s="24" t="s">
        <v>11</v>
      </c>
      <c r="E55" s="24" t="s">
        <v>48</v>
      </c>
      <c r="F55" s="26" t="s">
        <v>66</v>
      </c>
      <c r="G55" s="25" t="s">
        <v>22</v>
      </c>
      <c r="H55" s="30">
        <v>45880</v>
      </c>
      <c r="I55" s="30">
        <v>45880</v>
      </c>
      <c r="J55" s="31">
        <v>1814.4</v>
      </c>
    </row>
    <row r="56" spans="1:10" ht="28.5">
      <c r="A56" s="20" t="s">
        <v>9</v>
      </c>
      <c r="B56" s="20" t="s">
        <v>67</v>
      </c>
      <c r="C56" s="20" t="s">
        <v>68</v>
      </c>
      <c r="D56" s="20" t="s">
        <v>11</v>
      </c>
      <c r="E56" s="20" t="s">
        <v>48</v>
      </c>
      <c r="F56" s="29" t="s">
        <v>69</v>
      </c>
      <c r="G56" s="21" t="s">
        <v>13</v>
      </c>
      <c r="H56" s="22">
        <v>45920</v>
      </c>
      <c r="I56" s="22">
        <v>45927</v>
      </c>
      <c r="J56" s="23">
        <v>2000.13</v>
      </c>
    </row>
    <row r="57" spans="1:10" ht="28.5">
      <c r="A57" s="8" t="s">
        <v>9</v>
      </c>
      <c r="B57" s="8" t="s">
        <v>67</v>
      </c>
      <c r="C57" s="8" t="s">
        <v>68</v>
      </c>
      <c r="D57" s="8" t="s">
        <v>11</v>
      </c>
      <c r="E57" s="8" t="s">
        <v>48</v>
      </c>
      <c r="F57" s="12" t="s">
        <v>65</v>
      </c>
      <c r="G57" s="9" t="s">
        <v>22</v>
      </c>
      <c r="H57" s="14">
        <v>45924</v>
      </c>
      <c r="I57" s="14">
        <v>45925</v>
      </c>
      <c r="J57" s="15">
        <v>2214.3000000000002</v>
      </c>
    </row>
    <row r="58" spans="1:10" ht="28.5">
      <c r="A58" s="8" t="s">
        <v>9</v>
      </c>
      <c r="B58" s="8" t="s">
        <v>67</v>
      </c>
      <c r="C58" s="8" t="s">
        <v>68</v>
      </c>
      <c r="D58" s="8" t="s">
        <v>11</v>
      </c>
      <c r="E58" s="8" t="s">
        <v>48</v>
      </c>
      <c r="F58" s="12" t="s">
        <v>33</v>
      </c>
      <c r="G58" s="9" t="s">
        <v>13</v>
      </c>
      <c r="H58" s="14">
        <v>45920</v>
      </c>
      <c r="I58" s="14">
        <v>45927</v>
      </c>
      <c r="J58" s="15">
        <v>78.650000000000006</v>
      </c>
    </row>
    <row r="59" spans="1:10" ht="28.5">
      <c r="A59" s="8" t="s">
        <v>9</v>
      </c>
      <c r="B59" s="8" t="s">
        <v>67</v>
      </c>
      <c r="C59" s="8" t="s">
        <v>68</v>
      </c>
      <c r="D59" s="8" t="s">
        <v>11</v>
      </c>
      <c r="E59" s="8" t="s">
        <v>48</v>
      </c>
      <c r="F59" s="12" t="s">
        <v>66</v>
      </c>
      <c r="G59" s="9" t="s">
        <v>22</v>
      </c>
      <c r="H59" s="14">
        <v>45924</v>
      </c>
      <c r="I59" s="14">
        <v>45925</v>
      </c>
      <c r="J59" s="15">
        <v>1914.46</v>
      </c>
    </row>
    <row r="60" spans="1:10" ht="28.5">
      <c r="A60" s="8" t="s">
        <v>9</v>
      </c>
      <c r="B60" s="8" t="s">
        <v>67</v>
      </c>
      <c r="C60" s="8" t="s">
        <v>68</v>
      </c>
      <c r="D60" s="8" t="s">
        <v>11</v>
      </c>
      <c r="E60" s="8" t="s">
        <v>48</v>
      </c>
      <c r="F60" s="12" t="s">
        <v>35</v>
      </c>
      <c r="G60" s="9" t="s">
        <v>13</v>
      </c>
      <c r="H60" s="14">
        <v>45920</v>
      </c>
      <c r="I60" s="14">
        <v>45927</v>
      </c>
      <c r="J60" s="15">
        <v>1089</v>
      </c>
    </row>
    <row r="61" spans="1:10" ht="28.5">
      <c r="A61" s="8" t="s">
        <v>9</v>
      </c>
      <c r="B61" s="8" t="s">
        <v>67</v>
      </c>
      <c r="C61" s="8" t="s">
        <v>68</v>
      </c>
      <c r="D61" s="8" t="s">
        <v>11</v>
      </c>
      <c r="E61" s="8" t="s">
        <v>48</v>
      </c>
      <c r="F61" s="12" t="s">
        <v>89</v>
      </c>
      <c r="G61" s="9" t="s">
        <v>13</v>
      </c>
      <c r="H61" s="14">
        <v>45920</v>
      </c>
      <c r="I61" s="14">
        <v>45927</v>
      </c>
      <c r="J61" s="15">
        <v>182</v>
      </c>
    </row>
    <row r="62" spans="1:10" ht="28.5">
      <c r="A62" s="8" t="s">
        <v>9</v>
      </c>
      <c r="B62" s="8" t="s">
        <v>67</v>
      </c>
      <c r="C62" s="8" t="s">
        <v>68</v>
      </c>
      <c r="D62" s="8" t="s">
        <v>11</v>
      </c>
      <c r="E62" s="8" t="s">
        <v>48</v>
      </c>
      <c r="F62" s="12" t="s">
        <v>36</v>
      </c>
      <c r="G62" s="9" t="s">
        <v>13</v>
      </c>
      <c r="H62" s="14">
        <v>45920</v>
      </c>
      <c r="I62" s="14">
        <v>45927</v>
      </c>
      <c r="J62" s="15">
        <v>3049.2</v>
      </c>
    </row>
    <row r="63" spans="1:10" ht="28.5">
      <c r="A63" s="8" t="s">
        <v>9</v>
      </c>
      <c r="B63" s="8" t="s">
        <v>67</v>
      </c>
      <c r="C63" s="8" t="s">
        <v>68</v>
      </c>
      <c r="D63" s="8" t="s">
        <v>11</v>
      </c>
      <c r="E63" s="8" t="s">
        <v>48</v>
      </c>
      <c r="F63" s="12" t="s">
        <v>70</v>
      </c>
      <c r="G63" s="9" t="s">
        <v>13</v>
      </c>
      <c r="H63" s="14">
        <v>45920</v>
      </c>
      <c r="I63" s="14">
        <v>45927</v>
      </c>
      <c r="J63" s="15">
        <v>2420</v>
      </c>
    </row>
    <row r="64" spans="1:10" ht="28.5">
      <c r="A64" s="8" t="s">
        <v>9</v>
      </c>
      <c r="B64" s="8" t="s">
        <v>67</v>
      </c>
      <c r="C64" s="8" t="s">
        <v>68</v>
      </c>
      <c r="D64" s="8" t="s">
        <v>11</v>
      </c>
      <c r="E64" s="8" t="s">
        <v>48</v>
      </c>
      <c r="F64" s="12" t="s">
        <v>37</v>
      </c>
      <c r="G64" s="9" t="s">
        <v>13</v>
      </c>
      <c r="H64" s="14">
        <v>45920</v>
      </c>
      <c r="I64" s="14">
        <v>45927</v>
      </c>
      <c r="J64" s="15">
        <v>3388</v>
      </c>
    </row>
    <row r="65" spans="1:10" ht="28.5">
      <c r="A65" s="8" t="s">
        <v>9</v>
      </c>
      <c r="B65" s="8" t="s">
        <v>67</v>
      </c>
      <c r="C65" s="8" t="s">
        <v>68</v>
      </c>
      <c r="D65" s="8" t="s">
        <v>11</v>
      </c>
      <c r="E65" s="8" t="s">
        <v>48</v>
      </c>
      <c r="F65" s="12" t="s">
        <v>21</v>
      </c>
      <c r="G65" s="9" t="s">
        <v>22</v>
      </c>
      <c r="H65" s="14">
        <v>45924</v>
      </c>
      <c r="I65" s="14">
        <v>45925</v>
      </c>
      <c r="J65" s="15">
        <v>5082</v>
      </c>
    </row>
    <row r="66" spans="1:10" ht="28.5">
      <c r="A66" s="8" t="s">
        <v>9</v>
      </c>
      <c r="B66" s="8" t="s">
        <v>67</v>
      </c>
      <c r="C66" s="8" t="s">
        <v>68</v>
      </c>
      <c r="D66" s="8" t="s">
        <v>11</v>
      </c>
      <c r="E66" s="8" t="s">
        <v>48</v>
      </c>
      <c r="F66" s="12" t="s">
        <v>23</v>
      </c>
      <c r="G66" s="9" t="s">
        <v>13</v>
      </c>
      <c r="H66" s="14">
        <v>45920</v>
      </c>
      <c r="I66" s="14">
        <v>45927</v>
      </c>
      <c r="J66" s="15">
        <v>3630</v>
      </c>
    </row>
    <row r="67" spans="1:10" ht="28.5">
      <c r="A67" s="8" t="s">
        <v>9</v>
      </c>
      <c r="B67" s="8" t="s">
        <v>67</v>
      </c>
      <c r="C67" s="8" t="s">
        <v>68</v>
      </c>
      <c r="D67" s="8" t="s">
        <v>11</v>
      </c>
      <c r="E67" s="8" t="s">
        <v>48</v>
      </c>
      <c r="F67" s="12" t="s">
        <v>71</v>
      </c>
      <c r="G67" s="9" t="s">
        <v>13</v>
      </c>
      <c r="H67" s="14">
        <v>45920</v>
      </c>
      <c r="I67" s="14">
        <v>45927</v>
      </c>
      <c r="J67" s="15">
        <v>3388</v>
      </c>
    </row>
    <row r="68" spans="1:10" ht="28.5">
      <c r="A68" s="8" t="s">
        <v>9</v>
      </c>
      <c r="B68" s="8" t="s">
        <v>67</v>
      </c>
      <c r="C68" s="8" t="s">
        <v>68</v>
      </c>
      <c r="D68" s="8" t="s">
        <v>11</v>
      </c>
      <c r="E68" s="8" t="s">
        <v>48</v>
      </c>
      <c r="F68" s="12" t="s">
        <v>40</v>
      </c>
      <c r="G68" s="9" t="s">
        <v>27</v>
      </c>
      <c r="H68" s="14">
        <v>45920</v>
      </c>
      <c r="I68" s="14">
        <v>45927</v>
      </c>
      <c r="J68" s="15">
        <v>847</v>
      </c>
    </row>
    <row r="69" spans="1:10" ht="28.5">
      <c r="A69" s="8" t="s">
        <v>9</v>
      </c>
      <c r="B69" s="8" t="s">
        <v>67</v>
      </c>
      <c r="C69" s="8" t="s">
        <v>68</v>
      </c>
      <c r="D69" s="8" t="s">
        <v>11</v>
      </c>
      <c r="E69" s="8" t="s">
        <v>48</v>
      </c>
      <c r="F69" s="12" t="s">
        <v>41</v>
      </c>
      <c r="G69" s="9" t="s">
        <v>13</v>
      </c>
      <c r="H69" s="14">
        <v>45920</v>
      </c>
      <c r="I69" s="14">
        <v>45927</v>
      </c>
      <c r="J69" s="15">
        <v>2371.6</v>
      </c>
    </row>
    <row r="70" spans="1:10" ht="28.5">
      <c r="A70" s="8" t="s">
        <v>9</v>
      </c>
      <c r="B70" s="8" t="s">
        <v>67</v>
      </c>
      <c r="C70" s="8" t="s">
        <v>68</v>
      </c>
      <c r="D70" s="8" t="s">
        <v>11</v>
      </c>
      <c r="E70" s="8" t="s">
        <v>48</v>
      </c>
      <c r="F70" s="12" t="s">
        <v>30</v>
      </c>
      <c r="G70" s="9" t="s">
        <v>27</v>
      </c>
      <c r="H70" s="14">
        <v>45920</v>
      </c>
      <c r="I70" s="14">
        <v>45925</v>
      </c>
      <c r="J70" s="15">
        <v>1089</v>
      </c>
    </row>
    <row r="71" spans="1:10" ht="28.5">
      <c r="A71" s="8" t="s">
        <v>9</v>
      </c>
      <c r="B71" s="8" t="s">
        <v>67</v>
      </c>
      <c r="C71" s="8" t="s">
        <v>68</v>
      </c>
      <c r="D71" s="8" t="s">
        <v>11</v>
      </c>
      <c r="E71" s="8" t="s">
        <v>48</v>
      </c>
      <c r="F71" s="12" t="s">
        <v>42</v>
      </c>
      <c r="G71" s="9" t="s">
        <v>27</v>
      </c>
      <c r="H71" s="14">
        <v>45920</v>
      </c>
      <c r="I71" s="14">
        <v>45925</v>
      </c>
      <c r="J71" s="15">
        <v>471.6</v>
      </c>
    </row>
    <row r="72" spans="1:10" ht="28.5">
      <c r="A72" s="8" t="s">
        <v>9</v>
      </c>
      <c r="B72" s="8" t="s">
        <v>67</v>
      </c>
      <c r="C72" s="8" t="s">
        <v>68</v>
      </c>
      <c r="D72" s="8" t="s">
        <v>11</v>
      </c>
      <c r="E72" s="8" t="s">
        <v>48</v>
      </c>
      <c r="F72" s="12" t="s">
        <v>43</v>
      </c>
      <c r="G72" s="9" t="s">
        <v>27</v>
      </c>
      <c r="H72" s="14">
        <v>45920</v>
      </c>
      <c r="I72" s="14">
        <v>45925</v>
      </c>
      <c r="J72" s="15">
        <v>326.05</v>
      </c>
    </row>
    <row r="73" spans="1:10" ht="28.5">
      <c r="A73" s="8" t="s">
        <v>9</v>
      </c>
      <c r="B73" s="8" t="s">
        <v>67</v>
      </c>
      <c r="C73" s="8" t="s">
        <v>68</v>
      </c>
      <c r="D73" s="8" t="s">
        <v>11</v>
      </c>
      <c r="E73" s="8" t="s">
        <v>48</v>
      </c>
      <c r="F73" s="12" t="s">
        <v>72</v>
      </c>
      <c r="G73" s="9" t="s">
        <v>27</v>
      </c>
      <c r="H73" s="14">
        <v>45920</v>
      </c>
      <c r="I73" s="14">
        <v>45925</v>
      </c>
      <c r="J73" s="15">
        <v>2576.5700000000002</v>
      </c>
    </row>
    <row r="74" spans="1:10" ht="29.25" thickBot="1">
      <c r="A74" s="24" t="s">
        <v>9</v>
      </c>
      <c r="B74" s="24" t="s">
        <v>67</v>
      </c>
      <c r="C74" s="24" t="s">
        <v>68</v>
      </c>
      <c r="D74" s="24" t="s">
        <v>11</v>
      </c>
      <c r="E74" s="24" t="s">
        <v>48</v>
      </c>
      <c r="F74" s="26" t="s">
        <v>73</v>
      </c>
      <c r="G74" s="25" t="s">
        <v>13</v>
      </c>
      <c r="H74" s="30">
        <v>45920</v>
      </c>
      <c r="I74" s="30">
        <v>45927</v>
      </c>
      <c r="J74" s="31">
        <v>1200</v>
      </c>
    </row>
    <row r="75" spans="1:10" ht="28.5">
      <c r="A75" s="20" t="s">
        <v>9</v>
      </c>
      <c r="B75" s="20" t="s">
        <v>187</v>
      </c>
      <c r="C75" s="20" t="s">
        <v>74</v>
      </c>
      <c r="D75" s="20" t="s">
        <v>11</v>
      </c>
      <c r="E75" s="20" t="s">
        <v>48</v>
      </c>
      <c r="F75" s="21" t="s">
        <v>21</v>
      </c>
      <c r="G75" s="21" t="s">
        <v>22</v>
      </c>
      <c r="H75" s="22">
        <v>45853</v>
      </c>
      <c r="I75" s="22">
        <v>45879</v>
      </c>
      <c r="J75" s="23">
        <v>13189</v>
      </c>
    </row>
    <row r="76" spans="1:10" ht="28.5">
      <c r="A76" s="8" t="s">
        <v>9</v>
      </c>
      <c r="B76" s="8" t="s">
        <v>187</v>
      </c>
      <c r="C76" s="8" t="s">
        <v>74</v>
      </c>
      <c r="D76" s="8" t="s">
        <v>11</v>
      </c>
      <c r="E76" s="8" t="s">
        <v>48</v>
      </c>
      <c r="F76" s="9" t="s">
        <v>23</v>
      </c>
      <c r="G76" s="9" t="s">
        <v>13</v>
      </c>
      <c r="H76" s="14">
        <v>45853</v>
      </c>
      <c r="I76" s="16">
        <v>45883</v>
      </c>
      <c r="J76" s="15">
        <v>8893.5</v>
      </c>
    </row>
    <row r="77" spans="1:10" ht="28.5">
      <c r="A77" s="8" t="s">
        <v>9</v>
      </c>
      <c r="B77" s="8" t="s">
        <v>187</v>
      </c>
      <c r="C77" s="8" t="s">
        <v>74</v>
      </c>
      <c r="D77" s="8" t="s">
        <v>11</v>
      </c>
      <c r="E77" s="8" t="s">
        <v>48</v>
      </c>
      <c r="F77" s="12" t="s">
        <v>75</v>
      </c>
      <c r="G77" s="9" t="s">
        <v>22</v>
      </c>
      <c r="H77" s="14">
        <v>45857</v>
      </c>
      <c r="I77" s="14">
        <v>45872</v>
      </c>
      <c r="J77" s="15">
        <v>7078.5</v>
      </c>
    </row>
    <row r="78" spans="1:10" ht="28.5">
      <c r="A78" s="8" t="s">
        <v>9</v>
      </c>
      <c r="B78" s="8" t="s">
        <v>187</v>
      </c>
      <c r="C78" s="8" t="s">
        <v>74</v>
      </c>
      <c r="D78" s="8" t="s">
        <v>11</v>
      </c>
      <c r="E78" s="8" t="s">
        <v>48</v>
      </c>
      <c r="F78" s="12" t="s">
        <v>26</v>
      </c>
      <c r="G78" s="9" t="s">
        <v>27</v>
      </c>
      <c r="H78" s="14">
        <v>45853</v>
      </c>
      <c r="I78" s="14">
        <v>45883</v>
      </c>
      <c r="J78" s="15">
        <v>11778.62</v>
      </c>
    </row>
    <row r="79" spans="1:10" ht="28.5">
      <c r="A79" s="8" t="s">
        <v>9</v>
      </c>
      <c r="B79" s="8" t="s">
        <v>187</v>
      </c>
      <c r="C79" s="8" t="s">
        <v>74</v>
      </c>
      <c r="D79" s="8" t="s">
        <v>11</v>
      </c>
      <c r="E79" s="8" t="s">
        <v>48</v>
      </c>
      <c r="F79" s="12" t="s">
        <v>76</v>
      </c>
      <c r="G79" s="9" t="s">
        <v>27</v>
      </c>
      <c r="H79" s="14">
        <v>45853</v>
      </c>
      <c r="I79" s="14">
        <v>45883</v>
      </c>
      <c r="J79" s="15">
        <v>1028.5</v>
      </c>
    </row>
    <row r="80" spans="1:10" ht="28.5">
      <c r="A80" s="8" t="s">
        <v>9</v>
      </c>
      <c r="B80" s="8" t="s">
        <v>187</v>
      </c>
      <c r="C80" s="8" t="s">
        <v>74</v>
      </c>
      <c r="D80" s="8" t="s">
        <v>11</v>
      </c>
      <c r="E80" s="8" t="s">
        <v>48</v>
      </c>
      <c r="F80" s="12" t="s">
        <v>28</v>
      </c>
      <c r="G80" s="9" t="s">
        <v>27</v>
      </c>
      <c r="H80" s="14">
        <v>45853</v>
      </c>
      <c r="I80" s="14">
        <v>45883</v>
      </c>
      <c r="J80" s="15">
        <v>1125.3</v>
      </c>
    </row>
    <row r="81" spans="1:10" ht="28.5">
      <c r="A81" s="8" t="s">
        <v>9</v>
      </c>
      <c r="B81" s="8" t="s">
        <v>187</v>
      </c>
      <c r="C81" s="8" t="s">
        <v>74</v>
      </c>
      <c r="D81" s="8" t="s">
        <v>11</v>
      </c>
      <c r="E81" s="8" t="s">
        <v>48</v>
      </c>
      <c r="F81" s="12" t="s">
        <v>29</v>
      </c>
      <c r="G81" s="9" t="s">
        <v>27</v>
      </c>
      <c r="H81" s="14">
        <v>45853</v>
      </c>
      <c r="I81" s="14">
        <v>45883</v>
      </c>
      <c r="J81" s="15">
        <v>13878.7</v>
      </c>
    </row>
    <row r="82" spans="1:10" ht="28.5">
      <c r="A82" s="8" t="s">
        <v>9</v>
      </c>
      <c r="B82" s="8" t="s">
        <v>187</v>
      </c>
      <c r="C82" s="8" t="s">
        <v>74</v>
      </c>
      <c r="D82" s="8" t="s">
        <v>11</v>
      </c>
      <c r="E82" s="8" t="s">
        <v>48</v>
      </c>
      <c r="F82" s="12" t="s">
        <v>30</v>
      </c>
      <c r="G82" s="9" t="s">
        <v>27</v>
      </c>
      <c r="H82" s="14">
        <v>45853</v>
      </c>
      <c r="I82" s="14">
        <v>45883</v>
      </c>
      <c r="J82" s="15">
        <v>3392.84</v>
      </c>
    </row>
    <row r="83" spans="1:10" ht="28.5">
      <c r="A83" s="8" t="s">
        <v>9</v>
      </c>
      <c r="B83" s="8" t="s">
        <v>187</v>
      </c>
      <c r="C83" s="8" t="s">
        <v>74</v>
      </c>
      <c r="D83" s="8" t="s">
        <v>11</v>
      </c>
      <c r="E83" s="8" t="s">
        <v>48</v>
      </c>
      <c r="F83" s="12" t="s">
        <v>34</v>
      </c>
      <c r="G83" s="9" t="s">
        <v>13</v>
      </c>
      <c r="H83" s="14">
        <v>45853</v>
      </c>
      <c r="I83" s="14">
        <v>45883</v>
      </c>
      <c r="J83" s="15">
        <v>3630</v>
      </c>
    </row>
    <row r="84" spans="1:10" ht="28.5">
      <c r="A84" s="8" t="s">
        <v>9</v>
      </c>
      <c r="B84" s="8" t="s">
        <v>187</v>
      </c>
      <c r="C84" s="8" t="s">
        <v>74</v>
      </c>
      <c r="D84" s="8" t="s">
        <v>11</v>
      </c>
      <c r="E84" s="8" t="s">
        <v>48</v>
      </c>
      <c r="F84" s="12" t="s">
        <v>38</v>
      </c>
      <c r="G84" s="9" t="s">
        <v>27</v>
      </c>
      <c r="H84" s="14">
        <v>45853</v>
      </c>
      <c r="I84" s="14">
        <v>45883</v>
      </c>
      <c r="J84" s="15">
        <v>3601.35</v>
      </c>
    </row>
    <row r="85" spans="1:10" ht="28.5">
      <c r="A85" s="8" t="s">
        <v>9</v>
      </c>
      <c r="B85" s="8" t="s">
        <v>187</v>
      </c>
      <c r="C85" s="8" t="s">
        <v>74</v>
      </c>
      <c r="D85" s="8" t="s">
        <v>11</v>
      </c>
      <c r="E85" s="8" t="s">
        <v>48</v>
      </c>
      <c r="F85" s="12" t="s">
        <v>77</v>
      </c>
      <c r="G85" s="9" t="s">
        <v>27</v>
      </c>
      <c r="H85" s="14">
        <v>45853</v>
      </c>
      <c r="I85" s="14">
        <v>45883</v>
      </c>
      <c r="J85" s="15">
        <v>653.4</v>
      </c>
    </row>
    <row r="86" spans="1:10" ht="28.5">
      <c r="A86" s="8" t="s">
        <v>9</v>
      </c>
      <c r="B86" s="8" t="s">
        <v>187</v>
      </c>
      <c r="C86" s="8" t="s">
        <v>74</v>
      </c>
      <c r="D86" s="8" t="s">
        <v>11</v>
      </c>
      <c r="E86" s="8" t="s">
        <v>48</v>
      </c>
      <c r="F86" s="12" t="s">
        <v>40</v>
      </c>
      <c r="G86" s="9" t="s">
        <v>27</v>
      </c>
      <c r="H86" s="14">
        <v>45853</v>
      </c>
      <c r="I86" s="14">
        <v>45883</v>
      </c>
      <c r="J86" s="15">
        <v>1210</v>
      </c>
    </row>
    <row r="87" spans="1:10" ht="28.5">
      <c r="A87" s="8" t="s">
        <v>9</v>
      </c>
      <c r="B87" s="8" t="s">
        <v>187</v>
      </c>
      <c r="C87" s="8" t="s">
        <v>74</v>
      </c>
      <c r="D87" s="8" t="s">
        <v>11</v>
      </c>
      <c r="E87" s="8" t="s">
        <v>48</v>
      </c>
      <c r="F87" s="12" t="s">
        <v>78</v>
      </c>
      <c r="G87" s="9" t="s">
        <v>27</v>
      </c>
      <c r="H87" s="14">
        <v>45853</v>
      </c>
      <c r="I87" s="14">
        <v>45883</v>
      </c>
      <c r="J87" s="15">
        <v>525.14</v>
      </c>
    </row>
    <row r="88" spans="1:10" ht="28.5">
      <c r="A88" s="8" t="s">
        <v>9</v>
      </c>
      <c r="B88" s="8" t="s">
        <v>187</v>
      </c>
      <c r="C88" s="8" t="s">
        <v>74</v>
      </c>
      <c r="D88" s="8" t="s">
        <v>11</v>
      </c>
      <c r="E88" s="8" t="s">
        <v>48</v>
      </c>
      <c r="F88" s="12" t="s">
        <v>42</v>
      </c>
      <c r="G88" s="9" t="s">
        <v>27</v>
      </c>
      <c r="H88" s="14">
        <v>45853</v>
      </c>
      <c r="I88" s="14">
        <v>45883</v>
      </c>
      <c r="J88" s="15">
        <v>1218.3</v>
      </c>
    </row>
    <row r="89" spans="1:10" ht="28.5">
      <c r="A89" s="8" t="s">
        <v>9</v>
      </c>
      <c r="B89" s="8" t="s">
        <v>187</v>
      </c>
      <c r="C89" s="8" t="s">
        <v>74</v>
      </c>
      <c r="D89" s="8" t="s">
        <v>11</v>
      </c>
      <c r="E89" s="8" t="s">
        <v>48</v>
      </c>
      <c r="F89" s="12" t="s">
        <v>79</v>
      </c>
      <c r="G89" s="9" t="s">
        <v>13</v>
      </c>
      <c r="H89" s="14">
        <v>45853</v>
      </c>
      <c r="I89" s="14">
        <v>45883</v>
      </c>
      <c r="J89" s="15">
        <v>1815</v>
      </c>
    </row>
    <row r="90" spans="1:10" ht="28.5">
      <c r="A90" s="8" t="s">
        <v>9</v>
      </c>
      <c r="B90" s="8" t="s">
        <v>187</v>
      </c>
      <c r="C90" s="8" t="s">
        <v>74</v>
      </c>
      <c r="D90" s="8" t="s">
        <v>11</v>
      </c>
      <c r="E90" s="8" t="s">
        <v>48</v>
      </c>
      <c r="F90" s="12" t="s">
        <v>73</v>
      </c>
      <c r="G90" s="9" t="s">
        <v>13</v>
      </c>
      <c r="H90" s="14">
        <v>45853</v>
      </c>
      <c r="I90" s="14">
        <v>45883</v>
      </c>
      <c r="J90" s="15">
        <v>3500</v>
      </c>
    </row>
    <row r="91" spans="1:10" ht="29.25" thickBot="1">
      <c r="A91" s="24" t="s">
        <v>9</v>
      </c>
      <c r="B91" s="24" t="s">
        <v>187</v>
      </c>
      <c r="C91" s="24" t="s">
        <v>74</v>
      </c>
      <c r="D91" s="24" t="s">
        <v>11</v>
      </c>
      <c r="E91" s="24" t="s">
        <v>48</v>
      </c>
      <c r="F91" s="26" t="s">
        <v>31</v>
      </c>
      <c r="G91" s="25" t="s">
        <v>13</v>
      </c>
      <c r="H91" s="30">
        <v>45853</v>
      </c>
      <c r="I91" s="30">
        <v>45883</v>
      </c>
      <c r="J91" s="31">
        <v>3875</v>
      </c>
    </row>
    <row r="92" spans="1:10" ht="28.5">
      <c r="A92" s="20" t="s">
        <v>9</v>
      </c>
      <c r="B92" s="20" t="s">
        <v>80</v>
      </c>
      <c r="C92" s="20" t="s">
        <v>81</v>
      </c>
      <c r="D92" s="20" t="s">
        <v>11</v>
      </c>
      <c r="E92" s="20" t="s">
        <v>48</v>
      </c>
      <c r="F92" s="29" t="s">
        <v>82</v>
      </c>
      <c r="G92" s="21" t="s">
        <v>22</v>
      </c>
      <c r="H92" s="22">
        <v>45927</v>
      </c>
      <c r="I92" s="22">
        <v>45935</v>
      </c>
      <c r="J92" s="23">
        <v>605</v>
      </c>
    </row>
    <row r="93" spans="1:10" ht="28.5">
      <c r="A93" s="8" t="s">
        <v>9</v>
      </c>
      <c r="B93" s="8" t="s">
        <v>80</v>
      </c>
      <c r="C93" s="8" t="s">
        <v>81</v>
      </c>
      <c r="D93" s="8" t="s">
        <v>11</v>
      </c>
      <c r="E93" s="8" t="s">
        <v>48</v>
      </c>
      <c r="F93" s="12" t="s">
        <v>69</v>
      </c>
      <c r="G93" s="9" t="s">
        <v>13</v>
      </c>
      <c r="H93" s="14">
        <v>45927</v>
      </c>
      <c r="I93" s="14">
        <v>45935</v>
      </c>
      <c r="J93" s="15">
        <v>2662</v>
      </c>
    </row>
    <row r="94" spans="1:10" ht="28.5">
      <c r="A94" s="8" t="s">
        <v>9</v>
      </c>
      <c r="B94" s="8" t="s">
        <v>80</v>
      </c>
      <c r="C94" s="8" t="s">
        <v>81</v>
      </c>
      <c r="D94" s="8" t="s">
        <v>11</v>
      </c>
      <c r="E94" s="8" t="s">
        <v>48</v>
      </c>
      <c r="F94" s="12" t="s">
        <v>83</v>
      </c>
      <c r="G94" s="9" t="s">
        <v>15</v>
      </c>
      <c r="H94" s="14">
        <v>45927</v>
      </c>
      <c r="I94" s="14">
        <v>45935</v>
      </c>
      <c r="J94" s="15">
        <v>6025.8</v>
      </c>
    </row>
    <row r="95" spans="1:10" ht="28.5">
      <c r="A95" s="8" t="s">
        <v>9</v>
      </c>
      <c r="B95" s="8" t="s">
        <v>80</v>
      </c>
      <c r="C95" s="8" t="s">
        <v>81</v>
      </c>
      <c r="D95" s="8" t="s">
        <v>11</v>
      </c>
      <c r="E95" s="8" t="s">
        <v>48</v>
      </c>
      <c r="F95" s="12" t="s">
        <v>21</v>
      </c>
      <c r="G95" s="9" t="s">
        <v>22</v>
      </c>
      <c r="H95" s="14">
        <v>45927</v>
      </c>
      <c r="I95" s="14">
        <v>45933</v>
      </c>
      <c r="J95" s="15">
        <v>5082</v>
      </c>
    </row>
    <row r="96" spans="1:10" ht="28.5">
      <c r="A96" s="8" t="s">
        <v>9</v>
      </c>
      <c r="B96" s="8" t="s">
        <v>80</v>
      </c>
      <c r="C96" s="8" t="s">
        <v>81</v>
      </c>
      <c r="D96" s="8" t="s">
        <v>11</v>
      </c>
      <c r="E96" s="8" t="s">
        <v>48</v>
      </c>
      <c r="F96" s="12" t="s">
        <v>23</v>
      </c>
      <c r="G96" s="9" t="s">
        <v>13</v>
      </c>
      <c r="H96" s="14">
        <v>45927</v>
      </c>
      <c r="I96" s="14">
        <v>45935</v>
      </c>
      <c r="J96" s="15">
        <v>3025</v>
      </c>
    </row>
    <row r="97" spans="1:10" ht="28.5">
      <c r="A97" s="8" t="s">
        <v>9</v>
      </c>
      <c r="B97" s="8" t="s">
        <v>80</v>
      </c>
      <c r="C97" s="8" t="s">
        <v>81</v>
      </c>
      <c r="D97" s="8" t="s">
        <v>11</v>
      </c>
      <c r="E97" s="8" t="s">
        <v>48</v>
      </c>
      <c r="F97" s="12" t="s">
        <v>75</v>
      </c>
      <c r="G97" s="9" t="s">
        <v>22</v>
      </c>
      <c r="H97" s="14">
        <v>45928</v>
      </c>
      <c r="I97" s="14">
        <v>45928</v>
      </c>
      <c r="J97" s="15">
        <v>2359.5</v>
      </c>
    </row>
    <row r="98" spans="1:10" ht="28.5">
      <c r="A98" s="8" t="s">
        <v>9</v>
      </c>
      <c r="B98" s="8" t="s">
        <v>80</v>
      </c>
      <c r="C98" s="8" t="s">
        <v>81</v>
      </c>
      <c r="D98" s="8" t="s">
        <v>11</v>
      </c>
      <c r="E98" s="8" t="s">
        <v>48</v>
      </c>
      <c r="F98" s="12" t="s">
        <v>24</v>
      </c>
      <c r="G98" s="9" t="s">
        <v>22</v>
      </c>
      <c r="H98" s="14">
        <v>45927</v>
      </c>
      <c r="I98" s="14">
        <v>45935</v>
      </c>
      <c r="J98" s="15">
        <v>2214.3000000000002</v>
      </c>
    </row>
    <row r="99" spans="1:10" ht="28.5">
      <c r="A99" s="8" t="s">
        <v>9</v>
      </c>
      <c r="B99" s="8" t="s">
        <v>80</v>
      </c>
      <c r="C99" s="8" t="s">
        <v>81</v>
      </c>
      <c r="D99" s="8" t="s">
        <v>11</v>
      </c>
      <c r="E99" s="8" t="s">
        <v>48</v>
      </c>
      <c r="F99" s="12" t="s">
        <v>25</v>
      </c>
      <c r="G99" s="9" t="s">
        <v>22</v>
      </c>
      <c r="H99" s="14">
        <v>45927</v>
      </c>
      <c r="I99" s="14">
        <v>45932</v>
      </c>
      <c r="J99" s="15">
        <v>1914.46</v>
      </c>
    </row>
    <row r="100" spans="1:10" ht="28.5">
      <c r="A100" s="8" t="s">
        <v>9</v>
      </c>
      <c r="B100" s="8" t="s">
        <v>80</v>
      </c>
      <c r="C100" s="8" t="s">
        <v>81</v>
      </c>
      <c r="D100" s="8" t="s">
        <v>11</v>
      </c>
      <c r="E100" s="8" t="s">
        <v>48</v>
      </c>
      <c r="F100" s="12" t="s">
        <v>84</v>
      </c>
      <c r="G100" s="9" t="s">
        <v>22</v>
      </c>
      <c r="H100" s="14">
        <v>45930</v>
      </c>
      <c r="I100" s="14">
        <v>45930</v>
      </c>
      <c r="J100" s="15">
        <v>871.2</v>
      </c>
    </row>
    <row r="101" spans="1:10" ht="28.5">
      <c r="A101" s="8" t="s">
        <v>9</v>
      </c>
      <c r="B101" s="8" t="s">
        <v>80</v>
      </c>
      <c r="C101" s="8" t="s">
        <v>81</v>
      </c>
      <c r="D101" s="8" t="s">
        <v>11</v>
      </c>
      <c r="E101" s="8" t="s">
        <v>48</v>
      </c>
      <c r="F101" s="12" t="s">
        <v>33</v>
      </c>
      <c r="G101" s="9" t="s">
        <v>13</v>
      </c>
      <c r="H101" s="14">
        <v>45927</v>
      </c>
      <c r="I101" s="14">
        <v>45935</v>
      </c>
      <c r="J101" s="15">
        <v>112.53</v>
      </c>
    </row>
    <row r="102" spans="1:10" ht="28.5">
      <c r="A102" s="8" t="s">
        <v>9</v>
      </c>
      <c r="B102" s="8" t="s">
        <v>80</v>
      </c>
      <c r="C102" s="8" t="s">
        <v>81</v>
      </c>
      <c r="D102" s="8" t="s">
        <v>11</v>
      </c>
      <c r="E102" s="8" t="s">
        <v>48</v>
      </c>
      <c r="F102" s="12" t="s">
        <v>85</v>
      </c>
      <c r="G102" s="9" t="s">
        <v>13</v>
      </c>
      <c r="H102" s="14">
        <v>45927</v>
      </c>
      <c r="I102" s="14">
        <v>45935</v>
      </c>
      <c r="J102" s="15">
        <v>665.5</v>
      </c>
    </row>
    <row r="103" spans="1:10" ht="28.5">
      <c r="A103" s="8" t="s">
        <v>9</v>
      </c>
      <c r="B103" s="8" t="s">
        <v>80</v>
      </c>
      <c r="C103" s="8" t="s">
        <v>81</v>
      </c>
      <c r="D103" s="8" t="s">
        <v>11</v>
      </c>
      <c r="E103" s="8" t="s">
        <v>48</v>
      </c>
      <c r="F103" s="12" t="s">
        <v>26</v>
      </c>
      <c r="G103" s="9" t="s">
        <v>27</v>
      </c>
      <c r="H103" s="14">
        <v>45927</v>
      </c>
      <c r="I103" s="14">
        <v>45935</v>
      </c>
      <c r="J103" s="15">
        <v>3104.01</v>
      </c>
    </row>
    <row r="104" spans="1:10" ht="28.5">
      <c r="A104" s="8" t="s">
        <v>9</v>
      </c>
      <c r="B104" s="8" t="s">
        <v>80</v>
      </c>
      <c r="C104" s="8" t="s">
        <v>81</v>
      </c>
      <c r="D104" s="8" t="s">
        <v>11</v>
      </c>
      <c r="E104" s="8" t="s">
        <v>48</v>
      </c>
      <c r="F104" s="12" t="s">
        <v>29</v>
      </c>
      <c r="G104" s="9" t="s">
        <v>27</v>
      </c>
      <c r="H104" s="14">
        <v>45927</v>
      </c>
      <c r="I104" s="14">
        <v>45935</v>
      </c>
      <c r="J104" s="15">
        <v>3993</v>
      </c>
    </row>
    <row r="105" spans="1:10" ht="28.5">
      <c r="A105" s="8" t="s">
        <v>9</v>
      </c>
      <c r="B105" s="8" t="s">
        <v>80</v>
      </c>
      <c r="C105" s="8" t="s">
        <v>81</v>
      </c>
      <c r="D105" s="8" t="s">
        <v>11</v>
      </c>
      <c r="E105" s="8" t="s">
        <v>48</v>
      </c>
      <c r="F105" s="12" t="s">
        <v>28</v>
      </c>
      <c r="G105" s="9" t="s">
        <v>27</v>
      </c>
      <c r="H105" s="14">
        <v>45927</v>
      </c>
      <c r="I105" s="14">
        <v>45935</v>
      </c>
      <c r="J105" s="15">
        <v>653.4</v>
      </c>
    </row>
    <row r="106" spans="1:10" ht="28.5">
      <c r="A106" s="8" t="s">
        <v>9</v>
      </c>
      <c r="B106" s="8" t="s">
        <v>80</v>
      </c>
      <c r="C106" s="8" t="s">
        <v>81</v>
      </c>
      <c r="D106" s="8" t="s">
        <v>11</v>
      </c>
      <c r="E106" s="8" t="s">
        <v>48</v>
      </c>
      <c r="F106" s="12" t="s">
        <v>32</v>
      </c>
      <c r="G106" s="9" t="s">
        <v>13</v>
      </c>
      <c r="H106" s="14">
        <v>45927</v>
      </c>
      <c r="I106" s="14">
        <v>45935</v>
      </c>
      <c r="J106" s="15">
        <v>363</v>
      </c>
    </row>
    <row r="107" spans="1:10" ht="28.5">
      <c r="A107" s="8" t="s">
        <v>9</v>
      </c>
      <c r="B107" s="8" t="s">
        <v>80</v>
      </c>
      <c r="C107" s="8" t="s">
        <v>81</v>
      </c>
      <c r="D107" s="8" t="s">
        <v>11</v>
      </c>
      <c r="E107" s="8" t="s">
        <v>48</v>
      </c>
      <c r="F107" s="12" t="s">
        <v>86</v>
      </c>
      <c r="G107" s="9" t="s">
        <v>22</v>
      </c>
      <c r="H107" s="14">
        <v>45928</v>
      </c>
      <c r="I107" s="14">
        <v>45934</v>
      </c>
      <c r="J107" s="15">
        <v>1097.5</v>
      </c>
    </row>
    <row r="108" spans="1:10" ht="28.5">
      <c r="A108" s="8" t="s">
        <v>9</v>
      </c>
      <c r="B108" s="8" t="s">
        <v>80</v>
      </c>
      <c r="C108" s="8" t="s">
        <v>81</v>
      </c>
      <c r="D108" s="8" t="s">
        <v>11</v>
      </c>
      <c r="E108" s="8" t="s">
        <v>48</v>
      </c>
      <c r="F108" s="12" t="s">
        <v>35</v>
      </c>
      <c r="G108" s="9" t="s">
        <v>13</v>
      </c>
      <c r="H108" s="14">
        <v>45927</v>
      </c>
      <c r="I108" s="14">
        <v>45935</v>
      </c>
      <c r="J108" s="15">
        <v>1270.5</v>
      </c>
    </row>
    <row r="109" spans="1:10" ht="28.5">
      <c r="A109" s="8" t="s">
        <v>9</v>
      </c>
      <c r="B109" s="8" t="s">
        <v>80</v>
      </c>
      <c r="C109" s="8" t="s">
        <v>81</v>
      </c>
      <c r="D109" s="8" t="s">
        <v>11</v>
      </c>
      <c r="E109" s="8" t="s">
        <v>48</v>
      </c>
      <c r="F109" s="12" t="s">
        <v>87</v>
      </c>
      <c r="G109" s="9" t="s">
        <v>13</v>
      </c>
      <c r="H109" s="14">
        <v>45927</v>
      </c>
      <c r="I109" s="14">
        <v>45935</v>
      </c>
      <c r="J109" s="15">
        <v>635.25</v>
      </c>
    </row>
    <row r="110" spans="1:10" ht="28.5">
      <c r="A110" s="8" t="s">
        <v>9</v>
      </c>
      <c r="B110" s="8" t="s">
        <v>80</v>
      </c>
      <c r="C110" s="8" t="s">
        <v>81</v>
      </c>
      <c r="D110" s="8" t="s">
        <v>11</v>
      </c>
      <c r="E110" s="8" t="s">
        <v>48</v>
      </c>
      <c r="F110" s="12" t="s">
        <v>88</v>
      </c>
      <c r="G110" s="9" t="s">
        <v>27</v>
      </c>
      <c r="H110" s="14">
        <v>45927</v>
      </c>
      <c r="I110" s="14">
        <v>45935</v>
      </c>
      <c r="J110" s="15">
        <v>1452</v>
      </c>
    </row>
    <row r="111" spans="1:10" ht="28.5">
      <c r="A111" s="8" t="s">
        <v>9</v>
      </c>
      <c r="B111" s="8" t="s">
        <v>80</v>
      </c>
      <c r="C111" s="8" t="s">
        <v>81</v>
      </c>
      <c r="D111" s="8" t="s">
        <v>11</v>
      </c>
      <c r="E111" s="8" t="s">
        <v>48</v>
      </c>
      <c r="F111" s="12" t="s">
        <v>89</v>
      </c>
      <c r="G111" s="9" t="s">
        <v>13</v>
      </c>
      <c r="H111" s="14">
        <v>45927</v>
      </c>
      <c r="I111" s="14">
        <v>45935</v>
      </c>
      <c r="J111" s="15">
        <v>272.25</v>
      </c>
    </row>
    <row r="112" spans="1:10" ht="28.5">
      <c r="A112" s="8" t="s">
        <v>9</v>
      </c>
      <c r="B112" s="8" t="s">
        <v>80</v>
      </c>
      <c r="C112" s="8" t="s">
        <v>81</v>
      </c>
      <c r="D112" s="8" t="s">
        <v>11</v>
      </c>
      <c r="E112" s="8" t="s">
        <v>48</v>
      </c>
      <c r="F112" s="12" t="s">
        <v>55</v>
      </c>
      <c r="G112" s="9" t="s">
        <v>13</v>
      </c>
      <c r="H112" s="14">
        <v>45927</v>
      </c>
      <c r="I112" s="14">
        <v>45935</v>
      </c>
      <c r="J112" s="15">
        <v>3509</v>
      </c>
    </row>
    <row r="113" spans="1:10" ht="28.5">
      <c r="A113" s="8" t="s">
        <v>9</v>
      </c>
      <c r="B113" s="8" t="s">
        <v>80</v>
      </c>
      <c r="C113" s="8" t="s">
        <v>81</v>
      </c>
      <c r="D113" s="8" t="s">
        <v>11</v>
      </c>
      <c r="E113" s="8" t="s">
        <v>48</v>
      </c>
      <c r="F113" s="12" t="s">
        <v>36</v>
      </c>
      <c r="G113" s="9" t="s">
        <v>13</v>
      </c>
      <c r="H113" s="14">
        <v>45927</v>
      </c>
      <c r="I113" s="14">
        <v>45935</v>
      </c>
      <c r="J113" s="15">
        <v>8000</v>
      </c>
    </row>
    <row r="114" spans="1:10" ht="28.5">
      <c r="A114" s="8" t="s">
        <v>9</v>
      </c>
      <c r="B114" s="8" t="s">
        <v>80</v>
      </c>
      <c r="C114" s="8" t="s">
        <v>81</v>
      </c>
      <c r="D114" s="8" t="s">
        <v>11</v>
      </c>
      <c r="E114" s="8" t="s">
        <v>48</v>
      </c>
      <c r="F114" s="12" t="s">
        <v>37</v>
      </c>
      <c r="G114" s="9" t="s">
        <v>13</v>
      </c>
      <c r="H114" s="14">
        <v>45927</v>
      </c>
      <c r="I114" s="14">
        <v>45935</v>
      </c>
      <c r="J114" s="15">
        <v>3388</v>
      </c>
    </row>
    <row r="115" spans="1:10" ht="28.5">
      <c r="A115" s="8" t="s">
        <v>9</v>
      </c>
      <c r="B115" s="8" t="s">
        <v>80</v>
      </c>
      <c r="C115" s="8" t="s">
        <v>81</v>
      </c>
      <c r="D115" s="8" t="s">
        <v>11</v>
      </c>
      <c r="E115" s="8" t="s">
        <v>48</v>
      </c>
      <c r="F115" s="12" t="s">
        <v>50</v>
      </c>
      <c r="G115" s="9" t="s">
        <v>27</v>
      </c>
      <c r="H115" s="14">
        <v>45927</v>
      </c>
      <c r="I115" s="14">
        <v>45935</v>
      </c>
      <c r="J115" s="15">
        <v>484</v>
      </c>
    </row>
    <row r="116" spans="1:10" ht="28.5">
      <c r="A116" s="8" t="s">
        <v>9</v>
      </c>
      <c r="B116" s="8" t="s">
        <v>80</v>
      </c>
      <c r="C116" s="8" t="s">
        <v>81</v>
      </c>
      <c r="D116" s="8" t="s">
        <v>11</v>
      </c>
      <c r="E116" s="8" t="s">
        <v>48</v>
      </c>
      <c r="F116" s="12" t="s">
        <v>90</v>
      </c>
      <c r="G116" s="9" t="s">
        <v>22</v>
      </c>
      <c r="H116" s="14">
        <v>45927</v>
      </c>
      <c r="I116" s="14">
        <v>45935</v>
      </c>
      <c r="J116" s="15">
        <v>1888.81</v>
      </c>
    </row>
    <row r="117" spans="1:10" ht="28.5">
      <c r="A117" s="8" t="s">
        <v>9</v>
      </c>
      <c r="B117" s="8" t="s">
        <v>80</v>
      </c>
      <c r="C117" s="8" t="s">
        <v>81</v>
      </c>
      <c r="D117" s="8" t="s">
        <v>11</v>
      </c>
      <c r="E117" s="8" t="s">
        <v>48</v>
      </c>
      <c r="F117" s="12" t="s">
        <v>91</v>
      </c>
      <c r="G117" s="9" t="s">
        <v>27</v>
      </c>
      <c r="H117" s="14">
        <v>45927</v>
      </c>
      <c r="I117" s="14">
        <v>45929</v>
      </c>
      <c r="J117" s="15">
        <v>2420</v>
      </c>
    </row>
    <row r="118" spans="1:10" ht="28.5">
      <c r="A118" s="8" t="s">
        <v>9</v>
      </c>
      <c r="B118" s="8" t="s">
        <v>80</v>
      </c>
      <c r="C118" s="8" t="s">
        <v>81</v>
      </c>
      <c r="D118" s="8" t="s">
        <v>11</v>
      </c>
      <c r="E118" s="8" t="s">
        <v>48</v>
      </c>
      <c r="F118" s="12" t="s">
        <v>92</v>
      </c>
      <c r="G118" s="9" t="s">
        <v>22</v>
      </c>
      <c r="H118" s="14">
        <v>45932</v>
      </c>
      <c r="I118" s="14">
        <v>45932</v>
      </c>
      <c r="J118" s="15">
        <v>302.5</v>
      </c>
    </row>
    <row r="119" spans="1:10" ht="28.5">
      <c r="A119" s="8" t="s">
        <v>9</v>
      </c>
      <c r="B119" s="8" t="s">
        <v>80</v>
      </c>
      <c r="C119" s="8" t="s">
        <v>81</v>
      </c>
      <c r="D119" s="8" t="s">
        <v>11</v>
      </c>
      <c r="E119" s="8" t="s">
        <v>48</v>
      </c>
      <c r="F119" s="12" t="s">
        <v>93</v>
      </c>
      <c r="G119" s="9" t="s">
        <v>27</v>
      </c>
      <c r="H119" s="14">
        <v>45927</v>
      </c>
      <c r="I119" s="14">
        <v>45935</v>
      </c>
      <c r="J119" s="15">
        <v>1855.66</v>
      </c>
    </row>
    <row r="120" spans="1:10" ht="28.5">
      <c r="A120" s="8" t="s">
        <v>9</v>
      </c>
      <c r="B120" s="8" t="s">
        <v>80</v>
      </c>
      <c r="C120" s="8" t="s">
        <v>81</v>
      </c>
      <c r="D120" s="8" t="s">
        <v>11</v>
      </c>
      <c r="E120" s="8" t="s">
        <v>48</v>
      </c>
      <c r="F120" s="12" t="s">
        <v>94</v>
      </c>
      <c r="G120" s="9" t="s">
        <v>15</v>
      </c>
      <c r="H120" s="14">
        <v>45927</v>
      </c>
      <c r="I120" s="14">
        <v>45935</v>
      </c>
      <c r="J120" s="15">
        <v>5989.5</v>
      </c>
    </row>
    <row r="121" spans="1:10" ht="28.5">
      <c r="A121" s="8" t="s">
        <v>9</v>
      </c>
      <c r="B121" s="8" t="s">
        <v>80</v>
      </c>
      <c r="C121" s="8" t="s">
        <v>81</v>
      </c>
      <c r="D121" s="8" t="s">
        <v>11</v>
      </c>
      <c r="E121" s="8" t="s">
        <v>48</v>
      </c>
      <c r="F121" s="12" t="s">
        <v>95</v>
      </c>
      <c r="G121" s="9" t="s">
        <v>15</v>
      </c>
      <c r="H121" s="14">
        <v>45927</v>
      </c>
      <c r="I121" s="14">
        <v>45935</v>
      </c>
      <c r="J121" s="15">
        <v>3424.3</v>
      </c>
    </row>
    <row r="122" spans="1:10" ht="28.5">
      <c r="A122" s="8" t="s">
        <v>9</v>
      </c>
      <c r="B122" s="8" t="s">
        <v>80</v>
      </c>
      <c r="C122" s="8" t="s">
        <v>81</v>
      </c>
      <c r="D122" s="8" t="s">
        <v>11</v>
      </c>
      <c r="E122" s="8" t="s">
        <v>48</v>
      </c>
      <c r="F122" s="12" t="s">
        <v>30</v>
      </c>
      <c r="G122" s="9" t="s">
        <v>27</v>
      </c>
      <c r="H122" s="14">
        <v>45927</v>
      </c>
      <c r="I122" s="14">
        <v>45935</v>
      </c>
      <c r="J122" s="15">
        <v>2511.96</v>
      </c>
    </row>
    <row r="123" spans="1:10" ht="28.5">
      <c r="A123" s="8" t="s">
        <v>9</v>
      </c>
      <c r="B123" s="8" t="s">
        <v>80</v>
      </c>
      <c r="C123" s="8" t="s">
        <v>81</v>
      </c>
      <c r="D123" s="8" t="s">
        <v>11</v>
      </c>
      <c r="E123" s="8" t="s">
        <v>48</v>
      </c>
      <c r="F123" s="12" t="s">
        <v>42</v>
      </c>
      <c r="G123" s="9" t="s">
        <v>27</v>
      </c>
      <c r="H123" s="14">
        <v>45927</v>
      </c>
      <c r="I123" s="14">
        <v>45935</v>
      </c>
      <c r="J123" s="15">
        <v>884.25</v>
      </c>
    </row>
    <row r="124" spans="1:10" ht="28.5">
      <c r="A124" s="8" t="s">
        <v>9</v>
      </c>
      <c r="B124" s="8" t="s">
        <v>80</v>
      </c>
      <c r="C124" s="8" t="s">
        <v>81</v>
      </c>
      <c r="D124" s="8" t="s">
        <v>11</v>
      </c>
      <c r="E124" s="8" t="s">
        <v>48</v>
      </c>
      <c r="F124" s="12" t="s">
        <v>43</v>
      </c>
      <c r="G124" s="9" t="s">
        <v>27</v>
      </c>
      <c r="H124" s="14">
        <v>45927</v>
      </c>
      <c r="I124" s="14">
        <v>45935</v>
      </c>
      <c r="J124" s="15">
        <v>539.05999999999995</v>
      </c>
    </row>
    <row r="125" spans="1:10" ht="28.5">
      <c r="A125" s="8" t="s">
        <v>9</v>
      </c>
      <c r="B125" s="8" t="s">
        <v>80</v>
      </c>
      <c r="C125" s="8" t="s">
        <v>81</v>
      </c>
      <c r="D125" s="8" t="s">
        <v>11</v>
      </c>
      <c r="E125" s="8" t="s">
        <v>48</v>
      </c>
      <c r="F125" s="12" t="s">
        <v>38</v>
      </c>
      <c r="G125" s="9" t="s">
        <v>27</v>
      </c>
      <c r="H125" s="14">
        <v>45927</v>
      </c>
      <c r="I125" s="14">
        <v>45935</v>
      </c>
      <c r="J125" s="15">
        <v>2420</v>
      </c>
    </row>
    <row r="126" spans="1:10" ht="28.5">
      <c r="A126" s="8" t="s">
        <v>9</v>
      </c>
      <c r="B126" s="8" t="s">
        <v>80</v>
      </c>
      <c r="C126" s="8" t="s">
        <v>81</v>
      </c>
      <c r="D126" s="8" t="s">
        <v>11</v>
      </c>
      <c r="E126" s="8" t="s">
        <v>48</v>
      </c>
      <c r="F126" s="12" t="s">
        <v>96</v>
      </c>
      <c r="G126" s="9" t="s">
        <v>27</v>
      </c>
      <c r="H126" s="14">
        <v>45927</v>
      </c>
      <c r="I126" s="14">
        <v>45935</v>
      </c>
      <c r="J126" s="15">
        <v>653.4</v>
      </c>
    </row>
    <row r="127" spans="1:10" ht="28.5">
      <c r="A127" s="8" t="s">
        <v>9</v>
      </c>
      <c r="B127" s="8" t="s">
        <v>80</v>
      </c>
      <c r="C127" s="8" t="s">
        <v>81</v>
      </c>
      <c r="D127" s="8" t="s">
        <v>11</v>
      </c>
      <c r="E127" s="8" t="s">
        <v>48</v>
      </c>
      <c r="F127" s="12" t="s">
        <v>34</v>
      </c>
      <c r="G127" s="9" t="s">
        <v>13</v>
      </c>
      <c r="H127" s="14">
        <v>45927</v>
      </c>
      <c r="I127" s="14">
        <v>45935</v>
      </c>
      <c r="J127" s="15">
        <v>1210</v>
      </c>
    </row>
    <row r="128" spans="1:10" ht="28.5">
      <c r="A128" s="8" t="s">
        <v>9</v>
      </c>
      <c r="B128" s="8" t="s">
        <v>80</v>
      </c>
      <c r="C128" s="8" t="s">
        <v>81</v>
      </c>
      <c r="D128" s="8" t="s">
        <v>11</v>
      </c>
      <c r="E128" s="8" t="s">
        <v>48</v>
      </c>
      <c r="F128" s="12" t="s">
        <v>97</v>
      </c>
      <c r="G128" s="9" t="s">
        <v>15</v>
      </c>
      <c r="H128" s="14">
        <v>45927</v>
      </c>
      <c r="I128" s="14">
        <v>45935</v>
      </c>
      <c r="J128" s="15">
        <v>3044.36</v>
      </c>
    </row>
    <row r="129" spans="1:10" ht="28.5">
      <c r="A129" s="8" t="s">
        <v>9</v>
      </c>
      <c r="B129" s="8" t="s">
        <v>80</v>
      </c>
      <c r="C129" s="8" t="s">
        <v>81</v>
      </c>
      <c r="D129" s="8" t="s">
        <v>11</v>
      </c>
      <c r="E129" s="8" t="s">
        <v>48</v>
      </c>
      <c r="F129" s="12" t="s">
        <v>98</v>
      </c>
      <c r="G129" s="9" t="s">
        <v>27</v>
      </c>
      <c r="H129" s="14">
        <v>45927</v>
      </c>
      <c r="I129" s="14">
        <v>45935</v>
      </c>
      <c r="J129" s="15">
        <v>1859.77</v>
      </c>
    </row>
    <row r="130" spans="1:10" ht="28.5">
      <c r="A130" s="8" t="s">
        <v>9</v>
      </c>
      <c r="B130" s="8" t="s">
        <v>80</v>
      </c>
      <c r="C130" s="8" t="s">
        <v>81</v>
      </c>
      <c r="D130" s="8" t="s">
        <v>11</v>
      </c>
      <c r="E130" s="8" t="s">
        <v>48</v>
      </c>
      <c r="F130" s="12" t="s">
        <v>58</v>
      </c>
      <c r="G130" s="9" t="s">
        <v>13</v>
      </c>
      <c r="H130" s="14">
        <v>45927</v>
      </c>
      <c r="I130" s="14">
        <v>45935</v>
      </c>
      <c r="J130" s="15">
        <v>1089</v>
      </c>
    </row>
    <row r="131" spans="1:10" ht="28.5">
      <c r="A131" s="8" t="s">
        <v>9</v>
      </c>
      <c r="B131" s="8" t="s">
        <v>80</v>
      </c>
      <c r="C131" s="8" t="s">
        <v>81</v>
      </c>
      <c r="D131" s="8" t="s">
        <v>11</v>
      </c>
      <c r="E131" s="8" t="s">
        <v>48</v>
      </c>
      <c r="F131" s="12" t="s">
        <v>59</v>
      </c>
      <c r="G131" s="9" t="s">
        <v>13</v>
      </c>
      <c r="H131" s="14">
        <v>45927</v>
      </c>
      <c r="I131" s="14">
        <v>45935</v>
      </c>
      <c r="J131" s="15">
        <v>2299</v>
      </c>
    </row>
    <row r="132" spans="1:10" ht="28.5">
      <c r="A132" s="8" t="s">
        <v>9</v>
      </c>
      <c r="B132" s="8" t="s">
        <v>80</v>
      </c>
      <c r="C132" s="8" t="s">
        <v>81</v>
      </c>
      <c r="D132" s="8" t="s">
        <v>11</v>
      </c>
      <c r="E132" s="8" t="s">
        <v>48</v>
      </c>
      <c r="F132" s="12" t="s">
        <v>39</v>
      </c>
      <c r="G132" s="9" t="s">
        <v>13</v>
      </c>
      <c r="H132" s="14">
        <v>45927</v>
      </c>
      <c r="I132" s="14">
        <v>45935</v>
      </c>
      <c r="J132" s="15">
        <v>1210</v>
      </c>
    </row>
    <row r="133" spans="1:10" ht="28.5">
      <c r="A133" s="8" t="s">
        <v>9</v>
      </c>
      <c r="B133" s="8" t="s">
        <v>80</v>
      </c>
      <c r="C133" s="8" t="s">
        <v>81</v>
      </c>
      <c r="D133" s="8" t="s">
        <v>11</v>
      </c>
      <c r="E133" s="8" t="s">
        <v>48</v>
      </c>
      <c r="F133" s="12" t="s">
        <v>99</v>
      </c>
      <c r="G133" s="9" t="s">
        <v>13</v>
      </c>
      <c r="H133" s="14">
        <v>45927</v>
      </c>
      <c r="I133" s="14">
        <v>45935</v>
      </c>
      <c r="J133" s="15">
        <v>242</v>
      </c>
    </row>
    <row r="134" spans="1:10" ht="28.5">
      <c r="A134" s="8" t="s">
        <v>9</v>
      </c>
      <c r="B134" s="8" t="s">
        <v>80</v>
      </c>
      <c r="C134" s="8" t="s">
        <v>81</v>
      </c>
      <c r="D134" s="8" t="s">
        <v>11</v>
      </c>
      <c r="E134" s="8" t="s">
        <v>48</v>
      </c>
      <c r="F134" s="12" t="s">
        <v>100</v>
      </c>
      <c r="G134" s="9" t="s">
        <v>13</v>
      </c>
      <c r="H134" s="14">
        <v>45927</v>
      </c>
      <c r="I134" s="14">
        <v>45935</v>
      </c>
      <c r="J134" s="15">
        <v>900</v>
      </c>
    </row>
    <row r="135" spans="1:10" ht="28.5">
      <c r="A135" s="8" t="s">
        <v>9</v>
      </c>
      <c r="B135" s="8" t="s">
        <v>80</v>
      </c>
      <c r="C135" s="8" t="s">
        <v>81</v>
      </c>
      <c r="D135" s="8" t="s">
        <v>11</v>
      </c>
      <c r="E135" s="8" t="s">
        <v>48</v>
      </c>
      <c r="F135" s="12" t="s">
        <v>101</v>
      </c>
      <c r="G135" s="9" t="s">
        <v>27</v>
      </c>
      <c r="H135" s="14">
        <v>45927</v>
      </c>
      <c r="I135" s="14">
        <v>45935</v>
      </c>
      <c r="J135" s="15">
        <v>490.05</v>
      </c>
    </row>
    <row r="136" spans="1:10" ht="28.5">
      <c r="A136" s="8" t="s">
        <v>9</v>
      </c>
      <c r="B136" s="8" t="s">
        <v>80</v>
      </c>
      <c r="C136" s="8" t="s">
        <v>81</v>
      </c>
      <c r="D136" s="8" t="s">
        <v>11</v>
      </c>
      <c r="E136" s="8" t="s">
        <v>48</v>
      </c>
      <c r="F136" s="12" t="s">
        <v>78</v>
      </c>
      <c r="G136" s="9" t="s">
        <v>27</v>
      </c>
      <c r="H136" s="14">
        <v>45927</v>
      </c>
      <c r="I136" s="14">
        <v>45935</v>
      </c>
      <c r="J136" s="15">
        <v>260.88</v>
      </c>
    </row>
    <row r="137" spans="1:10" ht="28.5">
      <c r="A137" s="8" t="s">
        <v>9</v>
      </c>
      <c r="B137" s="8" t="s">
        <v>80</v>
      </c>
      <c r="C137" s="8" t="s">
        <v>81</v>
      </c>
      <c r="D137" s="8" t="s">
        <v>11</v>
      </c>
      <c r="E137" s="8" t="s">
        <v>48</v>
      </c>
      <c r="F137" s="12" t="s">
        <v>102</v>
      </c>
      <c r="G137" s="9" t="s">
        <v>13</v>
      </c>
      <c r="H137" s="14">
        <v>45927</v>
      </c>
      <c r="I137" s="14">
        <v>45935</v>
      </c>
      <c r="J137" s="15">
        <v>726</v>
      </c>
    </row>
    <row r="138" spans="1:10" ht="28.5">
      <c r="A138" s="8" t="s">
        <v>9</v>
      </c>
      <c r="B138" s="8" t="s">
        <v>80</v>
      </c>
      <c r="C138" s="8" t="s">
        <v>81</v>
      </c>
      <c r="D138" s="8" t="s">
        <v>11</v>
      </c>
      <c r="E138" s="8" t="s">
        <v>48</v>
      </c>
      <c r="F138" s="12" t="s">
        <v>41</v>
      </c>
      <c r="G138" s="9" t="s">
        <v>13</v>
      </c>
      <c r="H138" s="14">
        <v>45927</v>
      </c>
      <c r="I138" s="14">
        <v>45935</v>
      </c>
      <c r="J138" s="15">
        <v>3569.5</v>
      </c>
    </row>
    <row r="139" spans="1:10" ht="28.5">
      <c r="A139" s="8" t="s">
        <v>9</v>
      </c>
      <c r="B139" s="8" t="s">
        <v>80</v>
      </c>
      <c r="C139" s="8" t="s">
        <v>81</v>
      </c>
      <c r="D139" s="8" t="s">
        <v>11</v>
      </c>
      <c r="E139" s="8" t="s">
        <v>48</v>
      </c>
      <c r="F139" s="12" t="s">
        <v>73</v>
      </c>
      <c r="G139" s="9" t="s">
        <v>13</v>
      </c>
      <c r="H139" s="14">
        <v>45927</v>
      </c>
      <c r="I139" s="14">
        <v>45935</v>
      </c>
      <c r="J139" s="15">
        <v>1700</v>
      </c>
    </row>
    <row r="140" spans="1:10" ht="28.5">
      <c r="A140" s="8" t="s">
        <v>9</v>
      </c>
      <c r="B140" s="8" t="s">
        <v>80</v>
      </c>
      <c r="C140" s="8" t="s">
        <v>81</v>
      </c>
      <c r="D140" s="8" t="s">
        <v>11</v>
      </c>
      <c r="E140" s="8" t="s">
        <v>48</v>
      </c>
      <c r="F140" s="12" t="s">
        <v>103</v>
      </c>
      <c r="G140" s="9" t="s">
        <v>13</v>
      </c>
      <c r="H140" s="14">
        <v>45927</v>
      </c>
      <c r="I140" s="14">
        <v>45935</v>
      </c>
      <c r="J140" s="15">
        <f>2950*1.21</f>
        <v>3569.5</v>
      </c>
    </row>
    <row r="141" spans="1:10" ht="28.5">
      <c r="A141" s="8" t="s">
        <v>9</v>
      </c>
      <c r="B141" s="8" t="s">
        <v>80</v>
      </c>
      <c r="C141" s="8" t="s">
        <v>81</v>
      </c>
      <c r="D141" s="8" t="s">
        <v>11</v>
      </c>
      <c r="E141" s="8" t="s">
        <v>48</v>
      </c>
      <c r="F141" s="12" t="s">
        <v>172</v>
      </c>
      <c r="G141" s="9" t="s">
        <v>13</v>
      </c>
      <c r="H141" s="14">
        <v>45927</v>
      </c>
      <c r="I141" s="14">
        <v>45935</v>
      </c>
      <c r="J141" s="15">
        <v>121</v>
      </c>
    </row>
    <row r="142" spans="1:10" ht="43.5" thickBot="1">
      <c r="A142" s="24" t="s">
        <v>9</v>
      </c>
      <c r="B142" s="24" t="s">
        <v>80</v>
      </c>
      <c r="C142" s="24" t="s">
        <v>81</v>
      </c>
      <c r="D142" s="24" t="s">
        <v>11</v>
      </c>
      <c r="E142" s="24" t="s">
        <v>48</v>
      </c>
      <c r="F142" s="26" t="s">
        <v>104</v>
      </c>
      <c r="G142" s="25" t="s">
        <v>45</v>
      </c>
      <c r="H142" s="30">
        <v>45927</v>
      </c>
      <c r="I142" s="30">
        <v>45935</v>
      </c>
      <c r="J142" s="31">
        <f>4950*1.21</f>
        <v>5989.5</v>
      </c>
    </row>
    <row r="143" spans="1:10" ht="28.5">
      <c r="A143" s="20" t="s">
        <v>9</v>
      </c>
      <c r="B143" s="20" t="s">
        <v>105</v>
      </c>
      <c r="C143" s="20" t="s">
        <v>106</v>
      </c>
      <c r="D143" s="20" t="s">
        <v>107</v>
      </c>
      <c r="E143" s="20" t="s">
        <v>108</v>
      </c>
      <c r="F143" s="29" t="s">
        <v>69</v>
      </c>
      <c r="G143" s="21" t="s">
        <v>13</v>
      </c>
      <c r="H143" s="22">
        <v>45922</v>
      </c>
      <c r="I143" s="22">
        <v>45926</v>
      </c>
      <c r="J143" s="23">
        <v>1250</v>
      </c>
    </row>
    <row r="144" spans="1:10" ht="28.5">
      <c r="A144" s="8" t="s">
        <v>9</v>
      </c>
      <c r="B144" s="8" t="s">
        <v>105</v>
      </c>
      <c r="C144" s="8" t="s">
        <v>106</v>
      </c>
      <c r="D144" s="8" t="s">
        <v>107</v>
      </c>
      <c r="E144" s="8" t="s">
        <v>108</v>
      </c>
      <c r="F144" s="12" t="s">
        <v>87</v>
      </c>
      <c r="G144" s="9" t="s">
        <v>13</v>
      </c>
      <c r="H144" s="14">
        <v>45922</v>
      </c>
      <c r="I144" s="14">
        <v>45927</v>
      </c>
      <c r="J144" s="15">
        <v>423.5</v>
      </c>
    </row>
    <row r="145" spans="1:10" ht="28.5">
      <c r="A145" s="8" t="s">
        <v>9</v>
      </c>
      <c r="B145" s="8" t="s">
        <v>105</v>
      </c>
      <c r="C145" s="8" t="s">
        <v>106</v>
      </c>
      <c r="D145" s="8" t="s">
        <v>107</v>
      </c>
      <c r="E145" s="8" t="s">
        <v>108</v>
      </c>
      <c r="F145" s="12" t="s">
        <v>109</v>
      </c>
      <c r="G145" s="9" t="s">
        <v>13</v>
      </c>
      <c r="H145" s="14">
        <v>45922</v>
      </c>
      <c r="I145" s="14">
        <v>45927</v>
      </c>
      <c r="J145" s="15">
        <v>1234.2</v>
      </c>
    </row>
    <row r="146" spans="1:10" ht="28.5">
      <c r="A146" s="8" t="s">
        <v>9</v>
      </c>
      <c r="B146" s="8" t="s">
        <v>105</v>
      </c>
      <c r="C146" s="8" t="s">
        <v>106</v>
      </c>
      <c r="D146" s="8" t="s">
        <v>107</v>
      </c>
      <c r="E146" s="8" t="s">
        <v>108</v>
      </c>
      <c r="F146" s="12" t="s">
        <v>36</v>
      </c>
      <c r="G146" s="9" t="s">
        <v>13</v>
      </c>
      <c r="H146" s="14">
        <v>45922</v>
      </c>
      <c r="I146" s="14">
        <v>45927</v>
      </c>
      <c r="J146" s="15">
        <v>3000</v>
      </c>
    </row>
    <row r="147" spans="1:10" ht="28.5">
      <c r="A147" s="8" t="s">
        <v>9</v>
      </c>
      <c r="B147" s="8" t="s">
        <v>105</v>
      </c>
      <c r="C147" s="8" t="s">
        <v>106</v>
      </c>
      <c r="D147" s="8" t="s">
        <v>107</v>
      </c>
      <c r="E147" s="8" t="s">
        <v>108</v>
      </c>
      <c r="F147" s="12" t="s">
        <v>21</v>
      </c>
      <c r="G147" s="9" t="s">
        <v>22</v>
      </c>
      <c r="H147" s="14">
        <v>45926</v>
      </c>
      <c r="I147" s="14">
        <v>45926</v>
      </c>
      <c r="J147" s="15">
        <v>2541</v>
      </c>
    </row>
    <row r="148" spans="1:10" ht="28.5">
      <c r="A148" s="8" t="s">
        <v>9</v>
      </c>
      <c r="B148" s="8" t="s">
        <v>105</v>
      </c>
      <c r="C148" s="8" t="s">
        <v>106</v>
      </c>
      <c r="D148" s="8" t="s">
        <v>107</v>
      </c>
      <c r="E148" s="8" t="s">
        <v>108</v>
      </c>
      <c r="F148" s="12" t="s">
        <v>23</v>
      </c>
      <c r="G148" s="9" t="s">
        <v>13</v>
      </c>
      <c r="H148" s="14">
        <v>45922</v>
      </c>
      <c r="I148" s="14">
        <v>45926</v>
      </c>
      <c r="J148" s="15">
        <v>1694</v>
      </c>
    </row>
    <row r="149" spans="1:10" ht="28.5">
      <c r="A149" s="8" t="s">
        <v>9</v>
      </c>
      <c r="B149" s="8" t="s">
        <v>105</v>
      </c>
      <c r="C149" s="8" t="s">
        <v>106</v>
      </c>
      <c r="D149" s="8" t="s">
        <v>107</v>
      </c>
      <c r="E149" s="8" t="s">
        <v>108</v>
      </c>
      <c r="F149" s="12" t="s">
        <v>110</v>
      </c>
      <c r="G149" s="9" t="s">
        <v>27</v>
      </c>
      <c r="H149" s="14">
        <v>45922</v>
      </c>
      <c r="I149" s="14">
        <v>45927</v>
      </c>
      <c r="J149" s="15">
        <v>548.86</v>
      </c>
    </row>
    <row r="150" spans="1:10" ht="28.5">
      <c r="A150" s="8" t="s">
        <v>9</v>
      </c>
      <c r="B150" s="8" t="s">
        <v>105</v>
      </c>
      <c r="C150" s="8" t="s">
        <v>106</v>
      </c>
      <c r="D150" s="8" t="s">
        <v>107</v>
      </c>
      <c r="E150" s="8" t="s">
        <v>108</v>
      </c>
      <c r="F150" s="12" t="s">
        <v>111</v>
      </c>
      <c r="G150" s="9" t="s">
        <v>15</v>
      </c>
      <c r="H150" s="14">
        <v>45923</v>
      </c>
      <c r="I150" s="14">
        <v>45929</v>
      </c>
      <c r="J150" s="15">
        <f>2588*1.21</f>
        <v>3131.48</v>
      </c>
    </row>
    <row r="151" spans="1:10" ht="28.5">
      <c r="A151" s="8" t="s">
        <v>9</v>
      </c>
      <c r="B151" s="8" t="s">
        <v>105</v>
      </c>
      <c r="C151" s="8" t="s">
        <v>106</v>
      </c>
      <c r="D151" s="8" t="s">
        <v>107</v>
      </c>
      <c r="E151" s="8" t="s">
        <v>108</v>
      </c>
      <c r="F151" s="12" t="s">
        <v>30</v>
      </c>
      <c r="G151" s="9" t="s">
        <v>27</v>
      </c>
      <c r="H151" s="14">
        <v>45922</v>
      </c>
      <c r="I151" s="14">
        <v>45926</v>
      </c>
      <c r="J151" s="15">
        <v>726</v>
      </c>
    </row>
    <row r="152" spans="1:10" ht="28.5">
      <c r="A152" s="8" t="s">
        <v>9</v>
      </c>
      <c r="B152" s="8" t="s">
        <v>105</v>
      </c>
      <c r="C152" s="8" t="s">
        <v>106</v>
      </c>
      <c r="D152" s="8" t="s">
        <v>107</v>
      </c>
      <c r="E152" s="8" t="s">
        <v>108</v>
      </c>
      <c r="F152" s="12" t="s">
        <v>72</v>
      </c>
      <c r="G152" s="9" t="s">
        <v>27</v>
      </c>
      <c r="H152" s="14">
        <v>45922</v>
      </c>
      <c r="I152" s="14">
        <v>45927</v>
      </c>
      <c r="J152" s="15">
        <v>2192.52</v>
      </c>
    </row>
    <row r="153" spans="1:10" ht="29.25" thickBot="1">
      <c r="A153" s="24" t="s">
        <v>9</v>
      </c>
      <c r="B153" s="24" t="s">
        <v>105</v>
      </c>
      <c r="C153" s="24" t="s">
        <v>106</v>
      </c>
      <c r="D153" s="24" t="s">
        <v>107</v>
      </c>
      <c r="E153" s="24" t="s">
        <v>108</v>
      </c>
      <c r="F153" s="26" t="s">
        <v>103</v>
      </c>
      <c r="G153" s="25" t="s">
        <v>13</v>
      </c>
      <c r="H153" s="30">
        <v>45922</v>
      </c>
      <c r="I153" s="30">
        <v>45927</v>
      </c>
      <c r="J153" s="31">
        <v>1815</v>
      </c>
    </row>
    <row r="154" spans="1:10" ht="28.5">
      <c r="A154" s="20" t="s">
        <v>9</v>
      </c>
      <c r="B154" s="20" t="s">
        <v>112</v>
      </c>
      <c r="C154" s="20" t="s">
        <v>113</v>
      </c>
      <c r="D154" s="20" t="s">
        <v>52</v>
      </c>
      <c r="E154" s="20" t="s">
        <v>48</v>
      </c>
      <c r="F154" s="29" t="s">
        <v>114</v>
      </c>
      <c r="G154" s="21" t="s">
        <v>115</v>
      </c>
      <c r="H154" s="22">
        <v>45844</v>
      </c>
      <c r="I154" s="22">
        <v>45917</v>
      </c>
      <c r="J154" s="23">
        <f>14999*1.21</f>
        <v>18148.79</v>
      </c>
    </row>
    <row r="155" spans="1:10" ht="28.5">
      <c r="A155" s="8" t="s">
        <v>9</v>
      </c>
      <c r="B155" s="8" t="s">
        <v>112</v>
      </c>
      <c r="C155" s="8" t="s">
        <v>113</v>
      </c>
      <c r="D155" s="8" t="s">
        <v>52</v>
      </c>
      <c r="E155" s="8" t="s">
        <v>48</v>
      </c>
      <c r="F155" s="12" t="s">
        <v>116</v>
      </c>
      <c r="G155" s="9" t="s">
        <v>117</v>
      </c>
      <c r="H155" s="14">
        <v>45839</v>
      </c>
      <c r="I155" s="14">
        <v>45868</v>
      </c>
      <c r="J155" s="15">
        <f>1200*1.21</f>
        <v>1452</v>
      </c>
    </row>
    <row r="156" spans="1:10" ht="28.5">
      <c r="A156" s="8" t="s">
        <v>9</v>
      </c>
      <c r="B156" s="8" t="s">
        <v>112</v>
      </c>
      <c r="C156" s="8" t="s">
        <v>113</v>
      </c>
      <c r="D156" s="8" t="s">
        <v>52</v>
      </c>
      <c r="E156" s="8" t="s">
        <v>48</v>
      </c>
      <c r="F156" s="12" t="s">
        <v>118</v>
      </c>
      <c r="G156" s="9" t="s">
        <v>117</v>
      </c>
      <c r="H156" s="14">
        <v>45839</v>
      </c>
      <c r="I156" s="14">
        <v>45869</v>
      </c>
      <c r="J156" s="15">
        <v>2420</v>
      </c>
    </row>
    <row r="157" spans="1:10" ht="28.5">
      <c r="A157" s="8" t="s">
        <v>9</v>
      </c>
      <c r="B157" s="8" t="s">
        <v>112</v>
      </c>
      <c r="C157" s="8" t="s">
        <v>113</v>
      </c>
      <c r="D157" s="8" t="s">
        <v>52</v>
      </c>
      <c r="E157" s="8" t="s">
        <v>48</v>
      </c>
      <c r="F157" s="12" t="s">
        <v>119</v>
      </c>
      <c r="G157" s="9" t="s">
        <v>117</v>
      </c>
      <c r="H157" s="14">
        <v>45839</v>
      </c>
      <c r="I157" s="14">
        <v>45853</v>
      </c>
      <c r="J157" s="15">
        <v>18041.099999999999</v>
      </c>
    </row>
    <row r="158" spans="1:10" ht="28.5">
      <c r="A158" s="8" t="s">
        <v>9</v>
      </c>
      <c r="B158" s="8" t="s">
        <v>112</v>
      </c>
      <c r="C158" s="8" t="s">
        <v>113</v>
      </c>
      <c r="D158" s="8" t="s">
        <v>52</v>
      </c>
      <c r="E158" s="8" t="s">
        <v>48</v>
      </c>
      <c r="F158" s="12" t="s">
        <v>120</v>
      </c>
      <c r="G158" s="9" t="s">
        <v>13</v>
      </c>
      <c r="H158" s="14">
        <v>45839</v>
      </c>
      <c r="I158" s="14">
        <v>45868</v>
      </c>
      <c r="J158" s="15">
        <f>2900*1.21</f>
        <v>3509</v>
      </c>
    </row>
    <row r="159" spans="1:10" ht="28.5">
      <c r="A159" s="8" t="s">
        <v>9</v>
      </c>
      <c r="B159" s="8" t="s">
        <v>112</v>
      </c>
      <c r="C159" s="8" t="s">
        <v>113</v>
      </c>
      <c r="D159" s="8" t="s">
        <v>52</v>
      </c>
      <c r="E159" s="8" t="s">
        <v>48</v>
      </c>
      <c r="F159" s="12" t="s">
        <v>121</v>
      </c>
      <c r="G159" s="9" t="s">
        <v>22</v>
      </c>
      <c r="H159" s="14">
        <v>45839</v>
      </c>
      <c r="I159" s="14">
        <v>45869</v>
      </c>
      <c r="J159" s="15">
        <v>768.5</v>
      </c>
    </row>
    <row r="160" spans="1:10" ht="28.5">
      <c r="A160" s="8" t="s">
        <v>9</v>
      </c>
      <c r="B160" s="8" t="s">
        <v>112</v>
      </c>
      <c r="C160" s="8" t="s">
        <v>113</v>
      </c>
      <c r="D160" s="8" t="s">
        <v>52</v>
      </c>
      <c r="E160" s="8" t="s">
        <v>48</v>
      </c>
      <c r="F160" s="12" t="s">
        <v>122</v>
      </c>
      <c r="G160" s="9" t="s">
        <v>13</v>
      </c>
      <c r="H160" s="14">
        <v>45839</v>
      </c>
      <c r="I160" s="14">
        <v>45927</v>
      </c>
      <c r="J160" s="15">
        <v>2952.4</v>
      </c>
    </row>
    <row r="161" spans="1:10" ht="28.5">
      <c r="A161" s="8" t="s">
        <v>9</v>
      </c>
      <c r="B161" s="8" t="s">
        <v>112</v>
      </c>
      <c r="C161" s="8" t="s">
        <v>113</v>
      </c>
      <c r="D161" s="8" t="s">
        <v>52</v>
      </c>
      <c r="E161" s="8" t="s">
        <v>48</v>
      </c>
      <c r="F161" s="12" t="s">
        <v>123</v>
      </c>
      <c r="G161" s="9" t="s">
        <v>15</v>
      </c>
      <c r="H161" s="14">
        <v>45839</v>
      </c>
      <c r="I161" s="14">
        <v>45930</v>
      </c>
      <c r="J161" s="15">
        <v>9577</v>
      </c>
    </row>
    <row r="162" spans="1:10" ht="28.5">
      <c r="A162" s="8" t="s">
        <v>9</v>
      </c>
      <c r="B162" s="8" t="s">
        <v>112</v>
      </c>
      <c r="C162" s="8" t="s">
        <v>113</v>
      </c>
      <c r="D162" s="8" t="s">
        <v>52</v>
      </c>
      <c r="E162" s="8" t="s">
        <v>48</v>
      </c>
      <c r="F162" s="12" t="s">
        <v>29</v>
      </c>
      <c r="G162" s="9" t="s">
        <v>27</v>
      </c>
      <c r="H162" s="14">
        <v>45839</v>
      </c>
      <c r="I162" s="14">
        <v>45869</v>
      </c>
      <c r="J162" s="15">
        <v>14994.32</v>
      </c>
    </row>
    <row r="163" spans="1:10" ht="28.5">
      <c r="A163" s="8" t="s">
        <v>9</v>
      </c>
      <c r="B163" s="8" t="s">
        <v>112</v>
      </c>
      <c r="C163" s="8" t="s">
        <v>113</v>
      </c>
      <c r="D163" s="8" t="s">
        <v>52</v>
      </c>
      <c r="E163" s="8" t="s">
        <v>48</v>
      </c>
      <c r="F163" s="12" t="s">
        <v>24</v>
      </c>
      <c r="G163" s="9" t="s">
        <v>22</v>
      </c>
      <c r="H163" s="14">
        <v>45844</v>
      </c>
      <c r="I163" s="14">
        <v>45858</v>
      </c>
      <c r="J163" s="15">
        <v>5535.75</v>
      </c>
    </row>
    <row r="164" spans="1:10" ht="28.5">
      <c r="A164" s="8" t="s">
        <v>9</v>
      </c>
      <c r="B164" s="8" t="s">
        <v>112</v>
      </c>
      <c r="C164" s="8" t="s">
        <v>113</v>
      </c>
      <c r="D164" s="8" t="s">
        <v>52</v>
      </c>
      <c r="E164" s="8" t="s">
        <v>48</v>
      </c>
      <c r="F164" s="12" t="s">
        <v>25</v>
      </c>
      <c r="G164" s="9" t="s">
        <v>22</v>
      </c>
      <c r="H164" s="14">
        <v>45844</v>
      </c>
      <c r="I164" s="14">
        <v>45858</v>
      </c>
      <c r="J164" s="15">
        <v>5540.83</v>
      </c>
    </row>
    <row r="165" spans="1:10" ht="28.5">
      <c r="A165" s="8" t="s">
        <v>9</v>
      </c>
      <c r="B165" s="8" t="s">
        <v>112</v>
      </c>
      <c r="C165" s="8" t="s">
        <v>113</v>
      </c>
      <c r="D165" s="8" t="s">
        <v>52</v>
      </c>
      <c r="E165" s="8" t="s">
        <v>48</v>
      </c>
      <c r="F165" s="12" t="s">
        <v>124</v>
      </c>
      <c r="G165" s="9" t="s">
        <v>13</v>
      </c>
      <c r="H165" s="14">
        <v>45839</v>
      </c>
      <c r="I165" s="14">
        <v>45868</v>
      </c>
      <c r="J165" s="15">
        <v>3509</v>
      </c>
    </row>
    <row r="166" spans="1:10" ht="28.5">
      <c r="A166" s="8" t="s">
        <v>9</v>
      </c>
      <c r="B166" s="8" t="s">
        <v>112</v>
      </c>
      <c r="C166" s="8" t="s">
        <v>113</v>
      </c>
      <c r="D166" s="8" t="s">
        <v>52</v>
      </c>
      <c r="E166" s="8" t="s">
        <v>48</v>
      </c>
      <c r="F166" s="12" t="s">
        <v>125</v>
      </c>
      <c r="G166" s="9" t="s">
        <v>22</v>
      </c>
      <c r="H166" s="14">
        <v>45866</v>
      </c>
      <c r="I166" s="14">
        <v>45866</v>
      </c>
      <c r="J166" s="15">
        <v>605</v>
      </c>
    </row>
    <row r="167" spans="1:10" ht="28.5">
      <c r="A167" s="8" t="s">
        <v>9</v>
      </c>
      <c r="B167" s="8" t="s">
        <v>112</v>
      </c>
      <c r="C167" s="8" t="s">
        <v>113</v>
      </c>
      <c r="D167" s="8" t="s">
        <v>52</v>
      </c>
      <c r="E167" s="8" t="s">
        <v>48</v>
      </c>
      <c r="F167" s="12" t="s">
        <v>126</v>
      </c>
      <c r="G167" s="9" t="s">
        <v>13</v>
      </c>
      <c r="H167" s="14">
        <v>45839</v>
      </c>
      <c r="I167" s="14">
        <v>45868</v>
      </c>
      <c r="J167" s="15">
        <f>4800*1.21</f>
        <v>5808</v>
      </c>
    </row>
    <row r="168" spans="1:10" ht="28.5">
      <c r="A168" s="8" t="s">
        <v>9</v>
      </c>
      <c r="B168" s="8" t="s">
        <v>112</v>
      </c>
      <c r="C168" s="8" t="s">
        <v>113</v>
      </c>
      <c r="D168" s="8" t="s">
        <v>52</v>
      </c>
      <c r="E168" s="8" t="s">
        <v>48</v>
      </c>
      <c r="F168" s="12" t="s">
        <v>127</v>
      </c>
      <c r="G168" s="9" t="s">
        <v>27</v>
      </c>
      <c r="H168" s="14">
        <v>45901</v>
      </c>
      <c r="I168" s="14">
        <v>45920</v>
      </c>
      <c r="J168" s="15">
        <v>3630</v>
      </c>
    </row>
    <row r="169" spans="1:10" ht="28.5">
      <c r="A169" s="8" t="s">
        <v>9</v>
      </c>
      <c r="B169" s="8" t="s">
        <v>112</v>
      </c>
      <c r="C169" s="8" t="s">
        <v>113</v>
      </c>
      <c r="D169" s="8" t="s">
        <v>52</v>
      </c>
      <c r="E169" s="8" t="s">
        <v>48</v>
      </c>
      <c r="F169" s="12" t="s">
        <v>109</v>
      </c>
      <c r="G169" s="9" t="s">
        <v>13</v>
      </c>
      <c r="H169" s="14">
        <v>45839</v>
      </c>
      <c r="I169" s="14">
        <v>45925</v>
      </c>
      <c r="J169" s="15">
        <f>13500*1.21</f>
        <v>16335</v>
      </c>
    </row>
    <row r="170" spans="1:10" ht="28.5">
      <c r="A170" s="8" t="s">
        <v>9</v>
      </c>
      <c r="B170" s="8" t="s">
        <v>112</v>
      </c>
      <c r="C170" s="8" t="s">
        <v>113</v>
      </c>
      <c r="D170" s="8" t="s">
        <v>52</v>
      </c>
      <c r="E170" s="8" t="s">
        <v>48</v>
      </c>
      <c r="F170" s="12" t="s">
        <v>128</v>
      </c>
      <c r="G170" s="9" t="s">
        <v>22</v>
      </c>
      <c r="H170" s="14">
        <v>45844</v>
      </c>
      <c r="I170" s="14">
        <v>45858</v>
      </c>
      <c r="J170" s="15">
        <v>3630</v>
      </c>
    </row>
    <row r="171" spans="1:10" ht="28.5">
      <c r="A171" s="8" t="s">
        <v>9</v>
      </c>
      <c r="B171" s="8" t="s">
        <v>112</v>
      </c>
      <c r="C171" s="8" t="s">
        <v>113</v>
      </c>
      <c r="D171" s="8" t="s">
        <v>52</v>
      </c>
      <c r="E171" s="8" t="s">
        <v>48</v>
      </c>
      <c r="F171" s="12" t="s">
        <v>129</v>
      </c>
      <c r="G171" s="9" t="s">
        <v>13</v>
      </c>
      <c r="H171" s="14">
        <v>45839</v>
      </c>
      <c r="I171" s="14">
        <v>45924</v>
      </c>
      <c r="J171" s="15">
        <f>8750*1.21</f>
        <v>10587.5</v>
      </c>
    </row>
    <row r="172" spans="1:10" ht="28.5">
      <c r="A172" s="8" t="s">
        <v>9</v>
      </c>
      <c r="B172" s="8" t="s">
        <v>112</v>
      </c>
      <c r="C172" s="8" t="s">
        <v>113</v>
      </c>
      <c r="D172" s="8" t="s">
        <v>52</v>
      </c>
      <c r="E172" s="8" t="s">
        <v>48</v>
      </c>
      <c r="F172" s="12" t="s">
        <v>55</v>
      </c>
      <c r="G172" s="9" t="s">
        <v>13</v>
      </c>
      <c r="H172" s="14">
        <v>45839</v>
      </c>
      <c r="I172" s="14">
        <v>45916</v>
      </c>
      <c r="J172" s="15">
        <v>4840</v>
      </c>
    </row>
    <row r="173" spans="1:10" ht="28.5">
      <c r="A173" s="8" t="s">
        <v>9</v>
      </c>
      <c r="B173" s="8" t="s">
        <v>112</v>
      </c>
      <c r="C173" s="8" t="s">
        <v>113</v>
      </c>
      <c r="D173" s="8" t="s">
        <v>52</v>
      </c>
      <c r="E173" s="8" t="s">
        <v>48</v>
      </c>
      <c r="F173" s="12" t="s">
        <v>36</v>
      </c>
      <c r="G173" s="9" t="s">
        <v>13</v>
      </c>
      <c r="H173" s="14">
        <v>45839</v>
      </c>
      <c r="I173" s="14">
        <v>45868</v>
      </c>
      <c r="J173" s="15">
        <v>13310</v>
      </c>
    </row>
    <row r="174" spans="1:10" ht="28.5">
      <c r="A174" s="8" t="s">
        <v>9</v>
      </c>
      <c r="B174" s="8" t="s">
        <v>112</v>
      </c>
      <c r="C174" s="8" t="s">
        <v>113</v>
      </c>
      <c r="D174" s="8" t="s">
        <v>52</v>
      </c>
      <c r="E174" s="8" t="s">
        <v>48</v>
      </c>
      <c r="F174" s="12" t="s">
        <v>130</v>
      </c>
      <c r="G174" s="9" t="s">
        <v>22</v>
      </c>
      <c r="H174" s="14">
        <v>45844</v>
      </c>
      <c r="I174" s="14">
        <v>45858</v>
      </c>
      <c r="J174" s="15">
        <v>5445</v>
      </c>
    </row>
    <row r="175" spans="1:10" ht="28.5">
      <c r="A175" s="8" t="s">
        <v>9</v>
      </c>
      <c r="B175" s="8" t="s">
        <v>112</v>
      </c>
      <c r="C175" s="8" t="s">
        <v>113</v>
      </c>
      <c r="D175" s="8" t="s">
        <v>52</v>
      </c>
      <c r="E175" s="8" t="s">
        <v>48</v>
      </c>
      <c r="F175" s="12" t="s">
        <v>131</v>
      </c>
      <c r="G175" s="9" t="s">
        <v>13</v>
      </c>
      <c r="H175" s="14">
        <v>45839</v>
      </c>
      <c r="I175" s="14">
        <v>45917</v>
      </c>
      <c r="J175" s="15">
        <v>8170.16</v>
      </c>
    </row>
    <row r="176" spans="1:10" ht="28.5">
      <c r="A176" s="8" t="s">
        <v>9</v>
      </c>
      <c r="B176" s="8" t="s">
        <v>112</v>
      </c>
      <c r="C176" s="8" t="s">
        <v>113</v>
      </c>
      <c r="D176" s="8" t="s">
        <v>52</v>
      </c>
      <c r="E176" s="8" t="s">
        <v>48</v>
      </c>
      <c r="F176" s="12" t="s">
        <v>132</v>
      </c>
      <c r="G176" s="9" t="s">
        <v>22</v>
      </c>
      <c r="H176" s="14">
        <v>45844</v>
      </c>
      <c r="I176" s="14">
        <v>45858</v>
      </c>
      <c r="J176" s="15">
        <v>4840</v>
      </c>
    </row>
    <row r="177" spans="1:10" ht="28.5">
      <c r="A177" s="8" t="s">
        <v>9</v>
      </c>
      <c r="B177" s="8" t="s">
        <v>112</v>
      </c>
      <c r="C177" s="8" t="s">
        <v>113</v>
      </c>
      <c r="D177" s="8" t="s">
        <v>52</v>
      </c>
      <c r="E177" s="8" t="s">
        <v>48</v>
      </c>
      <c r="F177" s="12" t="s">
        <v>75</v>
      </c>
      <c r="G177" s="9" t="s">
        <v>22</v>
      </c>
      <c r="H177" s="14">
        <v>45844</v>
      </c>
      <c r="I177" s="14">
        <v>45858</v>
      </c>
      <c r="J177" s="15">
        <f>9150*1.21</f>
        <v>11071.5</v>
      </c>
    </row>
    <row r="178" spans="1:10" ht="28.5">
      <c r="A178" s="8" t="s">
        <v>9</v>
      </c>
      <c r="B178" s="8" t="s">
        <v>112</v>
      </c>
      <c r="C178" s="8" t="s">
        <v>113</v>
      </c>
      <c r="D178" s="8" t="s">
        <v>52</v>
      </c>
      <c r="E178" s="8" t="s">
        <v>48</v>
      </c>
      <c r="F178" s="12" t="s">
        <v>133</v>
      </c>
      <c r="G178" s="9" t="s">
        <v>22</v>
      </c>
      <c r="H178" s="14">
        <v>45844</v>
      </c>
      <c r="I178" s="14">
        <v>45858</v>
      </c>
      <c r="J178" s="15">
        <v>3630</v>
      </c>
    </row>
    <row r="179" spans="1:10" ht="28.5">
      <c r="A179" s="8" t="s">
        <v>9</v>
      </c>
      <c r="B179" s="8" t="s">
        <v>112</v>
      </c>
      <c r="C179" s="8" t="s">
        <v>113</v>
      </c>
      <c r="D179" s="8" t="s">
        <v>52</v>
      </c>
      <c r="E179" s="8" t="s">
        <v>48</v>
      </c>
      <c r="F179" s="12" t="s">
        <v>134</v>
      </c>
      <c r="G179" s="9" t="s">
        <v>13</v>
      </c>
      <c r="H179" s="14">
        <v>45839</v>
      </c>
      <c r="I179" s="14">
        <v>45868</v>
      </c>
      <c r="J179" s="15">
        <v>3630</v>
      </c>
    </row>
    <row r="180" spans="1:10" ht="28.5">
      <c r="A180" s="8" t="s">
        <v>9</v>
      </c>
      <c r="B180" s="8" t="s">
        <v>112</v>
      </c>
      <c r="C180" s="8" t="s">
        <v>113</v>
      </c>
      <c r="D180" s="8" t="s">
        <v>52</v>
      </c>
      <c r="E180" s="8" t="s">
        <v>48</v>
      </c>
      <c r="F180" s="12" t="s">
        <v>135</v>
      </c>
      <c r="G180" s="9" t="s">
        <v>13</v>
      </c>
      <c r="H180" s="14">
        <v>45839</v>
      </c>
      <c r="I180" s="14">
        <v>45868</v>
      </c>
      <c r="J180" s="15">
        <f>2900*1.21</f>
        <v>3509</v>
      </c>
    </row>
    <row r="181" spans="1:10" ht="28.5">
      <c r="A181" s="8" t="s">
        <v>9</v>
      </c>
      <c r="B181" s="8" t="s">
        <v>112</v>
      </c>
      <c r="C181" s="8" t="s">
        <v>113</v>
      </c>
      <c r="D181" s="8" t="s">
        <v>52</v>
      </c>
      <c r="E181" s="8" t="s">
        <v>48</v>
      </c>
      <c r="F181" s="12" t="s">
        <v>98</v>
      </c>
      <c r="G181" s="9" t="s">
        <v>27</v>
      </c>
      <c r="H181" s="14">
        <v>45839</v>
      </c>
      <c r="I181" s="14">
        <v>45869</v>
      </c>
      <c r="J181" s="15">
        <v>18089.5</v>
      </c>
    </row>
    <row r="182" spans="1:10" ht="28.5">
      <c r="A182" s="8" t="s">
        <v>9</v>
      </c>
      <c r="B182" s="8" t="s">
        <v>112</v>
      </c>
      <c r="C182" s="8" t="s">
        <v>113</v>
      </c>
      <c r="D182" s="8" t="s">
        <v>52</v>
      </c>
      <c r="E182" s="8" t="s">
        <v>48</v>
      </c>
      <c r="F182" s="12" t="s">
        <v>58</v>
      </c>
      <c r="G182" s="9" t="s">
        <v>13</v>
      </c>
      <c r="H182" s="14">
        <v>45853</v>
      </c>
      <c r="I182" s="14">
        <v>45853</v>
      </c>
      <c r="J182" s="15">
        <v>1573</v>
      </c>
    </row>
    <row r="183" spans="1:10" ht="28.5">
      <c r="A183" s="8" t="s">
        <v>9</v>
      </c>
      <c r="B183" s="8" t="s">
        <v>112</v>
      </c>
      <c r="C183" s="8" t="s">
        <v>113</v>
      </c>
      <c r="D183" s="8" t="s">
        <v>52</v>
      </c>
      <c r="E183" s="8" t="s">
        <v>48</v>
      </c>
      <c r="F183" s="12" t="s">
        <v>136</v>
      </c>
      <c r="G183" s="9" t="s">
        <v>15</v>
      </c>
      <c r="H183" s="14">
        <v>45839</v>
      </c>
      <c r="I183" s="14">
        <v>45866</v>
      </c>
      <c r="J183" s="15">
        <v>12100</v>
      </c>
    </row>
    <row r="184" spans="1:10" ht="28.5">
      <c r="A184" s="8" t="s">
        <v>9</v>
      </c>
      <c r="B184" s="8" t="s">
        <v>112</v>
      </c>
      <c r="C184" s="8" t="s">
        <v>113</v>
      </c>
      <c r="D184" s="8" t="s">
        <v>52</v>
      </c>
      <c r="E184" s="8" t="s">
        <v>48</v>
      </c>
      <c r="F184" s="12" t="s">
        <v>39</v>
      </c>
      <c r="G184" s="9" t="s">
        <v>13</v>
      </c>
      <c r="H184" s="14">
        <v>45839</v>
      </c>
      <c r="I184" s="14">
        <v>45915</v>
      </c>
      <c r="J184" s="15">
        <v>3630</v>
      </c>
    </row>
    <row r="185" spans="1:10" ht="28.5">
      <c r="A185" s="8" t="s">
        <v>9</v>
      </c>
      <c r="B185" s="8" t="s">
        <v>112</v>
      </c>
      <c r="C185" s="8" t="s">
        <v>113</v>
      </c>
      <c r="D185" s="8" t="s">
        <v>52</v>
      </c>
      <c r="E185" s="8" t="s">
        <v>48</v>
      </c>
      <c r="F185" s="12" t="s">
        <v>137</v>
      </c>
      <c r="G185" s="9" t="s">
        <v>22</v>
      </c>
      <c r="H185" s="14">
        <v>45890</v>
      </c>
      <c r="I185" s="14">
        <v>45903</v>
      </c>
      <c r="J185" s="15">
        <v>18148.79</v>
      </c>
    </row>
    <row r="186" spans="1:10" ht="28.5">
      <c r="A186" s="8" t="s">
        <v>9</v>
      </c>
      <c r="B186" s="8" t="s">
        <v>112</v>
      </c>
      <c r="C186" s="8" t="s">
        <v>113</v>
      </c>
      <c r="D186" s="8" t="s">
        <v>52</v>
      </c>
      <c r="E186" s="8" t="s">
        <v>48</v>
      </c>
      <c r="F186" s="12" t="s">
        <v>21</v>
      </c>
      <c r="G186" s="9" t="s">
        <v>22</v>
      </c>
      <c r="H186" s="14">
        <v>45844</v>
      </c>
      <c r="I186" s="14">
        <v>45865</v>
      </c>
      <c r="J186" s="15">
        <v>15004</v>
      </c>
    </row>
    <row r="187" spans="1:10" ht="28.5">
      <c r="A187" s="8" t="s">
        <v>9</v>
      </c>
      <c r="B187" s="8" t="s">
        <v>112</v>
      </c>
      <c r="C187" s="8" t="s">
        <v>113</v>
      </c>
      <c r="D187" s="8" t="s">
        <v>52</v>
      </c>
      <c r="E187" s="8" t="s">
        <v>48</v>
      </c>
      <c r="F187" s="12" t="s">
        <v>23</v>
      </c>
      <c r="G187" s="9" t="s">
        <v>13</v>
      </c>
      <c r="H187" s="14">
        <v>45839</v>
      </c>
      <c r="I187" s="14">
        <v>45915</v>
      </c>
      <c r="J187" s="15">
        <v>18089.5</v>
      </c>
    </row>
    <row r="188" spans="1:10" ht="28.5">
      <c r="A188" s="8" t="s">
        <v>9</v>
      </c>
      <c r="B188" s="8" t="s">
        <v>112</v>
      </c>
      <c r="C188" s="8" t="s">
        <v>113</v>
      </c>
      <c r="D188" s="8" t="s">
        <v>52</v>
      </c>
      <c r="E188" s="8" t="s">
        <v>48</v>
      </c>
      <c r="F188" s="12" t="s">
        <v>71</v>
      </c>
      <c r="G188" s="9" t="s">
        <v>13</v>
      </c>
      <c r="H188" s="14">
        <v>45839</v>
      </c>
      <c r="I188" s="14">
        <v>45868</v>
      </c>
      <c r="J188" s="15">
        <v>9075</v>
      </c>
    </row>
    <row r="189" spans="1:10" ht="28.5">
      <c r="A189" s="8" t="s">
        <v>9</v>
      </c>
      <c r="B189" s="8" t="s">
        <v>112</v>
      </c>
      <c r="C189" s="8" t="s">
        <v>113</v>
      </c>
      <c r="D189" s="8" t="s">
        <v>52</v>
      </c>
      <c r="E189" s="8" t="s">
        <v>48</v>
      </c>
      <c r="F189" s="12" t="s">
        <v>138</v>
      </c>
      <c r="G189" s="9" t="s">
        <v>117</v>
      </c>
      <c r="H189" s="14">
        <v>45839</v>
      </c>
      <c r="I189" s="14">
        <v>45868</v>
      </c>
      <c r="J189" s="15">
        <v>2420</v>
      </c>
    </row>
    <row r="190" spans="1:10" ht="28.5">
      <c r="A190" s="8" t="s">
        <v>9</v>
      </c>
      <c r="B190" s="8" t="s">
        <v>112</v>
      </c>
      <c r="C190" s="8" t="s">
        <v>113</v>
      </c>
      <c r="D190" s="8" t="s">
        <v>52</v>
      </c>
      <c r="E190" s="8" t="s">
        <v>48</v>
      </c>
      <c r="F190" s="12" t="s">
        <v>139</v>
      </c>
      <c r="G190" s="9" t="s">
        <v>27</v>
      </c>
      <c r="H190" s="14">
        <v>45839</v>
      </c>
      <c r="I190" s="14">
        <v>45869</v>
      </c>
      <c r="J190" s="15">
        <v>3049.2</v>
      </c>
    </row>
    <row r="191" spans="1:10" ht="28.5">
      <c r="A191" s="8" t="s">
        <v>9</v>
      </c>
      <c r="B191" s="8" t="s">
        <v>112</v>
      </c>
      <c r="C191" s="8" t="s">
        <v>113</v>
      </c>
      <c r="D191" s="8" t="s">
        <v>52</v>
      </c>
      <c r="E191" s="8" t="s">
        <v>48</v>
      </c>
      <c r="F191" s="12" t="s">
        <v>91</v>
      </c>
      <c r="G191" s="9" t="s">
        <v>27</v>
      </c>
      <c r="H191" s="14">
        <v>45839</v>
      </c>
      <c r="I191" s="14">
        <v>45869</v>
      </c>
      <c r="J191" s="15">
        <v>8470</v>
      </c>
    </row>
    <row r="192" spans="1:10" ht="28.5">
      <c r="A192" s="8" t="s">
        <v>9</v>
      </c>
      <c r="B192" s="8" t="s">
        <v>112</v>
      </c>
      <c r="C192" s="8" t="s">
        <v>113</v>
      </c>
      <c r="D192" s="8" t="s">
        <v>52</v>
      </c>
      <c r="E192" s="8" t="s">
        <v>48</v>
      </c>
      <c r="F192" s="12" t="s">
        <v>140</v>
      </c>
      <c r="G192" s="9" t="s">
        <v>22</v>
      </c>
      <c r="H192" s="14">
        <v>45842</v>
      </c>
      <c r="I192" s="14">
        <v>45853</v>
      </c>
      <c r="J192" s="15">
        <v>3581.6</v>
      </c>
    </row>
    <row r="193" spans="1:10" ht="28.5">
      <c r="A193" s="8" t="s">
        <v>9</v>
      </c>
      <c r="B193" s="8" t="s">
        <v>112</v>
      </c>
      <c r="C193" s="8" t="s">
        <v>113</v>
      </c>
      <c r="D193" s="8" t="s">
        <v>52</v>
      </c>
      <c r="E193" s="8" t="s">
        <v>48</v>
      </c>
      <c r="F193" s="12" t="s">
        <v>141</v>
      </c>
      <c r="G193" s="9" t="s">
        <v>22</v>
      </c>
      <c r="H193" s="14">
        <v>45844</v>
      </c>
      <c r="I193" s="14">
        <v>45858</v>
      </c>
      <c r="J193" s="15">
        <v>5566</v>
      </c>
    </row>
    <row r="194" spans="1:10" ht="28.5">
      <c r="A194" s="8" t="s">
        <v>9</v>
      </c>
      <c r="B194" s="8" t="s">
        <v>112</v>
      </c>
      <c r="C194" s="8" t="s">
        <v>113</v>
      </c>
      <c r="D194" s="8" t="s">
        <v>52</v>
      </c>
      <c r="E194" s="8" t="s">
        <v>48</v>
      </c>
      <c r="F194" s="12" t="s">
        <v>142</v>
      </c>
      <c r="G194" s="9" t="s">
        <v>22</v>
      </c>
      <c r="H194" s="14">
        <v>45844</v>
      </c>
      <c r="I194" s="14">
        <v>45858</v>
      </c>
      <c r="J194" s="15">
        <v>3630</v>
      </c>
    </row>
    <row r="195" spans="1:10" ht="28.5">
      <c r="A195" s="8" t="s">
        <v>9</v>
      </c>
      <c r="B195" s="8" t="s">
        <v>112</v>
      </c>
      <c r="C195" s="8" t="s">
        <v>113</v>
      </c>
      <c r="D195" s="8" t="s">
        <v>52</v>
      </c>
      <c r="E195" s="8" t="s">
        <v>48</v>
      </c>
      <c r="F195" s="12" t="s">
        <v>143</v>
      </c>
      <c r="G195" s="9" t="s">
        <v>22</v>
      </c>
      <c r="H195" s="14">
        <v>45844</v>
      </c>
      <c r="I195" s="14">
        <v>45858</v>
      </c>
      <c r="J195" s="15">
        <v>4840</v>
      </c>
    </row>
    <row r="196" spans="1:10" ht="28.5">
      <c r="A196" s="8" t="s">
        <v>9</v>
      </c>
      <c r="B196" s="8" t="s">
        <v>112</v>
      </c>
      <c r="C196" s="8" t="s">
        <v>113</v>
      </c>
      <c r="D196" s="8" t="s">
        <v>52</v>
      </c>
      <c r="E196" s="8" t="s">
        <v>48</v>
      </c>
      <c r="F196" s="12" t="s">
        <v>144</v>
      </c>
      <c r="G196" s="9" t="s">
        <v>22</v>
      </c>
      <c r="H196" s="14">
        <v>45844</v>
      </c>
      <c r="I196" s="14">
        <v>45858</v>
      </c>
      <c r="J196" s="15">
        <v>3630</v>
      </c>
    </row>
    <row r="197" spans="1:10" ht="28.5">
      <c r="A197" s="8" t="s">
        <v>9</v>
      </c>
      <c r="B197" s="8" t="s">
        <v>112</v>
      </c>
      <c r="C197" s="8" t="s">
        <v>113</v>
      </c>
      <c r="D197" s="8" t="s">
        <v>52</v>
      </c>
      <c r="E197" s="8" t="s">
        <v>48</v>
      </c>
      <c r="F197" s="12" t="s">
        <v>145</v>
      </c>
      <c r="G197" s="9" t="s">
        <v>22</v>
      </c>
      <c r="H197" s="14">
        <v>45844</v>
      </c>
      <c r="I197" s="14">
        <v>45858</v>
      </c>
      <c r="J197" s="15">
        <v>3630</v>
      </c>
    </row>
    <row r="198" spans="1:10" ht="28.5">
      <c r="A198" s="8" t="s">
        <v>9</v>
      </c>
      <c r="B198" s="8" t="s">
        <v>112</v>
      </c>
      <c r="C198" s="8" t="s">
        <v>113</v>
      </c>
      <c r="D198" s="8" t="s">
        <v>52</v>
      </c>
      <c r="E198" s="8" t="s">
        <v>48</v>
      </c>
      <c r="F198" s="12" t="s">
        <v>93</v>
      </c>
      <c r="G198" s="9" t="s">
        <v>27</v>
      </c>
      <c r="H198" s="14">
        <v>45839</v>
      </c>
      <c r="I198" s="14">
        <v>45869</v>
      </c>
      <c r="J198" s="15">
        <v>17683.560000000001</v>
      </c>
    </row>
    <row r="199" spans="1:10" ht="28.5">
      <c r="A199" s="8" t="s">
        <v>9</v>
      </c>
      <c r="B199" s="8" t="s">
        <v>112</v>
      </c>
      <c r="C199" s="8" t="s">
        <v>113</v>
      </c>
      <c r="D199" s="8" t="s">
        <v>52</v>
      </c>
      <c r="E199" s="8" t="s">
        <v>48</v>
      </c>
      <c r="F199" s="12" t="s">
        <v>146</v>
      </c>
      <c r="G199" s="9" t="s">
        <v>22</v>
      </c>
      <c r="H199" s="14">
        <v>45844</v>
      </c>
      <c r="I199" s="14">
        <v>45858</v>
      </c>
      <c r="J199" s="15">
        <v>5445</v>
      </c>
    </row>
    <row r="200" spans="1:10" ht="28.5">
      <c r="A200" s="8" t="s">
        <v>9</v>
      </c>
      <c r="B200" s="8" t="s">
        <v>112</v>
      </c>
      <c r="C200" s="8" t="s">
        <v>113</v>
      </c>
      <c r="D200" s="8" t="s">
        <v>52</v>
      </c>
      <c r="E200" s="8" t="s">
        <v>48</v>
      </c>
      <c r="F200" s="12" t="s">
        <v>26</v>
      </c>
      <c r="G200" s="9" t="s">
        <v>27</v>
      </c>
      <c r="H200" s="14">
        <v>45839</v>
      </c>
      <c r="I200" s="14">
        <v>45869</v>
      </c>
      <c r="J200" s="15">
        <v>17531.560000000001</v>
      </c>
    </row>
    <row r="201" spans="1:10" ht="28.5">
      <c r="A201" s="8" t="s">
        <v>9</v>
      </c>
      <c r="B201" s="8" t="s">
        <v>112</v>
      </c>
      <c r="C201" s="8" t="s">
        <v>113</v>
      </c>
      <c r="D201" s="8" t="s">
        <v>52</v>
      </c>
      <c r="E201" s="8" t="s">
        <v>48</v>
      </c>
      <c r="F201" s="12" t="s">
        <v>147</v>
      </c>
      <c r="G201" s="9" t="s">
        <v>15</v>
      </c>
      <c r="H201" s="14">
        <v>45845</v>
      </c>
      <c r="I201" s="14">
        <v>45869</v>
      </c>
      <c r="J201" s="15">
        <v>11495</v>
      </c>
    </row>
    <row r="202" spans="1:10" ht="28.5">
      <c r="A202" s="8" t="s">
        <v>9</v>
      </c>
      <c r="B202" s="8" t="s">
        <v>112</v>
      </c>
      <c r="C202" s="8" t="s">
        <v>113</v>
      </c>
      <c r="D202" s="8" t="s">
        <v>52</v>
      </c>
      <c r="E202" s="8" t="s">
        <v>48</v>
      </c>
      <c r="F202" s="12" t="s">
        <v>94</v>
      </c>
      <c r="G202" s="9" t="s">
        <v>15</v>
      </c>
      <c r="H202" s="14">
        <v>45846</v>
      </c>
      <c r="I202" s="14">
        <v>45859</v>
      </c>
      <c r="J202" s="15">
        <v>5989.5</v>
      </c>
    </row>
    <row r="203" spans="1:10" ht="28.5">
      <c r="A203" s="8" t="s">
        <v>9</v>
      </c>
      <c r="B203" s="8" t="s">
        <v>112</v>
      </c>
      <c r="C203" s="8" t="s">
        <v>113</v>
      </c>
      <c r="D203" s="8" t="s">
        <v>52</v>
      </c>
      <c r="E203" s="8" t="s">
        <v>48</v>
      </c>
      <c r="F203" s="12" t="s">
        <v>148</v>
      </c>
      <c r="G203" s="9" t="s">
        <v>15</v>
      </c>
      <c r="H203" s="14">
        <v>45852</v>
      </c>
      <c r="I203" s="14">
        <v>45881</v>
      </c>
      <c r="J203" s="15">
        <f>3535*1.21</f>
        <v>4277.3499999999995</v>
      </c>
    </row>
    <row r="204" spans="1:10" ht="28.5">
      <c r="A204" s="8" t="s">
        <v>9</v>
      </c>
      <c r="B204" s="8" t="s">
        <v>112</v>
      </c>
      <c r="C204" s="8" t="s">
        <v>113</v>
      </c>
      <c r="D204" s="8" t="s">
        <v>52</v>
      </c>
      <c r="E204" s="8" t="s">
        <v>48</v>
      </c>
      <c r="F204" s="12" t="s">
        <v>149</v>
      </c>
      <c r="G204" s="9" t="s">
        <v>15</v>
      </c>
      <c r="H204" s="14">
        <v>45846</v>
      </c>
      <c r="I204" s="14">
        <v>45861</v>
      </c>
      <c r="J204" s="15">
        <v>10047.36</v>
      </c>
    </row>
    <row r="205" spans="1:10" ht="28.5">
      <c r="A205" s="8" t="s">
        <v>9</v>
      </c>
      <c r="B205" s="8" t="s">
        <v>112</v>
      </c>
      <c r="C205" s="8" t="s">
        <v>113</v>
      </c>
      <c r="D205" s="8" t="s">
        <v>52</v>
      </c>
      <c r="E205" s="8" t="s">
        <v>48</v>
      </c>
      <c r="F205" s="12" t="s">
        <v>41</v>
      </c>
      <c r="G205" s="9" t="s">
        <v>13</v>
      </c>
      <c r="H205" s="14">
        <v>45839</v>
      </c>
      <c r="I205" s="14">
        <v>45915</v>
      </c>
      <c r="J205" s="15">
        <v>14520</v>
      </c>
    </row>
    <row r="206" spans="1:10" ht="28.5">
      <c r="A206" s="8" t="s">
        <v>9</v>
      </c>
      <c r="B206" s="8" t="s">
        <v>112</v>
      </c>
      <c r="C206" s="8" t="s">
        <v>113</v>
      </c>
      <c r="D206" s="8" t="s">
        <v>52</v>
      </c>
      <c r="E206" s="8" t="s">
        <v>48</v>
      </c>
      <c r="F206" s="12" t="s">
        <v>30</v>
      </c>
      <c r="G206" s="9" t="s">
        <v>27</v>
      </c>
      <c r="H206" s="14">
        <v>45839</v>
      </c>
      <c r="I206" s="14">
        <v>45869</v>
      </c>
      <c r="J206" s="15">
        <v>18067.72</v>
      </c>
    </row>
    <row r="207" spans="1:10" ht="28.5">
      <c r="A207" s="8" t="s">
        <v>9</v>
      </c>
      <c r="B207" s="8" t="s">
        <v>112</v>
      </c>
      <c r="C207" s="8" t="s">
        <v>113</v>
      </c>
      <c r="D207" s="8" t="s">
        <v>52</v>
      </c>
      <c r="E207" s="8" t="s">
        <v>48</v>
      </c>
      <c r="F207" s="12" t="s">
        <v>150</v>
      </c>
      <c r="G207" s="9" t="s">
        <v>15</v>
      </c>
      <c r="H207" s="14">
        <v>45839</v>
      </c>
      <c r="I207" s="14">
        <v>45869</v>
      </c>
      <c r="J207" s="15">
        <v>1936</v>
      </c>
    </row>
    <row r="208" spans="1:10" ht="28.5">
      <c r="A208" s="8" t="s">
        <v>9</v>
      </c>
      <c r="B208" s="8" t="s">
        <v>112</v>
      </c>
      <c r="C208" s="8" t="s">
        <v>113</v>
      </c>
      <c r="D208" s="8" t="s">
        <v>52</v>
      </c>
      <c r="E208" s="8" t="s">
        <v>48</v>
      </c>
      <c r="F208" s="12" t="s">
        <v>151</v>
      </c>
      <c r="G208" s="9" t="s">
        <v>13</v>
      </c>
      <c r="H208" s="14">
        <v>45839</v>
      </c>
      <c r="I208" s="14">
        <v>45904</v>
      </c>
      <c r="J208" s="15">
        <v>9073.89</v>
      </c>
    </row>
    <row r="209" spans="1:10" ht="28.5">
      <c r="A209" s="8" t="s">
        <v>9</v>
      </c>
      <c r="B209" s="8" t="s">
        <v>112</v>
      </c>
      <c r="C209" s="8" t="s">
        <v>113</v>
      </c>
      <c r="D209" s="8" t="s">
        <v>52</v>
      </c>
      <c r="E209" s="8" t="s">
        <v>48</v>
      </c>
      <c r="F209" s="12" t="s">
        <v>152</v>
      </c>
      <c r="G209" s="9" t="s">
        <v>13</v>
      </c>
      <c r="H209" s="14">
        <v>45839</v>
      </c>
      <c r="I209" s="14">
        <v>45930</v>
      </c>
      <c r="J209" s="15">
        <v>2420</v>
      </c>
    </row>
    <row r="210" spans="1:10" ht="28.5">
      <c r="A210" s="8" t="s">
        <v>9</v>
      </c>
      <c r="B210" s="8" t="s">
        <v>112</v>
      </c>
      <c r="C210" s="8" t="s">
        <v>113</v>
      </c>
      <c r="D210" s="8" t="s">
        <v>52</v>
      </c>
      <c r="E210" s="8" t="s">
        <v>48</v>
      </c>
      <c r="F210" s="12" t="s">
        <v>153</v>
      </c>
      <c r="G210" s="9" t="s">
        <v>27</v>
      </c>
      <c r="H210" s="14">
        <v>45901</v>
      </c>
      <c r="I210" s="14">
        <v>45930</v>
      </c>
      <c r="J210" s="15">
        <v>1815</v>
      </c>
    </row>
    <row r="211" spans="1:10" ht="28.5">
      <c r="A211" s="8" t="s">
        <v>9</v>
      </c>
      <c r="B211" s="8" t="s">
        <v>112</v>
      </c>
      <c r="C211" s="8" t="s">
        <v>113</v>
      </c>
      <c r="D211" s="8" t="s">
        <v>52</v>
      </c>
      <c r="E211" s="8" t="s">
        <v>48</v>
      </c>
      <c r="F211" s="12" t="s">
        <v>154</v>
      </c>
      <c r="G211" s="9" t="s">
        <v>13</v>
      </c>
      <c r="H211" s="14">
        <v>45853</v>
      </c>
      <c r="I211" s="14">
        <v>45853</v>
      </c>
      <c r="J211" s="15">
        <v>1089</v>
      </c>
    </row>
    <row r="212" spans="1:10" ht="28.5">
      <c r="A212" s="8" t="s">
        <v>9</v>
      </c>
      <c r="B212" s="8" t="s">
        <v>112</v>
      </c>
      <c r="C212" s="8" t="s">
        <v>113</v>
      </c>
      <c r="D212" s="8" t="s">
        <v>52</v>
      </c>
      <c r="E212" s="8" t="s">
        <v>48</v>
      </c>
      <c r="F212" s="12" t="s">
        <v>155</v>
      </c>
      <c r="G212" s="9" t="s">
        <v>117</v>
      </c>
      <c r="H212" s="14">
        <v>45839</v>
      </c>
      <c r="I212" s="14">
        <v>45859</v>
      </c>
      <c r="J212" s="15">
        <v>17835.400000000001</v>
      </c>
    </row>
    <row r="213" spans="1:10" ht="28.5">
      <c r="A213" s="8" t="s">
        <v>9</v>
      </c>
      <c r="B213" s="8" t="s">
        <v>112</v>
      </c>
      <c r="C213" s="8" t="s">
        <v>113</v>
      </c>
      <c r="D213" s="8" t="s">
        <v>52</v>
      </c>
      <c r="E213" s="8" t="s">
        <v>48</v>
      </c>
      <c r="F213" s="12" t="s">
        <v>103</v>
      </c>
      <c r="G213" s="9" t="s">
        <v>13</v>
      </c>
      <c r="H213" s="14">
        <v>45839</v>
      </c>
      <c r="I213" s="14">
        <v>45868</v>
      </c>
      <c r="J213" s="15">
        <v>4840</v>
      </c>
    </row>
    <row r="214" spans="1:10" ht="28.5">
      <c r="A214" s="8" t="s">
        <v>9</v>
      </c>
      <c r="B214" s="8" t="s">
        <v>112</v>
      </c>
      <c r="C214" s="8" t="s">
        <v>113</v>
      </c>
      <c r="D214" s="8" t="s">
        <v>52</v>
      </c>
      <c r="E214" s="8" t="s">
        <v>48</v>
      </c>
      <c r="F214" s="12" t="s">
        <v>156</v>
      </c>
      <c r="G214" s="9" t="s">
        <v>15</v>
      </c>
      <c r="H214" s="14">
        <v>45845</v>
      </c>
      <c r="I214" s="14">
        <v>45895</v>
      </c>
      <c r="J214" s="15">
        <v>14066.25</v>
      </c>
    </row>
    <row r="215" spans="1:10" ht="28.5">
      <c r="A215" s="8" t="s">
        <v>9</v>
      </c>
      <c r="B215" s="8" t="s">
        <v>112</v>
      </c>
      <c r="C215" s="8" t="s">
        <v>113</v>
      </c>
      <c r="D215" s="8" t="s">
        <v>52</v>
      </c>
      <c r="E215" s="8" t="s">
        <v>48</v>
      </c>
      <c r="F215" s="12" t="s">
        <v>157</v>
      </c>
      <c r="G215" s="9" t="s">
        <v>15</v>
      </c>
      <c r="H215" s="14">
        <v>45839</v>
      </c>
      <c r="I215" s="14">
        <v>45868</v>
      </c>
      <c r="J215" s="15">
        <v>6043.95</v>
      </c>
    </row>
    <row r="216" spans="1:10" ht="28.5">
      <c r="A216" s="8" t="s">
        <v>9</v>
      </c>
      <c r="B216" s="8" t="s">
        <v>112</v>
      </c>
      <c r="C216" s="8" t="s">
        <v>113</v>
      </c>
      <c r="D216" s="8" t="s">
        <v>52</v>
      </c>
      <c r="E216" s="8" t="s">
        <v>48</v>
      </c>
      <c r="F216" s="12" t="s">
        <v>158</v>
      </c>
      <c r="G216" s="9" t="s">
        <v>22</v>
      </c>
      <c r="H216" s="14">
        <v>45870</v>
      </c>
      <c r="I216" s="14">
        <v>45900</v>
      </c>
      <c r="J216" s="15">
        <v>1512.5</v>
      </c>
    </row>
    <row r="217" spans="1:10" ht="28.5">
      <c r="A217" s="8" t="s">
        <v>9</v>
      </c>
      <c r="B217" s="8" t="s">
        <v>112</v>
      </c>
      <c r="C217" s="8" t="s">
        <v>113</v>
      </c>
      <c r="D217" s="8" t="s">
        <v>52</v>
      </c>
      <c r="E217" s="8" t="s">
        <v>48</v>
      </c>
      <c r="F217" s="12" t="s">
        <v>163</v>
      </c>
      <c r="G217" s="9" t="s">
        <v>13</v>
      </c>
      <c r="H217" s="14">
        <v>45839</v>
      </c>
      <c r="I217" s="14">
        <v>45923</v>
      </c>
      <c r="J217" s="15">
        <f>7000*1.21</f>
        <v>8470</v>
      </c>
    </row>
    <row r="218" spans="1:10" ht="43.5" thickBot="1">
      <c r="A218" s="24" t="s">
        <v>9</v>
      </c>
      <c r="B218" s="24" t="s">
        <v>112</v>
      </c>
      <c r="C218" s="24" t="s">
        <v>113</v>
      </c>
      <c r="D218" s="24" t="s">
        <v>52</v>
      </c>
      <c r="E218" s="24" t="s">
        <v>48</v>
      </c>
      <c r="F218" s="26" t="s">
        <v>159</v>
      </c>
      <c r="G218" s="25" t="s">
        <v>45</v>
      </c>
      <c r="H218" s="30">
        <v>45839</v>
      </c>
      <c r="I218" s="30">
        <v>45869</v>
      </c>
      <c r="J218" s="31">
        <f>10500*1.21</f>
        <v>12705</v>
      </c>
    </row>
    <row r="219" spans="1:10" ht="28.5">
      <c r="A219" s="20" t="s">
        <v>9</v>
      </c>
      <c r="B219" s="20" t="s">
        <v>160</v>
      </c>
      <c r="C219" s="20" t="s">
        <v>161</v>
      </c>
      <c r="D219" s="20" t="s">
        <v>11</v>
      </c>
      <c r="E219" s="20" t="s">
        <v>48</v>
      </c>
      <c r="F219" s="29" t="s">
        <v>21</v>
      </c>
      <c r="G219" s="21" t="s">
        <v>22</v>
      </c>
      <c r="H219" s="22">
        <v>45889</v>
      </c>
      <c r="I219" s="22">
        <v>45893</v>
      </c>
      <c r="J219" s="23">
        <v>8712</v>
      </c>
    </row>
    <row r="220" spans="1:10" ht="28.5">
      <c r="A220" s="8" t="s">
        <v>9</v>
      </c>
      <c r="B220" s="8" t="s">
        <v>160</v>
      </c>
      <c r="C220" s="8" t="s">
        <v>161</v>
      </c>
      <c r="D220" s="8" t="s">
        <v>11</v>
      </c>
      <c r="E220" s="8" t="s">
        <v>48</v>
      </c>
      <c r="F220" s="12" t="s">
        <v>23</v>
      </c>
      <c r="G220" s="9" t="s">
        <v>13</v>
      </c>
      <c r="H220" s="14">
        <v>45889</v>
      </c>
      <c r="I220" s="14">
        <v>45899</v>
      </c>
      <c r="J220" s="15">
        <v>5989.5</v>
      </c>
    </row>
    <row r="221" spans="1:10" ht="28.5">
      <c r="A221" s="8" t="s">
        <v>9</v>
      </c>
      <c r="B221" s="8" t="s">
        <v>160</v>
      </c>
      <c r="C221" s="8" t="s">
        <v>161</v>
      </c>
      <c r="D221" s="8" t="s">
        <v>11</v>
      </c>
      <c r="E221" s="8" t="s">
        <v>48</v>
      </c>
      <c r="F221" s="12" t="s">
        <v>75</v>
      </c>
      <c r="G221" s="9" t="s">
        <v>22</v>
      </c>
      <c r="H221" s="14">
        <v>45889</v>
      </c>
      <c r="I221" s="14">
        <v>45893</v>
      </c>
      <c r="J221" s="15">
        <v>7381</v>
      </c>
    </row>
    <row r="222" spans="1:10" ht="28.5">
      <c r="A222" s="8" t="s">
        <v>9</v>
      </c>
      <c r="B222" s="8" t="s">
        <v>160</v>
      </c>
      <c r="C222" s="8" t="s">
        <v>161</v>
      </c>
      <c r="D222" s="8" t="s">
        <v>11</v>
      </c>
      <c r="E222" s="8" t="s">
        <v>48</v>
      </c>
      <c r="F222" s="12" t="s">
        <v>24</v>
      </c>
      <c r="G222" s="9" t="s">
        <v>22</v>
      </c>
      <c r="H222" s="14">
        <v>45889</v>
      </c>
      <c r="I222" s="14">
        <v>45899</v>
      </c>
      <c r="J222" s="15">
        <v>3690.5</v>
      </c>
    </row>
    <row r="223" spans="1:10" ht="28.5">
      <c r="A223" s="8" t="s">
        <v>9</v>
      </c>
      <c r="B223" s="8" t="s">
        <v>160</v>
      </c>
      <c r="C223" s="8" t="s">
        <v>161</v>
      </c>
      <c r="D223" s="8" t="s">
        <v>11</v>
      </c>
      <c r="E223" s="8" t="s">
        <v>48</v>
      </c>
      <c r="F223" s="12" t="s">
        <v>25</v>
      </c>
      <c r="G223" s="9" t="s">
        <v>22</v>
      </c>
      <c r="H223" s="14">
        <v>45889</v>
      </c>
      <c r="I223" s="14">
        <v>45899</v>
      </c>
      <c r="J223" s="15">
        <v>3628.79</v>
      </c>
    </row>
    <row r="224" spans="1:10" ht="28.5">
      <c r="A224" s="8" t="s">
        <v>9</v>
      </c>
      <c r="B224" s="8" t="s">
        <v>160</v>
      </c>
      <c r="C224" s="8" t="s">
        <v>161</v>
      </c>
      <c r="D224" s="8" t="s">
        <v>11</v>
      </c>
      <c r="E224" s="8" t="s">
        <v>48</v>
      </c>
      <c r="F224" s="12" t="s">
        <v>84</v>
      </c>
      <c r="G224" s="9" t="s">
        <v>22</v>
      </c>
      <c r="H224" s="14">
        <v>45891</v>
      </c>
      <c r="I224" s="14">
        <v>45898</v>
      </c>
      <c r="J224" s="15">
        <v>3581.6</v>
      </c>
    </row>
    <row r="225" spans="1:10" ht="28.5">
      <c r="A225" s="8" t="s">
        <v>9</v>
      </c>
      <c r="B225" s="8" t="s">
        <v>160</v>
      </c>
      <c r="C225" s="8" t="s">
        <v>161</v>
      </c>
      <c r="D225" s="8" t="s">
        <v>11</v>
      </c>
      <c r="E225" s="8" t="s">
        <v>48</v>
      </c>
      <c r="F225" s="12" t="s">
        <v>33</v>
      </c>
      <c r="G225" s="9" t="s">
        <v>13</v>
      </c>
      <c r="H225" s="14">
        <v>45889</v>
      </c>
      <c r="I225" s="14">
        <v>45899</v>
      </c>
      <c r="J225" s="15">
        <v>112.53</v>
      </c>
    </row>
    <row r="226" spans="1:10" ht="28.5">
      <c r="A226" s="8" t="s">
        <v>9</v>
      </c>
      <c r="B226" s="8" t="s">
        <v>160</v>
      </c>
      <c r="C226" s="8" t="s">
        <v>161</v>
      </c>
      <c r="D226" s="8" t="s">
        <v>11</v>
      </c>
      <c r="E226" s="8" t="s">
        <v>48</v>
      </c>
      <c r="F226" s="12" t="s">
        <v>85</v>
      </c>
      <c r="G226" s="9" t="s">
        <v>13</v>
      </c>
      <c r="H226" s="14">
        <v>45889</v>
      </c>
      <c r="I226" s="14">
        <v>45899</v>
      </c>
      <c r="J226" s="15">
        <v>1028.5</v>
      </c>
    </row>
    <row r="227" spans="1:10" ht="28.5">
      <c r="A227" s="8" t="s">
        <v>9</v>
      </c>
      <c r="B227" s="8" t="s">
        <v>160</v>
      </c>
      <c r="C227" s="8" t="s">
        <v>161</v>
      </c>
      <c r="D227" s="8" t="s">
        <v>11</v>
      </c>
      <c r="E227" s="8" t="s">
        <v>48</v>
      </c>
      <c r="F227" s="12" t="s">
        <v>26</v>
      </c>
      <c r="G227" s="9" t="s">
        <v>27</v>
      </c>
      <c r="H227" s="14">
        <v>45889</v>
      </c>
      <c r="I227" s="14">
        <v>45899</v>
      </c>
      <c r="J227" s="15">
        <v>5521.23</v>
      </c>
    </row>
    <row r="228" spans="1:10" ht="28.5">
      <c r="A228" s="8" t="s">
        <v>9</v>
      </c>
      <c r="B228" s="8" t="s">
        <v>160</v>
      </c>
      <c r="C228" s="8" t="s">
        <v>161</v>
      </c>
      <c r="D228" s="8" t="s">
        <v>11</v>
      </c>
      <c r="E228" s="8" t="s">
        <v>48</v>
      </c>
      <c r="F228" s="12" t="s">
        <v>29</v>
      </c>
      <c r="G228" s="9" t="s">
        <v>27</v>
      </c>
      <c r="H228" s="14">
        <v>45889</v>
      </c>
      <c r="I228" s="14">
        <v>45899</v>
      </c>
      <c r="J228" s="15">
        <v>4999.96</v>
      </c>
    </row>
    <row r="229" spans="1:10" ht="28.5">
      <c r="A229" s="8" t="s">
        <v>9</v>
      </c>
      <c r="B229" s="8" t="s">
        <v>160</v>
      </c>
      <c r="C229" s="8" t="s">
        <v>161</v>
      </c>
      <c r="D229" s="8" t="s">
        <v>11</v>
      </c>
      <c r="E229" s="8" t="s">
        <v>48</v>
      </c>
      <c r="F229" s="12" t="s">
        <v>28</v>
      </c>
      <c r="G229" s="9" t="s">
        <v>27</v>
      </c>
      <c r="H229" s="14">
        <v>45889</v>
      </c>
      <c r="I229" s="14">
        <v>45899</v>
      </c>
      <c r="J229" s="15">
        <v>532.4</v>
      </c>
    </row>
    <row r="230" spans="1:10" ht="28.5">
      <c r="A230" s="8" t="s">
        <v>9</v>
      </c>
      <c r="B230" s="8" t="s">
        <v>160</v>
      </c>
      <c r="C230" s="8" t="s">
        <v>161</v>
      </c>
      <c r="D230" s="8" t="s">
        <v>11</v>
      </c>
      <c r="E230" s="8" t="s">
        <v>48</v>
      </c>
      <c r="F230" s="12" t="s">
        <v>127</v>
      </c>
      <c r="G230" s="9" t="s">
        <v>27</v>
      </c>
      <c r="H230" s="14">
        <v>45889</v>
      </c>
      <c r="I230" s="14">
        <v>45899</v>
      </c>
      <c r="J230" s="15">
        <v>3025</v>
      </c>
    </row>
    <row r="231" spans="1:10" ht="28.5">
      <c r="A231" s="8" t="s">
        <v>9</v>
      </c>
      <c r="B231" s="8" t="s">
        <v>160</v>
      </c>
      <c r="C231" s="8" t="s">
        <v>161</v>
      </c>
      <c r="D231" s="8" t="s">
        <v>11</v>
      </c>
      <c r="E231" s="8" t="s">
        <v>48</v>
      </c>
      <c r="F231" s="12" t="s">
        <v>35</v>
      </c>
      <c r="G231" s="9" t="s">
        <v>13</v>
      </c>
      <c r="H231" s="14">
        <v>45889</v>
      </c>
      <c r="I231" s="14">
        <v>45899</v>
      </c>
      <c r="J231" s="15">
        <v>1391.5</v>
      </c>
    </row>
    <row r="232" spans="1:10" ht="28.5">
      <c r="A232" s="8" t="s">
        <v>9</v>
      </c>
      <c r="B232" s="8" t="s">
        <v>160</v>
      </c>
      <c r="C232" s="8" t="s">
        <v>161</v>
      </c>
      <c r="D232" s="8" t="s">
        <v>11</v>
      </c>
      <c r="E232" s="8" t="s">
        <v>48</v>
      </c>
      <c r="F232" s="12" t="s">
        <v>87</v>
      </c>
      <c r="G232" s="9" t="s">
        <v>13</v>
      </c>
      <c r="H232" s="14">
        <v>45889</v>
      </c>
      <c r="I232" s="14">
        <v>45899</v>
      </c>
      <c r="J232" s="15">
        <v>726</v>
      </c>
    </row>
    <row r="233" spans="1:10" ht="28.5">
      <c r="A233" s="8" t="s">
        <v>9</v>
      </c>
      <c r="B233" s="8" t="s">
        <v>160</v>
      </c>
      <c r="C233" s="8" t="s">
        <v>161</v>
      </c>
      <c r="D233" s="8" t="s">
        <v>11</v>
      </c>
      <c r="E233" s="8" t="s">
        <v>48</v>
      </c>
      <c r="F233" s="12" t="s">
        <v>88</v>
      </c>
      <c r="G233" s="9" t="s">
        <v>27</v>
      </c>
      <c r="H233" s="14">
        <v>45889</v>
      </c>
      <c r="I233" s="14">
        <v>45899</v>
      </c>
      <c r="J233" s="15">
        <v>1815</v>
      </c>
    </row>
    <row r="234" spans="1:10" ht="28.5">
      <c r="A234" s="8" t="s">
        <v>9</v>
      </c>
      <c r="B234" s="8" t="s">
        <v>160</v>
      </c>
      <c r="C234" s="8" t="s">
        <v>161</v>
      </c>
      <c r="D234" s="8" t="s">
        <v>11</v>
      </c>
      <c r="E234" s="8" t="s">
        <v>48</v>
      </c>
      <c r="F234" s="12" t="s">
        <v>89</v>
      </c>
      <c r="G234" s="9" t="s">
        <v>13</v>
      </c>
      <c r="H234" s="14">
        <v>45889</v>
      </c>
      <c r="I234" s="14">
        <v>45899</v>
      </c>
      <c r="J234" s="15">
        <v>574.75</v>
      </c>
    </row>
    <row r="235" spans="1:10" ht="28.5">
      <c r="A235" s="8" t="s">
        <v>9</v>
      </c>
      <c r="B235" s="8" t="s">
        <v>160</v>
      </c>
      <c r="C235" s="8" t="s">
        <v>161</v>
      </c>
      <c r="D235" s="8" t="s">
        <v>11</v>
      </c>
      <c r="E235" s="8" t="s">
        <v>48</v>
      </c>
      <c r="F235" s="12" t="s">
        <v>55</v>
      </c>
      <c r="G235" s="9" t="s">
        <v>13</v>
      </c>
      <c r="H235" s="14">
        <v>45889</v>
      </c>
      <c r="I235" s="14">
        <v>45899</v>
      </c>
      <c r="J235" s="15">
        <v>3993</v>
      </c>
    </row>
    <row r="236" spans="1:10" ht="28.5">
      <c r="A236" s="8" t="s">
        <v>9</v>
      </c>
      <c r="B236" s="8" t="s">
        <v>160</v>
      </c>
      <c r="C236" s="8" t="s">
        <v>161</v>
      </c>
      <c r="D236" s="8" t="s">
        <v>11</v>
      </c>
      <c r="E236" s="8" t="s">
        <v>48</v>
      </c>
      <c r="F236" s="12" t="s">
        <v>36</v>
      </c>
      <c r="G236" s="9" t="s">
        <v>13</v>
      </c>
      <c r="H236" s="14">
        <v>45889</v>
      </c>
      <c r="I236" s="14">
        <v>45899</v>
      </c>
      <c r="J236" s="15">
        <v>6534</v>
      </c>
    </row>
    <row r="237" spans="1:10" ht="28.5">
      <c r="A237" s="8" t="s">
        <v>9</v>
      </c>
      <c r="B237" s="8" t="s">
        <v>160</v>
      </c>
      <c r="C237" s="8" t="s">
        <v>161</v>
      </c>
      <c r="D237" s="8" t="s">
        <v>11</v>
      </c>
      <c r="E237" s="8" t="s">
        <v>48</v>
      </c>
      <c r="F237" s="12" t="s">
        <v>37</v>
      </c>
      <c r="G237" s="9" t="s">
        <v>13</v>
      </c>
      <c r="H237" s="14">
        <v>45889</v>
      </c>
      <c r="I237" s="14">
        <v>45899</v>
      </c>
      <c r="J237" s="15">
        <v>3388</v>
      </c>
    </row>
    <row r="238" spans="1:10" ht="28.5">
      <c r="A238" s="8" t="s">
        <v>9</v>
      </c>
      <c r="B238" s="8" t="s">
        <v>160</v>
      </c>
      <c r="C238" s="8" t="s">
        <v>161</v>
      </c>
      <c r="D238" s="8" t="s">
        <v>11</v>
      </c>
      <c r="E238" s="8" t="s">
        <v>48</v>
      </c>
      <c r="F238" s="12" t="s">
        <v>77</v>
      </c>
      <c r="G238" s="9" t="s">
        <v>27</v>
      </c>
      <c r="H238" s="14">
        <v>45889</v>
      </c>
      <c r="I238" s="14">
        <v>45899</v>
      </c>
      <c r="J238" s="15">
        <v>435.6</v>
      </c>
    </row>
    <row r="239" spans="1:10" ht="28.5">
      <c r="A239" s="8" t="s">
        <v>9</v>
      </c>
      <c r="B239" s="8" t="s">
        <v>160</v>
      </c>
      <c r="C239" s="8" t="s">
        <v>161</v>
      </c>
      <c r="D239" s="8" t="s">
        <v>11</v>
      </c>
      <c r="E239" s="8" t="s">
        <v>48</v>
      </c>
      <c r="F239" s="12" t="s">
        <v>40</v>
      </c>
      <c r="G239" s="9" t="s">
        <v>27</v>
      </c>
      <c r="H239" s="14">
        <v>45889</v>
      </c>
      <c r="I239" s="14">
        <v>45899</v>
      </c>
      <c r="J239" s="15">
        <v>1089</v>
      </c>
    </row>
    <row r="240" spans="1:10" ht="28.5">
      <c r="A240" s="8" t="s">
        <v>9</v>
      </c>
      <c r="B240" s="8" t="s">
        <v>160</v>
      </c>
      <c r="C240" s="8" t="s">
        <v>161</v>
      </c>
      <c r="D240" s="8" t="s">
        <v>11</v>
      </c>
      <c r="E240" s="8" t="s">
        <v>48</v>
      </c>
      <c r="F240" s="12" t="s">
        <v>30</v>
      </c>
      <c r="G240" s="9" t="s">
        <v>27</v>
      </c>
      <c r="H240" s="14">
        <v>45889</v>
      </c>
      <c r="I240" s="14">
        <v>45899</v>
      </c>
      <c r="J240" s="15">
        <v>2484.13</v>
      </c>
    </row>
    <row r="241" spans="1:10" ht="28.5">
      <c r="A241" s="8" t="s">
        <v>9</v>
      </c>
      <c r="B241" s="8" t="s">
        <v>160</v>
      </c>
      <c r="C241" s="8" t="s">
        <v>161</v>
      </c>
      <c r="D241" s="8" t="s">
        <v>11</v>
      </c>
      <c r="E241" s="8" t="s">
        <v>48</v>
      </c>
      <c r="F241" s="12" t="s">
        <v>42</v>
      </c>
      <c r="G241" s="9" t="s">
        <v>27</v>
      </c>
      <c r="H241" s="14">
        <v>45889</v>
      </c>
      <c r="I241" s="14">
        <v>45899</v>
      </c>
      <c r="J241" s="15">
        <v>432.3</v>
      </c>
    </row>
    <row r="242" spans="1:10" ht="28.5">
      <c r="A242" s="8" t="s">
        <v>9</v>
      </c>
      <c r="B242" s="8" t="s">
        <v>160</v>
      </c>
      <c r="C242" s="8" t="s">
        <v>161</v>
      </c>
      <c r="D242" s="8" t="s">
        <v>11</v>
      </c>
      <c r="E242" s="8" t="s">
        <v>48</v>
      </c>
      <c r="F242" s="12" t="s">
        <v>43</v>
      </c>
      <c r="G242" s="9" t="s">
        <v>27</v>
      </c>
      <c r="H242" s="14">
        <v>45889</v>
      </c>
      <c r="I242" s="14">
        <v>45899</v>
      </c>
      <c r="J242" s="15">
        <v>359.37</v>
      </c>
    </row>
    <row r="243" spans="1:10" ht="28.5">
      <c r="A243" s="8" t="s">
        <v>9</v>
      </c>
      <c r="B243" s="8" t="s">
        <v>160</v>
      </c>
      <c r="C243" s="8" t="s">
        <v>161</v>
      </c>
      <c r="D243" s="8" t="s">
        <v>11</v>
      </c>
      <c r="E243" s="8" t="s">
        <v>48</v>
      </c>
      <c r="F243" s="12" t="s">
        <v>38</v>
      </c>
      <c r="G243" s="9" t="s">
        <v>27</v>
      </c>
      <c r="H243" s="14">
        <v>45889</v>
      </c>
      <c r="I243" s="14">
        <v>45899</v>
      </c>
      <c r="J243" s="15">
        <v>2420</v>
      </c>
    </row>
    <row r="244" spans="1:10" ht="28.5">
      <c r="A244" s="8" t="s">
        <v>9</v>
      </c>
      <c r="B244" s="8" t="s">
        <v>160</v>
      </c>
      <c r="C244" s="8" t="s">
        <v>161</v>
      </c>
      <c r="D244" s="8" t="s">
        <v>11</v>
      </c>
      <c r="E244" s="8" t="s">
        <v>48</v>
      </c>
      <c r="F244" s="12" t="s">
        <v>162</v>
      </c>
      <c r="G244" s="9" t="s">
        <v>27</v>
      </c>
      <c r="H244" s="14">
        <v>45889</v>
      </c>
      <c r="I244" s="14">
        <v>45899</v>
      </c>
      <c r="J244" s="15">
        <v>1210</v>
      </c>
    </row>
    <row r="245" spans="1:10" ht="28.5">
      <c r="A245" s="8" t="s">
        <v>9</v>
      </c>
      <c r="B245" s="8" t="s">
        <v>160</v>
      </c>
      <c r="C245" s="8" t="s">
        <v>161</v>
      </c>
      <c r="D245" s="8" t="s">
        <v>11</v>
      </c>
      <c r="E245" s="8" t="s">
        <v>48</v>
      </c>
      <c r="F245" s="12" t="s">
        <v>96</v>
      </c>
      <c r="G245" s="9" t="s">
        <v>27</v>
      </c>
      <c r="H245" s="14">
        <v>45889</v>
      </c>
      <c r="I245" s="14">
        <v>45899</v>
      </c>
      <c r="J245" s="15">
        <v>605.54999999999995</v>
      </c>
    </row>
    <row r="246" spans="1:10" ht="28.5">
      <c r="A246" s="8" t="s">
        <v>9</v>
      </c>
      <c r="B246" s="8" t="s">
        <v>160</v>
      </c>
      <c r="C246" s="8" t="s">
        <v>161</v>
      </c>
      <c r="D246" s="8" t="s">
        <v>11</v>
      </c>
      <c r="E246" s="8" t="s">
        <v>48</v>
      </c>
      <c r="F246" s="12" t="s">
        <v>34</v>
      </c>
      <c r="G246" s="9" t="s">
        <v>13</v>
      </c>
      <c r="H246" s="14">
        <v>45889</v>
      </c>
      <c r="I246" s="14">
        <v>45899</v>
      </c>
      <c r="J246" s="15">
        <v>1125.3</v>
      </c>
    </row>
    <row r="247" spans="1:10" ht="28.5">
      <c r="A247" s="8" t="s">
        <v>9</v>
      </c>
      <c r="B247" s="8" t="s">
        <v>160</v>
      </c>
      <c r="C247" s="8" t="s">
        <v>161</v>
      </c>
      <c r="D247" s="8" t="s">
        <v>11</v>
      </c>
      <c r="E247" s="8" t="s">
        <v>48</v>
      </c>
      <c r="F247" s="12" t="s">
        <v>59</v>
      </c>
      <c r="G247" s="9" t="s">
        <v>13</v>
      </c>
      <c r="H247" s="14">
        <v>45889</v>
      </c>
      <c r="I247" s="14">
        <v>45899</v>
      </c>
      <c r="J247" s="15">
        <v>5082</v>
      </c>
    </row>
    <row r="248" spans="1:10" ht="28.5">
      <c r="A248" s="8" t="s">
        <v>9</v>
      </c>
      <c r="B248" s="8" t="s">
        <v>160</v>
      </c>
      <c r="C248" s="8" t="s">
        <v>161</v>
      </c>
      <c r="D248" s="8" t="s">
        <v>11</v>
      </c>
      <c r="E248" s="8" t="s">
        <v>48</v>
      </c>
      <c r="F248" s="12" t="s">
        <v>39</v>
      </c>
      <c r="G248" s="9" t="s">
        <v>13</v>
      </c>
      <c r="H248" s="14">
        <v>45889</v>
      </c>
      <c r="I248" s="14">
        <v>45899</v>
      </c>
      <c r="J248" s="15">
        <v>1210</v>
      </c>
    </row>
    <row r="249" spans="1:10" ht="28.5">
      <c r="A249" s="8" t="s">
        <v>9</v>
      </c>
      <c r="B249" s="8" t="s">
        <v>160</v>
      </c>
      <c r="C249" s="8" t="s">
        <v>161</v>
      </c>
      <c r="D249" s="8" t="s">
        <v>11</v>
      </c>
      <c r="E249" s="8" t="s">
        <v>48</v>
      </c>
      <c r="F249" s="12" t="s">
        <v>100</v>
      </c>
      <c r="G249" s="9" t="s">
        <v>13</v>
      </c>
      <c r="H249" s="14">
        <v>45889</v>
      </c>
      <c r="I249" s="14">
        <v>45899</v>
      </c>
      <c r="J249" s="15">
        <v>605</v>
      </c>
    </row>
    <row r="250" spans="1:10" ht="28.5">
      <c r="A250" s="8" t="s">
        <v>9</v>
      </c>
      <c r="B250" s="8" t="s">
        <v>160</v>
      </c>
      <c r="C250" s="8" t="s">
        <v>161</v>
      </c>
      <c r="D250" s="8" t="s">
        <v>11</v>
      </c>
      <c r="E250" s="8" t="s">
        <v>48</v>
      </c>
      <c r="F250" s="12" t="s">
        <v>71</v>
      </c>
      <c r="G250" s="9" t="s">
        <v>13</v>
      </c>
      <c r="H250" s="14">
        <v>45889</v>
      </c>
      <c r="I250" s="14">
        <v>45899</v>
      </c>
      <c r="J250" s="15">
        <v>3569.5</v>
      </c>
    </row>
    <row r="251" spans="1:10" ht="28.5">
      <c r="A251" s="8" t="s">
        <v>9</v>
      </c>
      <c r="B251" s="8" t="s">
        <v>160</v>
      </c>
      <c r="C251" s="8" t="s">
        <v>161</v>
      </c>
      <c r="D251" s="8" t="s">
        <v>11</v>
      </c>
      <c r="E251" s="8" t="s">
        <v>48</v>
      </c>
      <c r="F251" s="12" t="s">
        <v>41</v>
      </c>
      <c r="G251" s="9" t="s">
        <v>13</v>
      </c>
      <c r="H251" s="14">
        <v>45889</v>
      </c>
      <c r="I251" s="14">
        <v>45899</v>
      </c>
      <c r="J251" s="15">
        <v>4658.5</v>
      </c>
    </row>
    <row r="252" spans="1:10" ht="28.5">
      <c r="A252" s="8" t="s">
        <v>9</v>
      </c>
      <c r="B252" s="8" t="s">
        <v>160</v>
      </c>
      <c r="C252" s="8" t="s">
        <v>161</v>
      </c>
      <c r="D252" s="8" t="s">
        <v>11</v>
      </c>
      <c r="E252" s="8" t="s">
        <v>48</v>
      </c>
      <c r="F252" s="12" t="s">
        <v>79</v>
      </c>
      <c r="G252" s="9" t="s">
        <v>13</v>
      </c>
      <c r="H252" s="14">
        <v>45889</v>
      </c>
      <c r="I252" s="14">
        <v>45899</v>
      </c>
      <c r="J252" s="15">
        <v>907.5</v>
      </c>
    </row>
    <row r="253" spans="1:10" ht="28.5">
      <c r="A253" s="8" t="s">
        <v>9</v>
      </c>
      <c r="B253" s="8" t="s">
        <v>160</v>
      </c>
      <c r="C253" s="8" t="s">
        <v>161</v>
      </c>
      <c r="D253" s="8" t="s">
        <v>11</v>
      </c>
      <c r="E253" s="8" t="s">
        <v>48</v>
      </c>
      <c r="F253" s="12" t="s">
        <v>73</v>
      </c>
      <c r="G253" s="9" t="s">
        <v>13</v>
      </c>
      <c r="H253" s="14">
        <v>45889</v>
      </c>
      <c r="I253" s="14">
        <v>45899</v>
      </c>
      <c r="J253" s="15">
        <v>1600</v>
      </c>
    </row>
    <row r="254" spans="1:10" ht="28.5">
      <c r="A254" s="8" t="s">
        <v>9</v>
      </c>
      <c r="B254" s="8" t="s">
        <v>160</v>
      </c>
      <c r="C254" s="8" t="s">
        <v>161</v>
      </c>
      <c r="D254" s="8" t="s">
        <v>11</v>
      </c>
      <c r="E254" s="8" t="s">
        <v>48</v>
      </c>
      <c r="F254" s="12" t="s">
        <v>103</v>
      </c>
      <c r="G254" s="9" t="s">
        <v>13</v>
      </c>
      <c r="H254" s="14">
        <v>45889</v>
      </c>
      <c r="I254" s="14">
        <v>45899</v>
      </c>
      <c r="J254" s="15">
        <v>3509.96</v>
      </c>
    </row>
    <row r="255" spans="1:10" ht="29.25" thickBot="1">
      <c r="A255" s="24" t="s">
        <v>9</v>
      </c>
      <c r="B255" s="24" t="s">
        <v>160</v>
      </c>
      <c r="C255" s="24" t="s">
        <v>161</v>
      </c>
      <c r="D255" s="24" t="s">
        <v>11</v>
      </c>
      <c r="E255" s="24" t="s">
        <v>48</v>
      </c>
      <c r="F255" s="26" t="s">
        <v>163</v>
      </c>
      <c r="G255" s="25" t="s">
        <v>13</v>
      </c>
      <c r="H255" s="30">
        <v>45889</v>
      </c>
      <c r="I255" s="30">
        <v>45899</v>
      </c>
      <c r="J255" s="31">
        <v>2420</v>
      </c>
    </row>
    <row r="256" spans="1:10" ht="28.5">
      <c r="A256" s="20" t="s">
        <v>9</v>
      </c>
      <c r="B256" s="20" t="s">
        <v>164</v>
      </c>
      <c r="C256" s="20" t="s">
        <v>165</v>
      </c>
      <c r="D256" s="20" t="s">
        <v>11</v>
      </c>
      <c r="E256" s="20" t="s">
        <v>48</v>
      </c>
      <c r="F256" s="29" t="s">
        <v>29</v>
      </c>
      <c r="G256" s="21" t="s">
        <v>27</v>
      </c>
      <c r="H256" s="22">
        <v>45925</v>
      </c>
      <c r="I256" s="22">
        <v>45930</v>
      </c>
      <c r="J256" s="23">
        <v>2757.35</v>
      </c>
    </row>
    <row r="257" spans="1:10" ht="28.5">
      <c r="A257" s="8" t="s">
        <v>9</v>
      </c>
      <c r="B257" s="8" t="s">
        <v>164</v>
      </c>
      <c r="C257" s="8" t="s">
        <v>165</v>
      </c>
      <c r="D257" s="8" t="s">
        <v>11</v>
      </c>
      <c r="E257" s="8" t="s">
        <v>48</v>
      </c>
      <c r="F257" s="12" t="s">
        <v>127</v>
      </c>
      <c r="G257" s="9" t="s">
        <v>27</v>
      </c>
      <c r="H257" s="14">
        <v>45925</v>
      </c>
      <c r="I257" s="14">
        <v>45934</v>
      </c>
      <c r="J257" s="15">
        <v>907.5</v>
      </c>
    </row>
    <row r="258" spans="1:10" ht="28.5">
      <c r="A258" s="8" t="s">
        <v>9</v>
      </c>
      <c r="B258" s="8" t="s">
        <v>164</v>
      </c>
      <c r="C258" s="8" t="s">
        <v>165</v>
      </c>
      <c r="D258" s="8" t="s">
        <v>11</v>
      </c>
      <c r="E258" s="8" t="s">
        <v>48</v>
      </c>
      <c r="F258" s="12" t="s">
        <v>162</v>
      </c>
      <c r="G258" s="9" t="s">
        <v>27</v>
      </c>
      <c r="H258" s="14">
        <v>45925</v>
      </c>
      <c r="I258" s="14">
        <v>45930</v>
      </c>
      <c r="J258" s="15">
        <f>400*1.21</f>
        <v>484</v>
      </c>
    </row>
    <row r="259" spans="1:10" ht="28.5">
      <c r="A259" s="8" t="s">
        <v>9</v>
      </c>
      <c r="B259" s="8" t="s">
        <v>164</v>
      </c>
      <c r="C259" s="8" t="s">
        <v>165</v>
      </c>
      <c r="D259" s="8" t="s">
        <v>11</v>
      </c>
      <c r="E259" s="8" t="s">
        <v>48</v>
      </c>
      <c r="F259" s="12" t="s">
        <v>30</v>
      </c>
      <c r="G259" s="9" t="s">
        <v>27</v>
      </c>
      <c r="H259" s="14">
        <v>45925</v>
      </c>
      <c r="I259" s="14">
        <v>45930</v>
      </c>
      <c r="J259" s="15">
        <f>750*1.21</f>
        <v>907.5</v>
      </c>
    </row>
    <row r="260" spans="1:10" ht="28.5">
      <c r="A260" s="8" t="s">
        <v>9</v>
      </c>
      <c r="B260" s="8" t="s">
        <v>164</v>
      </c>
      <c r="C260" s="8" t="s">
        <v>165</v>
      </c>
      <c r="D260" s="8" t="s">
        <v>11</v>
      </c>
      <c r="E260" s="8" t="s">
        <v>48</v>
      </c>
      <c r="F260" s="12" t="s">
        <v>42</v>
      </c>
      <c r="G260" s="9" t="s">
        <v>27</v>
      </c>
      <c r="H260" s="14">
        <v>45925</v>
      </c>
      <c r="I260" s="14">
        <v>45938</v>
      </c>
      <c r="J260" s="15">
        <v>242</v>
      </c>
    </row>
    <row r="261" spans="1:10" ht="29.25" thickBot="1">
      <c r="A261" s="24" t="s">
        <v>9</v>
      </c>
      <c r="B261" s="24" t="s">
        <v>164</v>
      </c>
      <c r="C261" s="24" t="s">
        <v>165</v>
      </c>
      <c r="D261" s="24" t="s">
        <v>11</v>
      </c>
      <c r="E261" s="24" t="s">
        <v>48</v>
      </c>
      <c r="F261" s="26" t="s">
        <v>72</v>
      </c>
      <c r="G261" s="25" t="s">
        <v>27</v>
      </c>
      <c r="H261" s="30">
        <v>45925</v>
      </c>
      <c r="I261" s="30">
        <v>45930</v>
      </c>
      <c r="J261" s="31">
        <v>2760.62</v>
      </c>
    </row>
    <row r="262" spans="1:10" ht="42.75">
      <c r="A262" s="20" t="s">
        <v>9</v>
      </c>
      <c r="B262" s="20" t="s">
        <v>166</v>
      </c>
      <c r="C262" s="20" t="s">
        <v>167</v>
      </c>
      <c r="D262" s="20" t="s">
        <v>11</v>
      </c>
      <c r="E262" s="20" t="s">
        <v>168</v>
      </c>
      <c r="F262" s="29" t="s">
        <v>28</v>
      </c>
      <c r="G262" s="21" t="s">
        <v>27</v>
      </c>
      <c r="H262" s="22">
        <v>45895</v>
      </c>
      <c r="I262" s="22">
        <v>45903</v>
      </c>
      <c r="J262" s="23">
        <v>435.6</v>
      </c>
    </row>
    <row r="263" spans="1:10" ht="42.75">
      <c r="A263" s="8" t="s">
        <v>9</v>
      </c>
      <c r="B263" s="8" t="s">
        <v>166</v>
      </c>
      <c r="C263" s="8" t="s">
        <v>167</v>
      </c>
      <c r="D263" s="8" t="s">
        <v>11</v>
      </c>
      <c r="E263" s="8" t="s">
        <v>168</v>
      </c>
      <c r="F263" s="12" t="s">
        <v>30</v>
      </c>
      <c r="G263" s="9" t="s">
        <v>27</v>
      </c>
      <c r="H263" s="14">
        <v>45895</v>
      </c>
      <c r="I263" s="14">
        <v>45903</v>
      </c>
      <c r="J263" s="15">
        <v>1566.95</v>
      </c>
    </row>
    <row r="264" spans="1:10" ht="42.75">
      <c r="A264" s="8" t="s">
        <v>9</v>
      </c>
      <c r="B264" s="8" t="s">
        <v>166</v>
      </c>
      <c r="C264" s="8" t="s">
        <v>167</v>
      </c>
      <c r="D264" s="8" t="s">
        <v>11</v>
      </c>
      <c r="E264" s="8" t="s">
        <v>168</v>
      </c>
      <c r="F264" s="12" t="s">
        <v>43</v>
      </c>
      <c r="G264" s="9" t="s">
        <v>27</v>
      </c>
      <c r="H264" s="14">
        <v>45895</v>
      </c>
      <c r="I264" s="14">
        <v>45903</v>
      </c>
      <c r="J264" s="15">
        <v>490.05</v>
      </c>
    </row>
    <row r="265" spans="1:10" ht="42.75">
      <c r="A265" s="8" t="s">
        <v>9</v>
      </c>
      <c r="B265" s="8" t="s">
        <v>166</v>
      </c>
      <c r="C265" s="8" t="s">
        <v>167</v>
      </c>
      <c r="D265" s="8" t="s">
        <v>11</v>
      </c>
      <c r="E265" s="8" t="s">
        <v>168</v>
      </c>
      <c r="F265" s="12" t="s">
        <v>72</v>
      </c>
      <c r="G265" s="9" t="s">
        <v>27</v>
      </c>
      <c r="H265" s="14">
        <v>45895</v>
      </c>
      <c r="I265" s="14">
        <v>45903</v>
      </c>
      <c r="J265" s="15">
        <v>5153.1499999999996</v>
      </c>
    </row>
    <row r="266" spans="1:10" ht="42.75">
      <c r="A266" s="8" t="s">
        <v>9</v>
      </c>
      <c r="B266" s="8" t="s">
        <v>166</v>
      </c>
      <c r="C266" s="8" t="s">
        <v>167</v>
      </c>
      <c r="D266" s="8" t="s">
        <v>11</v>
      </c>
      <c r="E266" s="8" t="s">
        <v>168</v>
      </c>
      <c r="F266" s="12" t="s">
        <v>69</v>
      </c>
      <c r="G266" s="9" t="s">
        <v>13</v>
      </c>
      <c r="H266" s="14">
        <v>45895</v>
      </c>
      <c r="I266" s="14">
        <v>45903</v>
      </c>
      <c r="J266" s="15">
        <v>1125</v>
      </c>
    </row>
    <row r="267" spans="1:10" ht="42.75">
      <c r="A267" s="8" t="s">
        <v>9</v>
      </c>
      <c r="B267" s="8" t="s">
        <v>166</v>
      </c>
      <c r="C267" s="8" t="s">
        <v>167</v>
      </c>
      <c r="D267" s="8" t="s">
        <v>11</v>
      </c>
      <c r="E267" s="8" t="s">
        <v>168</v>
      </c>
      <c r="F267" s="12" t="s">
        <v>169</v>
      </c>
      <c r="G267" s="9" t="s">
        <v>13</v>
      </c>
      <c r="H267" s="14">
        <v>45895</v>
      </c>
      <c r="I267" s="14">
        <v>45903</v>
      </c>
      <c r="J267" s="15">
        <v>525.82000000000005</v>
      </c>
    </row>
    <row r="268" spans="1:10" ht="42.75">
      <c r="A268" s="8" t="s">
        <v>9</v>
      </c>
      <c r="B268" s="8" t="s">
        <v>166</v>
      </c>
      <c r="C268" s="8" t="s">
        <v>167</v>
      </c>
      <c r="D268" s="8" t="s">
        <v>11</v>
      </c>
      <c r="E268" s="8" t="s">
        <v>168</v>
      </c>
      <c r="F268" s="12" t="s">
        <v>34</v>
      </c>
      <c r="G268" s="9" t="s">
        <v>13</v>
      </c>
      <c r="H268" s="14">
        <v>45895</v>
      </c>
      <c r="I268" s="14">
        <v>45903</v>
      </c>
      <c r="J268" s="15">
        <v>907.5</v>
      </c>
    </row>
    <row r="269" spans="1:10" ht="42.75">
      <c r="A269" s="8" t="s">
        <v>9</v>
      </c>
      <c r="B269" s="8" t="s">
        <v>166</v>
      </c>
      <c r="C269" s="8" t="s">
        <v>167</v>
      </c>
      <c r="D269" s="8" t="s">
        <v>11</v>
      </c>
      <c r="E269" s="8" t="s">
        <v>168</v>
      </c>
      <c r="F269" s="12" t="s">
        <v>170</v>
      </c>
      <c r="G269" s="9" t="s">
        <v>13</v>
      </c>
      <c r="H269" s="14">
        <v>45895</v>
      </c>
      <c r="I269" s="14">
        <v>45903</v>
      </c>
      <c r="J269" s="15">
        <v>101.64</v>
      </c>
    </row>
    <row r="270" spans="1:10" ht="42.75">
      <c r="A270" s="8" t="s">
        <v>9</v>
      </c>
      <c r="B270" s="8" t="s">
        <v>166</v>
      </c>
      <c r="C270" s="8" t="s">
        <v>167</v>
      </c>
      <c r="D270" s="8" t="s">
        <v>11</v>
      </c>
      <c r="E270" s="8" t="s">
        <v>168</v>
      </c>
      <c r="F270" s="12" t="s">
        <v>35</v>
      </c>
      <c r="G270" s="9" t="s">
        <v>13</v>
      </c>
      <c r="H270" s="14">
        <v>45895</v>
      </c>
      <c r="I270" s="14">
        <v>45903</v>
      </c>
      <c r="J270" s="15">
        <v>1270.5</v>
      </c>
    </row>
    <row r="271" spans="1:10" ht="42.75">
      <c r="A271" s="8" t="s">
        <v>9</v>
      </c>
      <c r="B271" s="8" t="s">
        <v>166</v>
      </c>
      <c r="C271" s="8" t="s">
        <v>167</v>
      </c>
      <c r="D271" s="8" t="s">
        <v>11</v>
      </c>
      <c r="E271" s="8" t="s">
        <v>168</v>
      </c>
      <c r="F271" s="12" t="s">
        <v>89</v>
      </c>
      <c r="G271" s="9" t="s">
        <v>13</v>
      </c>
      <c r="H271" s="14">
        <v>45895</v>
      </c>
      <c r="I271" s="14">
        <v>45903</v>
      </c>
      <c r="J271" s="15">
        <v>182</v>
      </c>
    </row>
    <row r="272" spans="1:10" ht="42.75">
      <c r="A272" s="8" t="s">
        <v>9</v>
      </c>
      <c r="B272" s="8" t="s">
        <v>166</v>
      </c>
      <c r="C272" s="8" t="s">
        <v>167</v>
      </c>
      <c r="D272" s="8" t="s">
        <v>11</v>
      </c>
      <c r="E272" s="8" t="s">
        <v>168</v>
      </c>
      <c r="F272" s="12" t="s">
        <v>36</v>
      </c>
      <c r="G272" s="9" t="s">
        <v>13</v>
      </c>
      <c r="H272" s="14">
        <v>45895</v>
      </c>
      <c r="I272" s="14">
        <v>45903</v>
      </c>
      <c r="J272" s="15">
        <v>3267</v>
      </c>
    </row>
    <row r="273" spans="1:10" ht="42.75">
      <c r="A273" s="8" t="s">
        <v>9</v>
      </c>
      <c r="B273" s="8" t="s">
        <v>166</v>
      </c>
      <c r="C273" s="8" t="s">
        <v>167</v>
      </c>
      <c r="D273" s="8" t="s">
        <v>11</v>
      </c>
      <c r="E273" s="8" t="s">
        <v>168</v>
      </c>
      <c r="F273" s="12" t="s">
        <v>37</v>
      </c>
      <c r="G273" s="9" t="s">
        <v>13</v>
      </c>
      <c r="H273" s="14">
        <v>45895</v>
      </c>
      <c r="I273" s="14">
        <v>45903</v>
      </c>
      <c r="J273" s="15">
        <v>2420</v>
      </c>
    </row>
    <row r="274" spans="1:10" ht="42.75">
      <c r="A274" s="8" t="s">
        <v>9</v>
      </c>
      <c r="B274" s="8" t="s">
        <v>166</v>
      </c>
      <c r="C274" s="8" t="s">
        <v>167</v>
      </c>
      <c r="D274" s="8" t="s">
        <v>11</v>
      </c>
      <c r="E274" s="8" t="s">
        <v>168</v>
      </c>
      <c r="F274" s="12" t="s">
        <v>21</v>
      </c>
      <c r="G274" s="9" t="s">
        <v>22</v>
      </c>
      <c r="H274" s="14">
        <v>45896</v>
      </c>
      <c r="I274" s="14">
        <v>45896</v>
      </c>
      <c r="J274" s="15">
        <v>2541</v>
      </c>
    </row>
    <row r="275" spans="1:10" ht="42.75">
      <c r="A275" s="8" t="s">
        <v>9</v>
      </c>
      <c r="B275" s="8" t="s">
        <v>166</v>
      </c>
      <c r="C275" s="8" t="s">
        <v>167</v>
      </c>
      <c r="D275" s="8" t="s">
        <v>11</v>
      </c>
      <c r="E275" s="8" t="s">
        <v>168</v>
      </c>
      <c r="F275" s="12" t="s">
        <v>23</v>
      </c>
      <c r="G275" s="9" t="s">
        <v>13</v>
      </c>
      <c r="H275" s="14">
        <v>45895</v>
      </c>
      <c r="I275" s="14">
        <v>45903</v>
      </c>
      <c r="J275" s="15">
        <v>3049.2</v>
      </c>
    </row>
    <row r="276" spans="1:10" ht="42.75">
      <c r="A276" s="8" t="s">
        <v>9</v>
      </c>
      <c r="B276" s="8" t="s">
        <v>166</v>
      </c>
      <c r="C276" s="8" t="s">
        <v>167</v>
      </c>
      <c r="D276" s="8" t="s">
        <v>11</v>
      </c>
      <c r="E276" s="8" t="s">
        <v>168</v>
      </c>
      <c r="F276" s="12" t="s">
        <v>77</v>
      </c>
      <c r="G276" s="9" t="s">
        <v>27</v>
      </c>
      <c r="H276" s="14">
        <v>45895</v>
      </c>
      <c r="I276" s="14">
        <v>45903</v>
      </c>
      <c r="J276" s="15">
        <v>392.04</v>
      </c>
    </row>
    <row r="277" spans="1:10" ht="42.75">
      <c r="A277" s="8" t="s">
        <v>9</v>
      </c>
      <c r="B277" s="8" t="s">
        <v>166</v>
      </c>
      <c r="C277" s="8" t="s">
        <v>167</v>
      </c>
      <c r="D277" s="8" t="s">
        <v>11</v>
      </c>
      <c r="E277" s="8" t="s">
        <v>168</v>
      </c>
      <c r="F277" s="12" t="s">
        <v>40</v>
      </c>
      <c r="G277" s="9" t="s">
        <v>27</v>
      </c>
      <c r="H277" s="14">
        <v>45895</v>
      </c>
      <c r="I277" s="14">
        <v>45903</v>
      </c>
      <c r="J277" s="15">
        <v>968</v>
      </c>
    </row>
    <row r="278" spans="1:10" ht="42.75">
      <c r="A278" s="8" t="s">
        <v>9</v>
      </c>
      <c r="B278" s="8" t="s">
        <v>166</v>
      </c>
      <c r="C278" s="8" t="s">
        <v>167</v>
      </c>
      <c r="D278" s="8" t="s">
        <v>11</v>
      </c>
      <c r="E278" s="8" t="s">
        <v>168</v>
      </c>
      <c r="F278" s="12" t="s">
        <v>78</v>
      </c>
      <c r="G278" s="9" t="s">
        <v>27</v>
      </c>
      <c r="H278" s="14">
        <v>45895</v>
      </c>
      <c r="I278" s="14">
        <v>45903</v>
      </c>
      <c r="J278" s="15">
        <v>213.44</v>
      </c>
    </row>
    <row r="279" spans="1:10" ht="42.75">
      <c r="A279" s="8" t="s">
        <v>9</v>
      </c>
      <c r="B279" s="8" t="s">
        <v>166</v>
      </c>
      <c r="C279" s="8" t="s">
        <v>167</v>
      </c>
      <c r="D279" s="8" t="s">
        <v>11</v>
      </c>
      <c r="E279" s="8" t="s">
        <v>168</v>
      </c>
      <c r="F279" s="12" t="s">
        <v>41</v>
      </c>
      <c r="G279" s="9" t="s">
        <v>13</v>
      </c>
      <c r="H279" s="14">
        <v>45895</v>
      </c>
      <c r="I279" s="14">
        <v>45903</v>
      </c>
      <c r="J279" s="15">
        <v>3388</v>
      </c>
    </row>
    <row r="280" spans="1:10" ht="42.75">
      <c r="A280" s="8" t="s">
        <v>9</v>
      </c>
      <c r="B280" s="8" t="s">
        <v>166</v>
      </c>
      <c r="C280" s="8" t="s">
        <v>167</v>
      </c>
      <c r="D280" s="8" t="s">
        <v>11</v>
      </c>
      <c r="E280" s="8" t="s">
        <v>168</v>
      </c>
      <c r="F280" s="12" t="s">
        <v>171</v>
      </c>
      <c r="G280" s="9" t="s">
        <v>13</v>
      </c>
      <c r="H280" s="14">
        <v>45895</v>
      </c>
      <c r="I280" s="14">
        <v>45903</v>
      </c>
      <c r="J280" s="15">
        <v>605</v>
      </c>
    </row>
    <row r="281" spans="1:10" ht="42.75">
      <c r="A281" s="8" t="s">
        <v>9</v>
      </c>
      <c r="B281" s="8" t="s">
        <v>166</v>
      </c>
      <c r="C281" s="8" t="s">
        <v>167</v>
      </c>
      <c r="D281" s="8" t="s">
        <v>11</v>
      </c>
      <c r="E281" s="8" t="s">
        <v>168</v>
      </c>
      <c r="F281" s="12" t="s">
        <v>73</v>
      </c>
      <c r="G281" s="9" t="s">
        <v>13</v>
      </c>
      <c r="H281" s="14">
        <v>45895</v>
      </c>
      <c r="I281" s="14">
        <v>45903</v>
      </c>
      <c r="J281" s="15">
        <v>1400</v>
      </c>
    </row>
    <row r="282" spans="1:10" ht="42.75">
      <c r="A282" s="8" t="s">
        <v>9</v>
      </c>
      <c r="B282" s="8" t="s">
        <v>166</v>
      </c>
      <c r="C282" s="8" t="s">
        <v>167</v>
      </c>
      <c r="D282" s="8" t="s">
        <v>11</v>
      </c>
      <c r="E282" s="8" t="s">
        <v>168</v>
      </c>
      <c r="F282" s="12" t="s">
        <v>172</v>
      </c>
      <c r="G282" s="9" t="s">
        <v>13</v>
      </c>
      <c r="H282" s="14">
        <v>45895</v>
      </c>
      <c r="I282" s="14">
        <v>45903</v>
      </c>
      <c r="J282" s="15">
        <f>100*1.21</f>
        <v>121</v>
      </c>
    </row>
    <row r="283" spans="1:10" ht="42.75">
      <c r="A283" s="8" t="s">
        <v>9</v>
      </c>
      <c r="B283" s="8" t="s">
        <v>166</v>
      </c>
      <c r="C283" s="8" t="s">
        <v>167</v>
      </c>
      <c r="D283" s="8" t="s">
        <v>11</v>
      </c>
      <c r="E283" s="8" t="s">
        <v>168</v>
      </c>
      <c r="F283" s="12" t="s">
        <v>103</v>
      </c>
      <c r="G283" s="9" t="s">
        <v>13</v>
      </c>
      <c r="H283" s="14">
        <v>45895</v>
      </c>
      <c r="I283" s="14">
        <v>45903</v>
      </c>
      <c r="J283" s="15">
        <v>3023.79</v>
      </c>
    </row>
    <row r="284" spans="1:10" ht="43.5" thickBot="1">
      <c r="A284" s="24" t="s">
        <v>9</v>
      </c>
      <c r="B284" s="24" t="s">
        <v>166</v>
      </c>
      <c r="C284" s="24" t="s">
        <v>167</v>
      </c>
      <c r="D284" s="24" t="s">
        <v>11</v>
      </c>
      <c r="E284" s="24" t="s">
        <v>168</v>
      </c>
      <c r="F284" s="26" t="s">
        <v>173</v>
      </c>
      <c r="G284" s="25" t="s">
        <v>45</v>
      </c>
      <c r="H284" s="30">
        <v>45895</v>
      </c>
      <c r="I284" s="30">
        <v>45903</v>
      </c>
      <c r="J284" s="31">
        <f>4900*1.21</f>
        <v>5929</v>
      </c>
    </row>
    <row r="285" spans="1:10" ht="42.75">
      <c r="A285" s="20" t="s">
        <v>185</v>
      </c>
      <c r="B285" s="20" t="s">
        <v>174</v>
      </c>
      <c r="C285" s="20" t="s">
        <v>175</v>
      </c>
      <c r="D285" s="20" t="s">
        <v>11</v>
      </c>
      <c r="E285" s="21" t="s">
        <v>176</v>
      </c>
      <c r="F285" s="21" t="s">
        <v>189</v>
      </c>
      <c r="G285" s="20" t="s">
        <v>15</v>
      </c>
      <c r="H285" s="32">
        <v>45923</v>
      </c>
      <c r="I285" s="32">
        <v>45936</v>
      </c>
      <c r="J285" s="33">
        <v>6667.1</v>
      </c>
    </row>
    <row r="286" spans="1:10" ht="42.75">
      <c r="A286" s="8" t="s">
        <v>185</v>
      </c>
      <c r="B286" s="8" t="s">
        <v>174</v>
      </c>
      <c r="C286" s="8" t="s">
        <v>175</v>
      </c>
      <c r="D286" s="8" t="s">
        <v>11</v>
      </c>
      <c r="E286" s="9" t="s">
        <v>176</v>
      </c>
      <c r="F286" s="9" t="s">
        <v>177</v>
      </c>
      <c r="G286" s="8" t="s">
        <v>15</v>
      </c>
      <c r="H286" s="10">
        <v>45908</v>
      </c>
      <c r="I286" s="10">
        <v>45969</v>
      </c>
      <c r="J286" s="17">
        <v>12523.5</v>
      </c>
    </row>
    <row r="287" spans="1:10" ht="42.75">
      <c r="A287" s="8" t="s">
        <v>185</v>
      </c>
      <c r="B287" s="8" t="s">
        <v>174</v>
      </c>
      <c r="C287" s="8" t="s">
        <v>175</v>
      </c>
      <c r="D287" s="8" t="s">
        <v>11</v>
      </c>
      <c r="E287" s="9" t="s">
        <v>176</v>
      </c>
      <c r="F287" s="9" t="s">
        <v>178</v>
      </c>
      <c r="G287" s="8" t="s">
        <v>15</v>
      </c>
      <c r="H287" s="10">
        <v>45916</v>
      </c>
      <c r="I287" s="10">
        <v>45936</v>
      </c>
      <c r="J287" s="17">
        <v>4193.8</v>
      </c>
    </row>
    <row r="288" spans="1:10" ht="42.75">
      <c r="A288" s="8" t="s">
        <v>184</v>
      </c>
      <c r="B288" s="8" t="s">
        <v>174</v>
      </c>
      <c r="C288" s="8" t="s">
        <v>175</v>
      </c>
      <c r="D288" s="8" t="s">
        <v>11</v>
      </c>
      <c r="E288" s="9" t="s">
        <v>176</v>
      </c>
      <c r="F288" s="9" t="s">
        <v>191</v>
      </c>
      <c r="G288" s="8" t="s">
        <v>15</v>
      </c>
      <c r="H288" s="10">
        <v>45909</v>
      </c>
      <c r="I288" s="10">
        <v>45936</v>
      </c>
      <c r="J288" s="17">
        <v>3067.91</v>
      </c>
    </row>
    <row r="289" spans="1:10" ht="42.75">
      <c r="A289" s="8" t="s">
        <v>185</v>
      </c>
      <c r="B289" s="8" t="s">
        <v>174</v>
      </c>
      <c r="C289" s="8" t="s">
        <v>175</v>
      </c>
      <c r="D289" s="8" t="s">
        <v>11</v>
      </c>
      <c r="E289" s="9" t="s">
        <v>176</v>
      </c>
      <c r="F289" s="9" t="s">
        <v>179</v>
      </c>
      <c r="G289" s="8" t="s">
        <v>27</v>
      </c>
      <c r="H289" s="10">
        <v>45908</v>
      </c>
      <c r="I289" s="10">
        <v>45928</v>
      </c>
      <c r="J289" s="17">
        <v>7269.08</v>
      </c>
    </row>
    <row r="290" spans="1:10" ht="42.75">
      <c r="A290" s="8" t="s">
        <v>185</v>
      </c>
      <c r="B290" s="8" t="s">
        <v>174</v>
      </c>
      <c r="C290" s="8" t="s">
        <v>175</v>
      </c>
      <c r="D290" s="8" t="s">
        <v>11</v>
      </c>
      <c r="E290" s="9" t="s">
        <v>176</v>
      </c>
      <c r="F290" s="9" t="s">
        <v>180</v>
      </c>
      <c r="G290" s="8" t="s">
        <v>27</v>
      </c>
      <c r="H290" s="10">
        <v>45908</v>
      </c>
      <c r="I290" s="10">
        <v>45928</v>
      </c>
      <c r="J290" s="17">
        <v>2520</v>
      </c>
    </row>
    <row r="291" spans="1:10" ht="42.75">
      <c r="A291" s="8" t="s">
        <v>185</v>
      </c>
      <c r="B291" s="8" t="s">
        <v>174</v>
      </c>
      <c r="C291" s="8" t="s">
        <v>175</v>
      </c>
      <c r="D291" s="8" t="s">
        <v>11</v>
      </c>
      <c r="E291" s="9" t="s">
        <v>176</v>
      </c>
      <c r="F291" s="9" t="s">
        <v>192</v>
      </c>
      <c r="G291" s="8" t="s">
        <v>181</v>
      </c>
      <c r="H291" s="10">
        <v>45908</v>
      </c>
      <c r="I291" s="10">
        <v>45938</v>
      </c>
      <c r="J291" s="17">
        <v>5687</v>
      </c>
    </row>
    <row r="292" spans="1:10" ht="43.5" thickBot="1">
      <c r="A292" s="24" t="s">
        <v>184</v>
      </c>
      <c r="B292" s="24" t="s">
        <v>174</v>
      </c>
      <c r="C292" s="24" t="s">
        <v>175</v>
      </c>
      <c r="D292" s="24" t="s">
        <v>11</v>
      </c>
      <c r="E292" s="25" t="s">
        <v>176</v>
      </c>
      <c r="F292" s="25" t="s">
        <v>193</v>
      </c>
      <c r="G292" s="24" t="s">
        <v>182</v>
      </c>
      <c r="H292" s="27">
        <v>45908</v>
      </c>
      <c r="I292" s="27">
        <v>45938</v>
      </c>
      <c r="J292" s="34">
        <v>1452</v>
      </c>
    </row>
    <row r="293" spans="1:10">
      <c r="F293" s="5"/>
      <c r="G293" s="5"/>
      <c r="H293" s="6"/>
      <c r="I293" s="6"/>
      <c r="J293" s="7"/>
    </row>
    <row r="294" spans="1:10">
      <c r="F294" s="5"/>
      <c r="G294" s="5"/>
      <c r="H294" s="6"/>
      <c r="I294" s="6"/>
      <c r="J294" s="7"/>
    </row>
    <row r="295" spans="1:10">
      <c r="F295" s="5"/>
      <c r="G295" s="5"/>
      <c r="H295" s="6"/>
      <c r="I295" s="6"/>
      <c r="J295" s="7"/>
    </row>
    <row r="296" spans="1:10">
      <c r="F296" s="5"/>
      <c r="G296" s="5"/>
      <c r="H296" s="6"/>
      <c r="I296" s="6"/>
      <c r="J296" s="7"/>
    </row>
    <row r="297" spans="1:10">
      <c r="F297" s="5"/>
      <c r="G297" s="5"/>
      <c r="H297" s="6"/>
      <c r="I297" s="6"/>
      <c r="J297" s="7"/>
    </row>
    <row r="298" spans="1:10">
      <c r="F298" s="5"/>
      <c r="G298" s="5"/>
      <c r="H298" s="6"/>
      <c r="I298" s="6"/>
      <c r="J298" s="7"/>
    </row>
    <row r="299" spans="1:10">
      <c r="F299" s="5"/>
      <c r="G299" s="5"/>
      <c r="H299" s="6"/>
      <c r="I299" s="6"/>
      <c r="J299" s="7"/>
    </row>
    <row r="300" spans="1:10">
      <c r="F300" s="5"/>
      <c r="G300" s="5"/>
      <c r="H300" s="6"/>
      <c r="I300" s="6"/>
      <c r="J300" s="7"/>
    </row>
    <row r="301" spans="1:10">
      <c r="F301" s="5"/>
      <c r="G301" s="5"/>
      <c r="H301" s="6"/>
      <c r="I301" s="6"/>
      <c r="J301" s="7"/>
    </row>
    <row r="302" spans="1:10">
      <c r="F302" s="5"/>
      <c r="G302" s="5"/>
      <c r="H302" s="6"/>
      <c r="I302" s="6"/>
      <c r="J302" s="7"/>
    </row>
    <row r="303" spans="1:10">
      <c r="F303" s="5"/>
      <c r="G303" s="5"/>
      <c r="H303" s="6"/>
      <c r="I303" s="6"/>
      <c r="J303" s="7"/>
    </row>
    <row r="304" spans="1:10">
      <c r="F304" s="5"/>
      <c r="G304" s="5"/>
      <c r="H304" s="6"/>
      <c r="I304" s="6"/>
      <c r="J304" s="7"/>
    </row>
    <row r="305" spans="6:10">
      <c r="F305" s="5"/>
      <c r="G305" s="5"/>
      <c r="H305" s="6"/>
      <c r="I305" s="6"/>
      <c r="J305" s="7"/>
    </row>
    <row r="306" spans="6:10">
      <c r="F306" s="5"/>
      <c r="G306" s="5"/>
      <c r="H306" s="6"/>
      <c r="I306" s="6"/>
      <c r="J306" s="7"/>
    </row>
    <row r="307" spans="6:10">
      <c r="F307" s="5"/>
      <c r="G307" s="5"/>
      <c r="H307" s="6"/>
      <c r="I307" s="6"/>
      <c r="J307" s="7"/>
    </row>
    <row r="308" spans="6:10">
      <c r="F308" s="5"/>
      <c r="G308" s="5"/>
      <c r="H308" s="6"/>
      <c r="I308" s="6"/>
      <c r="J308" s="7"/>
    </row>
    <row r="309" spans="6:10">
      <c r="F309" s="5"/>
      <c r="G309" s="5"/>
      <c r="H309" s="6"/>
      <c r="I309" s="6"/>
      <c r="J309" s="7"/>
    </row>
    <row r="310" spans="6:10">
      <c r="F310" s="5"/>
      <c r="G310" s="5"/>
      <c r="H310" s="6"/>
      <c r="I310" s="6"/>
      <c r="J310" s="7"/>
    </row>
    <row r="311" spans="6:10">
      <c r="F311" s="5"/>
      <c r="G311" s="5"/>
      <c r="H311" s="6"/>
      <c r="I311" s="6"/>
      <c r="J311" s="7"/>
    </row>
    <row r="312" spans="6:10">
      <c r="F312" s="5"/>
      <c r="G312" s="5"/>
      <c r="H312" s="6"/>
      <c r="I312" s="6"/>
      <c r="J312" s="7"/>
    </row>
    <row r="313" spans="6:10">
      <c r="F313" s="5"/>
      <c r="G313" s="5"/>
      <c r="H313" s="6"/>
      <c r="I313" s="6"/>
      <c r="J313" s="7"/>
    </row>
    <row r="314" spans="6:10">
      <c r="F314" s="5"/>
      <c r="G314" s="5"/>
      <c r="H314" s="6"/>
      <c r="I314" s="6"/>
      <c r="J314" s="7"/>
    </row>
    <row r="315" spans="6:10">
      <c r="F315" s="5"/>
      <c r="G315" s="5"/>
      <c r="H315" s="6"/>
      <c r="I315" s="6"/>
      <c r="J315" s="7"/>
    </row>
    <row r="316" spans="6:10">
      <c r="F316" s="5"/>
      <c r="G316" s="5"/>
      <c r="H316" s="6"/>
      <c r="I316" s="6"/>
      <c r="J316" s="7"/>
    </row>
    <row r="317" spans="6:10">
      <c r="F317" s="5"/>
      <c r="G317" s="5"/>
      <c r="H317" s="6"/>
      <c r="I317" s="6"/>
      <c r="J317" s="7"/>
    </row>
    <row r="318" spans="6:10">
      <c r="F318" s="5"/>
      <c r="G318" s="5"/>
      <c r="H318" s="6"/>
      <c r="I318" s="6"/>
      <c r="J318" s="7"/>
    </row>
    <row r="319" spans="6:10">
      <c r="F319" s="5"/>
      <c r="G319" s="5"/>
      <c r="H319" s="6"/>
      <c r="I319" s="6"/>
      <c r="J319" s="7"/>
    </row>
    <row r="320" spans="6:10">
      <c r="F320" s="5"/>
      <c r="G320" s="5"/>
      <c r="H320" s="6"/>
      <c r="I320" s="6"/>
      <c r="J320" s="7"/>
    </row>
    <row r="321" spans="6:10">
      <c r="F321" s="5"/>
      <c r="G321" s="5"/>
      <c r="H321" s="6"/>
      <c r="I321" s="6"/>
      <c r="J321" s="7"/>
    </row>
    <row r="322" spans="6:10">
      <c r="F322" s="5"/>
      <c r="G322" s="5"/>
      <c r="H322" s="6"/>
      <c r="I322" s="6"/>
      <c r="J322" s="7"/>
    </row>
    <row r="323" spans="6:10">
      <c r="F323" s="5"/>
      <c r="G323" s="5"/>
      <c r="H323" s="6"/>
      <c r="I323" s="6"/>
      <c r="J323" s="7"/>
    </row>
    <row r="324" spans="6:10">
      <c r="F324" s="5"/>
      <c r="G324" s="5"/>
      <c r="H324" s="6"/>
      <c r="I324" s="6"/>
      <c r="J324" s="7"/>
    </row>
    <row r="325" spans="6:10">
      <c r="F325" s="5"/>
      <c r="G325" s="5"/>
      <c r="H325" s="6"/>
      <c r="I325" s="6"/>
      <c r="J325" s="7"/>
    </row>
    <row r="326" spans="6:10">
      <c r="F326" s="5"/>
      <c r="G326" s="5"/>
      <c r="H326" s="6"/>
      <c r="I326" s="6"/>
      <c r="J326" s="7"/>
    </row>
    <row r="327" spans="6:10">
      <c r="F327" s="5"/>
      <c r="G327" s="5"/>
      <c r="H327" s="6"/>
      <c r="I327" s="6"/>
      <c r="J327" s="7"/>
    </row>
    <row r="328" spans="6:10">
      <c r="F328" s="5"/>
      <c r="G328" s="5"/>
      <c r="H328" s="6"/>
      <c r="I328" s="6"/>
      <c r="J328" s="7"/>
    </row>
    <row r="329" spans="6:10">
      <c r="F329" s="5"/>
      <c r="G329" s="5"/>
      <c r="H329" s="6"/>
      <c r="I329" s="6"/>
      <c r="J329" s="7"/>
    </row>
    <row r="330" spans="6:10">
      <c r="F330" s="5"/>
      <c r="G330" s="5"/>
      <c r="H330" s="6"/>
      <c r="I330" s="6"/>
      <c r="J330" s="7"/>
    </row>
    <row r="331" spans="6:10">
      <c r="F331" s="5"/>
      <c r="G331" s="5"/>
      <c r="H331" s="6"/>
      <c r="I331" s="6"/>
      <c r="J331" s="7"/>
    </row>
    <row r="332" spans="6:10">
      <c r="F332" s="5"/>
      <c r="G332" s="5"/>
      <c r="H332" s="6"/>
      <c r="I332" s="6"/>
      <c r="J332" s="7"/>
    </row>
    <row r="333" spans="6:10">
      <c r="F333" s="5"/>
      <c r="G333" s="5"/>
      <c r="H333" s="6"/>
      <c r="I333" s="6"/>
      <c r="J333" s="7"/>
    </row>
    <row r="334" spans="6:10">
      <c r="F334" s="5"/>
      <c r="G334" s="5"/>
      <c r="H334" s="6"/>
      <c r="I334" s="6"/>
      <c r="J334" s="7"/>
    </row>
    <row r="335" spans="6:10">
      <c r="F335" s="5"/>
      <c r="G335" s="5"/>
      <c r="H335" s="6"/>
      <c r="I335" s="6"/>
      <c r="J335" s="7"/>
    </row>
    <row r="336" spans="6:10">
      <c r="F336" s="5"/>
      <c r="G336" s="5"/>
      <c r="H336" s="6"/>
      <c r="I336" s="6"/>
      <c r="J336" s="7"/>
    </row>
    <row r="337" spans="6:10">
      <c r="F337" s="5"/>
      <c r="G337" s="5"/>
      <c r="H337" s="6"/>
      <c r="I337" s="6"/>
      <c r="J337" s="7"/>
    </row>
    <row r="338" spans="6:10">
      <c r="F338" s="5"/>
      <c r="G338" s="5"/>
      <c r="H338" s="6"/>
      <c r="I338" s="6"/>
      <c r="J338" s="7"/>
    </row>
    <row r="339" spans="6:10">
      <c r="F339" s="5"/>
      <c r="G339" s="5"/>
      <c r="H339" s="6"/>
      <c r="I339" s="6"/>
      <c r="J339" s="7"/>
    </row>
    <row r="340" spans="6:10">
      <c r="F340" s="5"/>
      <c r="G340" s="5"/>
      <c r="H340" s="6"/>
      <c r="I340" s="6"/>
      <c r="J340" s="7"/>
    </row>
    <row r="341" spans="6:10">
      <c r="F341" s="5"/>
      <c r="G341" s="5"/>
      <c r="H341" s="6"/>
      <c r="I341" s="6"/>
      <c r="J341" s="7"/>
    </row>
    <row r="342" spans="6:10">
      <c r="F342" s="5"/>
      <c r="G342" s="5"/>
      <c r="H342" s="6"/>
      <c r="I342" s="6"/>
      <c r="J342" s="7"/>
    </row>
    <row r="343" spans="6:10">
      <c r="F343" s="5"/>
      <c r="G343" s="5"/>
      <c r="H343" s="6"/>
      <c r="I343" s="6"/>
      <c r="J343" s="7"/>
    </row>
    <row r="344" spans="6:10">
      <c r="F344" s="5"/>
      <c r="G344" s="5"/>
      <c r="H344" s="6"/>
      <c r="I344" s="6"/>
      <c r="J344" s="7"/>
    </row>
    <row r="345" spans="6:10">
      <c r="F345" s="5"/>
      <c r="G345" s="5"/>
      <c r="H345" s="6"/>
      <c r="I345" s="6"/>
      <c r="J345" s="7"/>
    </row>
    <row r="346" spans="6:10">
      <c r="F346" s="5"/>
      <c r="G346" s="5"/>
      <c r="H346" s="6"/>
      <c r="I346" s="6"/>
      <c r="J346" s="7"/>
    </row>
    <row r="347" spans="6:10">
      <c r="F347" s="5"/>
      <c r="G347" s="5"/>
      <c r="H347" s="6"/>
      <c r="I347" s="6"/>
      <c r="J347" s="7"/>
    </row>
    <row r="348" spans="6:10">
      <c r="F348" s="5"/>
      <c r="G348" s="5"/>
      <c r="H348" s="6"/>
      <c r="I348" s="6"/>
      <c r="J348" s="7"/>
    </row>
    <row r="349" spans="6:10">
      <c r="F349" s="5"/>
      <c r="G349" s="5"/>
      <c r="H349" s="6"/>
      <c r="I349" s="6"/>
      <c r="J349" s="7"/>
    </row>
    <row r="350" spans="6:10">
      <c r="F350" s="5"/>
      <c r="G350" s="5"/>
      <c r="H350" s="6"/>
      <c r="I350" s="6"/>
      <c r="J350" s="7"/>
    </row>
    <row r="351" spans="6:10">
      <c r="F351" s="5"/>
      <c r="G351" s="5"/>
      <c r="H351" s="6"/>
      <c r="I351" s="6"/>
      <c r="J351" s="7"/>
    </row>
    <row r="352" spans="6:10">
      <c r="F352" s="5"/>
      <c r="G352" s="5"/>
      <c r="H352" s="6"/>
      <c r="I352" s="6"/>
      <c r="J352" s="7"/>
    </row>
    <row r="353" spans="6:10">
      <c r="F353" s="5"/>
      <c r="G353" s="5"/>
      <c r="H353" s="6"/>
      <c r="I353" s="6"/>
      <c r="J353" s="7"/>
    </row>
    <row r="354" spans="6:10">
      <c r="F354" s="5"/>
      <c r="G354" s="5"/>
      <c r="H354" s="6"/>
      <c r="I354" s="6"/>
      <c r="J354" s="7"/>
    </row>
    <row r="355" spans="6:10">
      <c r="F355" s="5"/>
      <c r="G355" s="5"/>
      <c r="H355" s="6"/>
      <c r="I355" s="6"/>
      <c r="J355" s="7"/>
    </row>
    <row r="356" spans="6:10">
      <c r="F356" s="5"/>
      <c r="G356" s="5"/>
      <c r="H356" s="6"/>
      <c r="I356" s="6"/>
      <c r="J356" s="7"/>
    </row>
    <row r="357" spans="6:10">
      <c r="F357" s="5"/>
      <c r="G357" s="5"/>
      <c r="H357" s="6"/>
      <c r="I357" s="6"/>
      <c r="J357" s="7"/>
    </row>
    <row r="358" spans="6:10">
      <c r="F358" s="5"/>
      <c r="G358" s="5"/>
      <c r="H358" s="6"/>
      <c r="I358" s="6"/>
      <c r="J358" s="7"/>
    </row>
    <row r="359" spans="6:10">
      <c r="F359" s="5"/>
      <c r="G359" s="5"/>
      <c r="H359" s="6"/>
      <c r="I359" s="6"/>
      <c r="J359" s="7"/>
    </row>
    <row r="360" spans="6:10">
      <c r="F360" s="5"/>
      <c r="G360" s="5"/>
      <c r="H360" s="6"/>
      <c r="I360" s="6"/>
      <c r="J360" s="7"/>
    </row>
    <row r="361" spans="6:10">
      <c r="F361" s="5"/>
      <c r="G361" s="5"/>
      <c r="H361" s="6"/>
      <c r="I361" s="6"/>
      <c r="J361" s="7"/>
    </row>
    <row r="362" spans="6:10">
      <c r="F362" s="5"/>
      <c r="G362" s="5"/>
      <c r="H362" s="6"/>
      <c r="I362" s="6"/>
      <c r="J362" s="7"/>
    </row>
    <row r="363" spans="6:10">
      <c r="F363" s="5"/>
      <c r="G363" s="5"/>
      <c r="H363" s="6"/>
      <c r="I363" s="6"/>
      <c r="J363" s="7"/>
    </row>
    <row r="364" spans="6:10">
      <c r="F364" s="5"/>
      <c r="G364" s="5"/>
      <c r="H364" s="6"/>
      <c r="I364" s="6"/>
      <c r="J364" s="7"/>
    </row>
    <row r="365" spans="6:10">
      <c r="F365" s="5"/>
      <c r="G365" s="5"/>
      <c r="H365" s="6"/>
      <c r="I365" s="6"/>
      <c r="J365" s="7"/>
    </row>
    <row r="366" spans="6:10">
      <c r="F366" s="5"/>
      <c r="G366" s="5"/>
      <c r="H366" s="6"/>
      <c r="I366" s="6"/>
      <c r="J366" s="7"/>
    </row>
    <row r="367" spans="6:10">
      <c r="F367" s="5"/>
      <c r="G367" s="5"/>
      <c r="H367" s="6"/>
      <c r="I367" s="6"/>
      <c r="J367" s="7"/>
    </row>
    <row r="368" spans="6:10">
      <c r="F368" s="5"/>
      <c r="G368" s="5"/>
      <c r="H368" s="6"/>
      <c r="I368" s="6"/>
      <c r="J368" s="7"/>
    </row>
    <row r="369" spans="6:10">
      <c r="F369" s="5"/>
      <c r="G369" s="5"/>
      <c r="H369" s="6"/>
      <c r="I369" s="6"/>
      <c r="J369" s="7"/>
    </row>
    <row r="370" spans="6:10">
      <c r="F370" s="5"/>
      <c r="G370" s="5"/>
      <c r="H370" s="6"/>
      <c r="I370" s="6"/>
      <c r="J370" s="7"/>
    </row>
    <row r="371" spans="6:10">
      <c r="F371" s="5"/>
      <c r="G371" s="5"/>
      <c r="H371" s="6"/>
      <c r="I371" s="6"/>
      <c r="J371" s="7"/>
    </row>
    <row r="372" spans="6:10">
      <c r="F372" s="5"/>
      <c r="G372" s="5"/>
      <c r="H372" s="6"/>
      <c r="I372" s="6"/>
      <c r="J372" s="7"/>
    </row>
    <row r="373" spans="6:10">
      <c r="F373" s="5"/>
      <c r="G373" s="5"/>
      <c r="H373" s="6"/>
      <c r="I373" s="6"/>
      <c r="J373" s="7"/>
    </row>
    <row r="374" spans="6:10">
      <c r="F374" s="5"/>
      <c r="G374" s="5"/>
      <c r="H374" s="6"/>
      <c r="I374" s="6"/>
      <c r="J374" s="7"/>
    </row>
    <row r="375" spans="6:10">
      <c r="F375" s="5"/>
      <c r="G375" s="5"/>
      <c r="H375" s="6"/>
      <c r="I375" s="6"/>
      <c r="J375" s="7"/>
    </row>
    <row r="376" spans="6:10">
      <c r="F376" s="5"/>
      <c r="G376" s="5"/>
      <c r="H376" s="6"/>
      <c r="I376" s="6"/>
      <c r="J376" s="7"/>
    </row>
    <row r="377" spans="6:10">
      <c r="F377" s="5"/>
      <c r="G377" s="5"/>
      <c r="H377" s="6"/>
      <c r="I377" s="6"/>
      <c r="J377" s="7"/>
    </row>
    <row r="378" spans="6:10">
      <c r="F378" s="5"/>
      <c r="G378" s="5"/>
      <c r="H378" s="6"/>
      <c r="I378" s="6"/>
      <c r="J378" s="7"/>
    </row>
    <row r="379" spans="6:10">
      <c r="F379" s="5"/>
      <c r="G379" s="5"/>
      <c r="H379" s="6"/>
      <c r="I379" s="6"/>
      <c r="J379" s="7"/>
    </row>
    <row r="380" spans="6:10">
      <c r="F380" s="5"/>
      <c r="G380" s="5"/>
      <c r="H380" s="6"/>
      <c r="I380" s="6"/>
      <c r="J380" s="7"/>
    </row>
    <row r="381" spans="6:10">
      <c r="F381" s="5"/>
      <c r="G381" s="5"/>
      <c r="H381" s="6"/>
      <c r="I381" s="6"/>
      <c r="J381" s="7"/>
    </row>
    <row r="382" spans="6:10">
      <c r="F382" s="5"/>
      <c r="G382" s="5"/>
      <c r="H382" s="6"/>
      <c r="I382" s="6"/>
      <c r="J382" s="7"/>
    </row>
    <row r="383" spans="6:10">
      <c r="F383" s="5"/>
      <c r="G383" s="5"/>
      <c r="H383" s="6"/>
      <c r="I383" s="6"/>
      <c r="J383" s="7"/>
    </row>
    <row r="384" spans="6:10">
      <c r="F384" s="5"/>
      <c r="G384" s="5"/>
      <c r="H384" s="6"/>
      <c r="I384" s="6"/>
      <c r="J384" s="7"/>
    </row>
    <row r="385" spans="6:10">
      <c r="F385" s="5"/>
      <c r="G385" s="5"/>
      <c r="H385" s="6"/>
      <c r="I385" s="6"/>
      <c r="J385" s="7"/>
    </row>
    <row r="386" spans="6:10">
      <c r="F386" s="5"/>
      <c r="G386" s="5"/>
      <c r="H386" s="6"/>
      <c r="I386" s="6"/>
      <c r="J386" s="7"/>
    </row>
    <row r="387" spans="6:10">
      <c r="F387" s="5"/>
      <c r="G387" s="5"/>
      <c r="H387" s="6"/>
      <c r="I387" s="6"/>
      <c r="J387" s="7"/>
    </row>
    <row r="388" spans="6:10">
      <c r="F388" s="5"/>
      <c r="G388" s="5"/>
      <c r="H388" s="6"/>
      <c r="I388" s="6"/>
      <c r="J388" s="7"/>
    </row>
    <row r="389" spans="6:10">
      <c r="F389" s="5"/>
      <c r="G389" s="5"/>
      <c r="H389" s="6"/>
      <c r="I389" s="6"/>
      <c r="J389" s="7"/>
    </row>
    <row r="390" spans="6:10">
      <c r="F390" s="5"/>
      <c r="G390" s="5"/>
      <c r="H390" s="6"/>
      <c r="I390" s="6"/>
      <c r="J390" s="7"/>
    </row>
    <row r="391" spans="6:10">
      <c r="F391" s="5"/>
      <c r="G391" s="5"/>
      <c r="H391" s="6"/>
      <c r="I391" s="6"/>
      <c r="J391" s="7"/>
    </row>
    <row r="392" spans="6:10">
      <c r="F392" s="5"/>
      <c r="G392" s="5"/>
      <c r="H392" s="6"/>
      <c r="I392" s="6"/>
      <c r="J392" s="7"/>
    </row>
    <row r="393" spans="6:10">
      <c r="F393" s="5"/>
      <c r="G393" s="5"/>
      <c r="H393" s="6"/>
      <c r="I393" s="6"/>
      <c r="J393" s="7"/>
    </row>
    <row r="394" spans="6:10">
      <c r="F394" s="5"/>
      <c r="G394" s="5"/>
      <c r="H394" s="6"/>
      <c r="I394" s="6"/>
      <c r="J394" s="7"/>
    </row>
    <row r="395" spans="6:10">
      <c r="F395" s="5"/>
      <c r="G395" s="5"/>
      <c r="H395" s="6"/>
      <c r="I395" s="6"/>
      <c r="J395" s="7"/>
    </row>
    <row r="396" spans="6:10">
      <c r="F396" s="5"/>
      <c r="G396" s="5"/>
      <c r="H396" s="6"/>
      <c r="I396" s="6"/>
      <c r="J396" s="7"/>
    </row>
    <row r="397" spans="6:10">
      <c r="F397" s="5"/>
      <c r="G397" s="5"/>
      <c r="H397" s="6"/>
      <c r="I397" s="6"/>
      <c r="J397" s="7"/>
    </row>
    <row r="398" spans="6:10">
      <c r="F398" s="5"/>
      <c r="G398" s="5"/>
      <c r="H398" s="6"/>
      <c r="I398" s="6"/>
      <c r="J398" s="7"/>
    </row>
    <row r="399" spans="6:10">
      <c r="F399" s="5"/>
      <c r="G399" s="5"/>
      <c r="H399" s="6"/>
      <c r="I399" s="6"/>
      <c r="J399" s="7"/>
    </row>
    <row r="400" spans="6:10">
      <c r="F400" s="5"/>
      <c r="G400" s="5"/>
      <c r="H400" s="6"/>
      <c r="I400" s="6"/>
      <c r="J400" s="7"/>
    </row>
    <row r="401" spans="6:10">
      <c r="F401" s="5"/>
      <c r="G401" s="5"/>
      <c r="H401" s="6"/>
      <c r="I401" s="6"/>
      <c r="J401" s="7"/>
    </row>
    <row r="402" spans="6:10">
      <c r="F402" s="5"/>
      <c r="G402" s="5"/>
      <c r="H402" s="6"/>
      <c r="I402" s="6"/>
      <c r="J402" s="7"/>
    </row>
    <row r="403" spans="6:10">
      <c r="F403" s="5"/>
      <c r="G403" s="5"/>
      <c r="H403" s="6"/>
      <c r="I403" s="6"/>
      <c r="J403" s="7"/>
    </row>
    <row r="404" spans="6:10">
      <c r="F404" s="5"/>
      <c r="G404" s="5"/>
      <c r="H404" s="6"/>
      <c r="I404" s="6"/>
      <c r="J404" s="7"/>
    </row>
    <row r="405" spans="6:10">
      <c r="F405" s="5"/>
      <c r="G405" s="5"/>
      <c r="H405" s="6"/>
      <c r="I405" s="6"/>
      <c r="J405" s="7"/>
    </row>
    <row r="406" spans="6:10">
      <c r="F406" s="5"/>
      <c r="G406" s="5"/>
      <c r="H406" s="6"/>
      <c r="I406" s="6"/>
      <c r="J406" s="7"/>
    </row>
    <row r="407" spans="6:10">
      <c r="F407" s="5"/>
      <c r="G407" s="5"/>
      <c r="H407" s="6"/>
      <c r="I407" s="6"/>
      <c r="J407" s="7"/>
    </row>
    <row r="408" spans="6:10">
      <c r="F408" s="5"/>
      <c r="G408" s="5"/>
      <c r="H408" s="6"/>
      <c r="I408" s="6"/>
      <c r="J408" s="7"/>
    </row>
    <row r="409" spans="6:10">
      <c r="F409" s="5"/>
      <c r="G409" s="5"/>
      <c r="H409" s="6"/>
      <c r="I409" s="6"/>
      <c r="J409" s="7"/>
    </row>
    <row r="410" spans="6:10">
      <c r="F410" s="5"/>
      <c r="G410" s="5"/>
      <c r="H410" s="6"/>
      <c r="I410" s="6"/>
      <c r="J410" s="7"/>
    </row>
    <row r="411" spans="6:10">
      <c r="F411" s="5"/>
      <c r="G411" s="5"/>
      <c r="H411" s="6"/>
      <c r="I411" s="6"/>
      <c r="J411" s="7"/>
    </row>
    <row r="412" spans="6:10">
      <c r="F412" s="5"/>
      <c r="G412" s="5"/>
      <c r="H412" s="6"/>
      <c r="I412" s="6"/>
      <c r="J412" s="7"/>
    </row>
    <row r="413" spans="6:10">
      <c r="F413" s="5"/>
      <c r="G413" s="5"/>
      <c r="H413" s="6"/>
      <c r="I413" s="6"/>
      <c r="J413" s="7"/>
    </row>
    <row r="414" spans="6:10">
      <c r="F414" s="5"/>
      <c r="G414" s="5"/>
      <c r="H414" s="6"/>
      <c r="I414" s="6"/>
      <c r="J414" s="7"/>
    </row>
    <row r="415" spans="6:10">
      <c r="F415" s="5"/>
      <c r="G415" s="5"/>
      <c r="H415" s="6"/>
      <c r="I415" s="6"/>
      <c r="J415" s="7"/>
    </row>
    <row r="416" spans="6:10">
      <c r="F416" s="5"/>
      <c r="G416" s="5"/>
      <c r="H416" s="6"/>
      <c r="I416" s="6"/>
      <c r="J416" s="7"/>
    </row>
    <row r="417" spans="6:10">
      <c r="F417" s="5"/>
      <c r="G417" s="5"/>
      <c r="H417" s="6"/>
      <c r="I417" s="6"/>
      <c r="J417" s="7"/>
    </row>
    <row r="418" spans="6:10">
      <c r="F418" s="5"/>
      <c r="G418" s="5"/>
      <c r="H418" s="6"/>
      <c r="I418" s="6"/>
      <c r="J418" s="7"/>
    </row>
    <row r="419" spans="6:10">
      <c r="F419" s="5"/>
      <c r="G419" s="5"/>
      <c r="H419" s="6"/>
      <c r="I419" s="6"/>
      <c r="J419" s="7"/>
    </row>
    <row r="420" spans="6:10">
      <c r="F420" s="5"/>
      <c r="G420" s="5"/>
      <c r="H420" s="6"/>
      <c r="I420" s="6"/>
      <c r="J420" s="7"/>
    </row>
    <row r="421" spans="6:10">
      <c r="F421" s="5"/>
      <c r="G421" s="5"/>
      <c r="H421" s="6"/>
      <c r="I421" s="6"/>
      <c r="J421" s="7"/>
    </row>
    <row r="422" spans="6:10">
      <c r="F422" s="5"/>
      <c r="G422" s="5"/>
      <c r="H422" s="6"/>
      <c r="I422" s="6"/>
      <c r="J422" s="7"/>
    </row>
    <row r="423" spans="6:10">
      <c r="F423" s="5"/>
      <c r="G423" s="5"/>
      <c r="H423" s="6"/>
      <c r="I423" s="6"/>
      <c r="J423" s="7"/>
    </row>
    <row r="424" spans="6:10">
      <c r="F424" s="5"/>
      <c r="G424" s="5"/>
      <c r="H424" s="6"/>
      <c r="I424" s="6"/>
      <c r="J424" s="7"/>
    </row>
    <row r="425" spans="6:10">
      <c r="F425" s="5"/>
      <c r="G425" s="5"/>
      <c r="H425" s="6"/>
      <c r="I425" s="6"/>
      <c r="J425" s="7"/>
    </row>
    <row r="426" spans="6:10">
      <c r="F426" s="5"/>
      <c r="G426" s="5"/>
      <c r="H426" s="6"/>
      <c r="I426" s="6"/>
      <c r="J426" s="7"/>
    </row>
    <row r="427" spans="6:10">
      <c r="F427" s="5"/>
      <c r="G427" s="5"/>
      <c r="H427" s="6"/>
      <c r="I427" s="6"/>
      <c r="J427" s="7"/>
    </row>
    <row r="428" spans="6:10">
      <c r="F428" s="5"/>
      <c r="G428" s="5"/>
      <c r="H428" s="6"/>
      <c r="I428" s="6"/>
      <c r="J428" s="7"/>
    </row>
    <row r="429" spans="6:10">
      <c r="F429" s="5"/>
      <c r="G429" s="5"/>
      <c r="H429" s="6"/>
      <c r="I429" s="6"/>
      <c r="J429" s="7"/>
    </row>
    <row r="430" spans="6:10">
      <c r="F430" s="5"/>
      <c r="G430" s="5"/>
      <c r="H430" s="6"/>
      <c r="I430" s="6"/>
      <c r="J430" s="7"/>
    </row>
    <row r="431" spans="6:10">
      <c r="F431" s="5"/>
      <c r="G431" s="5"/>
      <c r="H431" s="6"/>
      <c r="I431" s="6"/>
      <c r="J431" s="7"/>
    </row>
    <row r="432" spans="6:10">
      <c r="F432" s="5"/>
      <c r="G432" s="5"/>
      <c r="H432" s="6"/>
      <c r="I432" s="6"/>
      <c r="J432" s="7"/>
    </row>
    <row r="433" spans="6:10">
      <c r="F433" s="5"/>
      <c r="G433" s="5"/>
      <c r="H433" s="6"/>
      <c r="I433" s="6"/>
      <c r="J433" s="7"/>
    </row>
    <row r="434" spans="6:10">
      <c r="F434" s="5"/>
      <c r="G434" s="5"/>
      <c r="H434" s="6"/>
      <c r="I434" s="6"/>
      <c r="J434" s="7"/>
    </row>
    <row r="435" spans="6:10">
      <c r="F435" s="5"/>
      <c r="G435" s="5"/>
      <c r="H435" s="6"/>
      <c r="I435" s="6"/>
      <c r="J435" s="7"/>
    </row>
    <row r="436" spans="6:10">
      <c r="F436" s="5"/>
      <c r="G436" s="5"/>
      <c r="H436" s="6"/>
      <c r="I436" s="6"/>
      <c r="J436" s="7"/>
    </row>
    <row r="437" spans="6:10">
      <c r="F437" s="5"/>
      <c r="G437" s="5"/>
      <c r="H437" s="6"/>
      <c r="I437" s="6"/>
      <c r="J437" s="7"/>
    </row>
    <row r="438" spans="6:10">
      <c r="F438" s="5"/>
      <c r="G438" s="5"/>
      <c r="H438" s="6"/>
      <c r="I438" s="6"/>
      <c r="J438" s="7"/>
    </row>
    <row r="439" spans="6:10">
      <c r="F439" s="5"/>
      <c r="G439" s="5"/>
      <c r="H439" s="6"/>
      <c r="I439" s="6"/>
      <c r="J439" s="7"/>
    </row>
    <row r="440" spans="6:10">
      <c r="F440" s="5"/>
      <c r="G440" s="5"/>
      <c r="H440" s="6"/>
      <c r="I440" s="6"/>
      <c r="J440" s="7"/>
    </row>
    <row r="441" spans="6:10">
      <c r="F441" s="5"/>
      <c r="G441" s="5"/>
      <c r="H441" s="6"/>
      <c r="I441" s="6"/>
      <c r="J441" s="7"/>
    </row>
    <row r="442" spans="6:10">
      <c r="F442" s="5"/>
      <c r="G442" s="5"/>
      <c r="H442" s="6"/>
      <c r="I442" s="6"/>
      <c r="J442" s="7"/>
    </row>
    <row r="443" spans="6:10">
      <c r="F443" s="5"/>
      <c r="G443" s="5"/>
      <c r="H443" s="6"/>
      <c r="I443" s="6"/>
      <c r="J443" s="7"/>
    </row>
    <row r="444" spans="6:10">
      <c r="F444" s="5"/>
      <c r="G444" s="5"/>
      <c r="H444" s="6"/>
      <c r="I444" s="6"/>
      <c r="J444" s="7"/>
    </row>
    <row r="445" spans="6:10">
      <c r="F445" s="5"/>
      <c r="G445" s="5"/>
      <c r="H445" s="6"/>
      <c r="I445" s="6"/>
      <c r="J445" s="7"/>
    </row>
    <row r="446" spans="6:10">
      <c r="F446" s="5"/>
      <c r="G446" s="5"/>
      <c r="H446" s="6"/>
      <c r="I446" s="6"/>
      <c r="J446" s="7"/>
    </row>
    <row r="447" spans="6:10">
      <c r="F447" s="5"/>
      <c r="G447" s="5"/>
      <c r="H447" s="6"/>
      <c r="I447" s="6"/>
      <c r="J447" s="7"/>
    </row>
    <row r="448" spans="6:10">
      <c r="F448" s="5"/>
      <c r="G448" s="5"/>
      <c r="H448" s="6"/>
      <c r="I448" s="6"/>
      <c r="J448" s="7"/>
    </row>
    <row r="449" spans="6:10">
      <c r="F449" s="5"/>
      <c r="G449" s="5"/>
      <c r="H449" s="6"/>
      <c r="I449" s="6"/>
      <c r="J449" s="7"/>
    </row>
    <row r="450" spans="6:10">
      <c r="F450" s="5"/>
      <c r="G450" s="5"/>
      <c r="H450" s="6"/>
      <c r="I450" s="6"/>
      <c r="J450" s="7"/>
    </row>
    <row r="451" spans="6:10">
      <c r="F451" s="5"/>
      <c r="G451" s="5"/>
      <c r="H451" s="6"/>
      <c r="I451" s="6"/>
      <c r="J451" s="7"/>
    </row>
    <row r="452" spans="6:10">
      <c r="F452" s="5"/>
      <c r="G452" s="5"/>
      <c r="H452" s="6"/>
      <c r="I452" s="6"/>
      <c r="J452" s="7"/>
    </row>
    <row r="453" spans="6:10">
      <c r="F453" s="5"/>
      <c r="G453" s="5"/>
      <c r="H453" s="6"/>
      <c r="I453" s="6"/>
      <c r="J453" s="7"/>
    </row>
    <row r="454" spans="6:10">
      <c r="F454" s="5"/>
      <c r="G454" s="5"/>
      <c r="H454" s="6"/>
      <c r="I454" s="6"/>
      <c r="J454" s="7"/>
    </row>
    <row r="455" spans="6:10">
      <c r="F455" s="5"/>
      <c r="G455" s="5"/>
      <c r="H455" s="6"/>
      <c r="I455" s="6"/>
      <c r="J455" s="7"/>
    </row>
    <row r="456" spans="6:10">
      <c r="F456" s="5"/>
      <c r="G456" s="5"/>
      <c r="H456" s="6"/>
      <c r="I456" s="6"/>
      <c r="J456" s="7"/>
    </row>
    <row r="457" spans="6:10">
      <c r="F457" s="5"/>
      <c r="G457" s="5"/>
      <c r="H457" s="6"/>
      <c r="I457" s="6"/>
      <c r="J457" s="7"/>
    </row>
    <row r="458" spans="6:10">
      <c r="F458" s="5"/>
      <c r="G458" s="5"/>
      <c r="H458" s="6"/>
      <c r="I458" s="6"/>
      <c r="J458" s="7"/>
    </row>
    <row r="459" spans="6:10">
      <c r="F459" s="5"/>
      <c r="G459" s="5"/>
      <c r="H459" s="6"/>
      <c r="I459" s="6"/>
      <c r="J459" s="7"/>
    </row>
    <row r="460" spans="6:10">
      <c r="F460" s="5"/>
      <c r="G460" s="5"/>
      <c r="H460" s="6"/>
      <c r="I460" s="6"/>
      <c r="J460" s="7"/>
    </row>
    <row r="461" spans="6:10">
      <c r="F461" s="5"/>
      <c r="G461" s="5"/>
      <c r="H461" s="6"/>
      <c r="I461" s="6"/>
      <c r="J461" s="7"/>
    </row>
    <row r="462" spans="6:10">
      <c r="F462" s="5"/>
      <c r="G462" s="5"/>
      <c r="H462" s="6"/>
      <c r="I462" s="6"/>
      <c r="J462" s="7"/>
    </row>
    <row r="463" spans="6:10">
      <c r="F463" s="5"/>
      <c r="G463" s="5"/>
      <c r="H463" s="6"/>
      <c r="I463" s="6"/>
      <c r="J463" s="7"/>
    </row>
    <row r="464" spans="6:10">
      <c r="F464" s="5"/>
      <c r="G464" s="5"/>
      <c r="H464" s="6"/>
      <c r="I464" s="6"/>
      <c r="J464" s="7"/>
    </row>
    <row r="465" spans="6:10">
      <c r="F465" s="5"/>
      <c r="G465" s="5"/>
      <c r="H465" s="6"/>
      <c r="I465" s="6"/>
      <c r="J465" s="7"/>
    </row>
    <row r="466" spans="6:10">
      <c r="F466" s="5"/>
      <c r="G466" s="5"/>
      <c r="H466" s="6"/>
      <c r="I466" s="6"/>
      <c r="J466" s="7"/>
    </row>
    <row r="467" spans="6:10">
      <c r="F467" s="5"/>
      <c r="G467" s="5"/>
      <c r="H467" s="6"/>
      <c r="I467" s="6"/>
      <c r="J467" s="7"/>
    </row>
    <row r="468" spans="6:10">
      <c r="F468" s="5"/>
      <c r="G468" s="5"/>
      <c r="H468" s="6"/>
      <c r="I468" s="6"/>
      <c r="J468" s="7"/>
    </row>
    <row r="469" spans="6:10">
      <c r="F469" s="5"/>
      <c r="G469" s="5"/>
      <c r="H469" s="6"/>
      <c r="I469" s="6"/>
      <c r="J469" s="7"/>
    </row>
    <row r="470" spans="6:10">
      <c r="F470" s="5"/>
      <c r="G470" s="5"/>
      <c r="H470" s="6"/>
      <c r="I470" s="6"/>
      <c r="J470" s="7"/>
    </row>
    <row r="471" spans="6:10">
      <c r="F471" s="5"/>
      <c r="G471" s="5"/>
      <c r="H471" s="6"/>
      <c r="I471" s="6"/>
      <c r="J471" s="7"/>
    </row>
    <row r="472" spans="6:10">
      <c r="F472" s="5"/>
      <c r="G472" s="5"/>
      <c r="H472" s="6"/>
      <c r="I472" s="6"/>
      <c r="J472" s="7"/>
    </row>
    <row r="473" spans="6:10">
      <c r="F473" s="5"/>
      <c r="G473" s="5"/>
      <c r="H473" s="6"/>
      <c r="I473" s="6"/>
      <c r="J473" s="7"/>
    </row>
    <row r="474" spans="6:10">
      <c r="F474" s="5"/>
      <c r="G474" s="5"/>
      <c r="H474" s="6"/>
      <c r="I474" s="6"/>
      <c r="J474" s="7"/>
    </row>
    <row r="475" spans="6:10">
      <c r="F475" s="5"/>
      <c r="G475" s="5"/>
      <c r="H475" s="6"/>
      <c r="I475" s="6"/>
      <c r="J475" s="7"/>
    </row>
    <row r="476" spans="6:10">
      <c r="F476" s="5"/>
      <c r="G476" s="5"/>
      <c r="H476" s="6"/>
      <c r="I476" s="6"/>
      <c r="J476" s="7"/>
    </row>
    <row r="477" spans="6:10">
      <c r="F477" s="5"/>
      <c r="G477" s="5"/>
      <c r="H477" s="6"/>
      <c r="I477" s="6"/>
      <c r="J477" s="7"/>
    </row>
    <row r="478" spans="6:10">
      <c r="F478" s="5"/>
      <c r="G478" s="5"/>
      <c r="H478" s="6"/>
      <c r="I478" s="6"/>
      <c r="J478" s="7"/>
    </row>
    <row r="479" spans="6:10">
      <c r="F479" s="5"/>
      <c r="G479" s="5"/>
      <c r="H479" s="6"/>
      <c r="I479" s="6"/>
      <c r="J479" s="7"/>
    </row>
    <row r="480" spans="6:10">
      <c r="F480" s="5"/>
      <c r="G480" s="5"/>
      <c r="H480" s="6"/>
      <c r="I480" s="6"/>
      <c r="J480" s="7"/>
    </row>
    <row r="481" spans="6:10">
      <c r="F481" s="5"/>
      <c r="G481" s="5"/>
      <c r="H481" s="6"/>
      <c r="I481" s="6"/>
      <c r="J481" s="7"/>
    </row>
    <row r="482" spans="6:10">
      <c r="F482" s="5"/>
      <c r="G482" s="5"/>
      <c r="H482" s="6"/>
      <c r="I482" s="6"/>
      <c r="J482" s="7"/>
    </row>
    <row r="483" spans="6:10">
      <c r="F483" s="5"/>
      <c r="G483" s="5"/>
      <c r="H483" s="6"/>
      <c r="I483" s="6"/>
      <c r="J483" s="7"/>
    </row>
    <row r="484" spans="6:10">
      <c r="F484" s="5"/>
      <c r="G484" s="5"/>
      <c r="H484" s="6"/>
      <c r="I484" s="6"/>
      <c r="J484" s="7"/>
    </row>
    <row r="485" spans="6:10">
      <c r="F485" s="5"/>
      <c r="G485" s="5"/>
      <c r="H485" s="6"/>
      <c r="I485" s="6"/>
      <c r="J485" s="7"/>
    </row>
    <row r="486" spans="6:10">
      <c r="F486" s="5"/>
      <c r="G486" s="5"/>
      <c r="H486" s="6"/>
      <c r="I486" s="6"/>
      <c r="J486" s="7"/>
    </row>
    <row r="487" spans="6:10">
      <c r="F487" s="5"/>
      <c r="G487" s="5"/>
      <c r="H487" s="6"/>
      <c r="I487" s="6"/>
      <c r="J487" s="7"/>
    </row>
    <row r="488" spans="6:10">
      <c r="F488" s="5"/>
      <c r="G488" s="5"/>
      <c r="H488" s="6"/>
      <c r="I488" s="6"/>
      <c r="J488" s="7"/>
    </row>
    <row r="489" spans="6:10">
      <c r="F489" s="5"/>
      <c r="G489" s="5"/>
      <c r="H489" s="6"/>
      <c r="I489" s="6"/>
      <c r="J489" s="7"/>
    </row>
    <row r="490" spans="6:10">
      <c r="F490" s="5"/>
      <c r="G490" s="5"/>
      <c r="H490" s="6"/>
      <c r="I490" s="6"/>
      <c r="J490" s="7"/>
    </row>
    <row r="491" spans="6:10">
      <c r="F491" s="5"/>
      <c r="G491" s="5"/>
      <c r="H491" s="6"/>
      <c r="I491" s="6"/>
      <c r="J491" s="7"/>
    </row>
    <row r="492" spans="6:10">
      <c r="F492" s="5"/>
      <c r="G492" s="5"/>
      <c r="H492" s="6"/>
      <c r="I492" s="6"/>
      <c r="J492" s="7"/>
    </row>
    <row r="493" spans="6:10">
      <c r="F493" s="5"/>
      <c r="G493" s="5"/>
      <c r="H493" s="6"/>
      <c r="I493" s="6"/>
      <c r="J493" s="7"/>
    </row>
    <row r="494" spans="6:10">
      <c r="F494" s="5"/>
      <c r="G494" s="5"/>
      <c r="H494" s="6"/>
      <c r="I494" s="6"/>
      <c r="J494" s="7"/>
    </row>
    <row r="495" spans="6:10">
      <c r="F495" s="5"/>
      <c r="G495" s="5"/>
      <c r="H495" s="6"/>
      <c r="I495" s="6"/>
      <c r="J495" s="7"/>
    </row>
    <row r="496" spans="6:10">
      <c r="F496" s="5"/>
      <c r="G496" s="5"/>
      <c r="H496" s="6"/>
      <c r="I496" s="6"/>
      <c r="J496" s="7"/>
    </row>
    <row r="497" spans="6:10">
      <c r="F497" s="5"/>
      <c r="G497" s="5"/>
      <c r="H497" s="6"/>
      <c r="I497" s="6"/>
      <c r="J497" s="7"/>
    </row>
    <row r="498" spans="6:10">
      <c r="F498" s="5"/>
      <c r="G498" s="5"/>
      <c r="H498" s="6"/>
      <c r="I498" s="6"/>
      <c r="J498" s="7"/>
    </row>
    <row r="499" spans="6:10">
      <c r="F499" s="5"/>
      <c r="G499" s="5"/>
      <c r="H499" s="6"/>
      <c r="I499" s="6"/>
      <c r="J499" s="7"/>
    </row>
    <row r="500" spans="6:10">
      <c r="F500" s="5"/>
      <c r="G500" s="5"/>
      <c r="H500" s="6"/>
      <c r="I500" s="6"/>
      <c r="J500" s="7"/>
    </row>
    <row r="501" spans="6:10">
      <c r="F501" s="5"/>
      <c r="G501" s="5"/>
      <c r="H501" s="6"/>
      <c r="I501" s="6"/>
      <c r="J501" s="7"/>
    </row>
    <row r="502" spans="6:10">
      <c r="F502" s="5"/>
      <c r="G502" s="5"/>
      <c r="H502" s="6"/>
      <c r="I502" s="6"/>
      <c r="J502" s="7"/>
    </row>
    <row r="503" spans="6:10">
      <c r="F503" s="5"/>
      <c r="G503" s="5"/>
      <c r="H503" s="6"/>
      <c r="I503" s="6"/>
      <c r="J503" s="7"/>
    </row>
    <row r="504" spans="6:10">
      <c r="F504" s="5"/>
      <c r="G504" s="5"/>
      <c r="H504" s="6"/>
      <c r="I504" s="6"/>
      <c r="J504" s="7"/>
    </row>
    <row r="505" spans="6:10">
      <c r="F505" s="5"/>
      <c r="G505" s="5"/>
      <c r="H505" s="6"/>
      <c r="I505" s="6"/>
      <c r="J505" s="7"/>
    </row>
    <row r="506" spans="6:10">
      <c r="F506" s="5"/>
      <c r="G506" s="5"/>
      <c r="H506" s="6"/>
      <c r="I506" s="6"/>
      <c r="J506" s="7"/>
    </row>
    <row r="507" spans="6:10">
      <c r="F507" s="5"/>
      <c r="G507" s="5"/>
      <c r="H507" s="6"/>
      <c r="I507" s="6"/>
      <c r="J507" s="7"/>
    </row>
    <row r="508" spans="6:10">
      <c r="F508" s="5"/>
      <c r="G508" s="5"/>
      <c r="H508" s="6"/>
      <c r="I508" s="6"/>
      <c r="J508" s="7"/>
    </row>
    <row r="509" spans="6:10">
      <c r="F509" s="5"/>
      <c r="G509" s="5"/>
      <c r="H509" s="6"/>
      <c r="I509" s="6"/>
      <c r="J509" s="7"/>
    </row>
    <row r="510" spans="6:10">
      <c r="F510" s="5"/>
      <c r="G510" s="5"/>
      <c r="H510" s="6"/>
      <c r="I510" s="6"/>
      <c r="J510" s="7"/>
    </row>
    <row r="511" spans="6:10">
      <c r="F511" s="5"/>
      <c r="G511" s="5"/>
      <c r="H511" s="6"/>
      <c r="I511" s="6"/>
      <c r="J511" s="7"/>
    </row>
    <row r="512" spans="6:10">
      <c r="F512" s="5"/>
      <c r="G512" s="5"/>
      <c r="H512" s="6"/>
      <c r="I512" s="6"/>
      <c r="J512" s="7"/>
    </row>
    <row r="513" spans="6:10">
      <c r="F513" s="5"/>
      <c r="G513" s="5"/>
      <c r="H513" s="6"/>
      <c r="I513" s="6"/>
      <c r="J513" s="7"/>
    </row>
    <row r="514" spans="6:10">
      <c r="F514" s="5"/>
      <c r="G514" s="5"/>
      <c r="H514" s="6"/>
      <c r="I514" s="6"/>
      <c r="J514" s="7"/>
    </row>
    <row r="515" spans="6:10">
      <c r="F515" s="5"/>
      <c r="G515" s="5"/>
      <c r="H515" s="6"/>
      <c r="I515" s="6"/>
      <c r="J515" s="7"/>
    </row>
    <row r="516" spans="6:10">
      <c r="F516" s="5"/>
      <c r="G516" s="5"/>
      <c r="H516" s="6"/>
      <c r="I516" s="6"/>
      <c r="J516" s="7"/>
    </row>
    <row r="517" spans="6:10">
      <c r="F517" s="5"/>
      <c r="G517" s="5"/>
      <c r="H517" s="6"/>
      <c r="I517" s="6"/>
      <c r="J517" s="7"/>
    </row>
    <row r="518" spans="6:10">
      <c r="F518" s="5"/>
      <c r="G518" s="5"/>
      <c r="H518" s="6"/>
      <c r="I518" s="6"/>
      <c r="J518" s="7"/>
    </row>
    <row r="519" spans="6:10">
      <c r="F519" s="5"/>
      <c r="G519" s="5"/>
      <c r="H519" s="6"/>
      <c r="I519" s="6"/>
      <c r="J519" s="7"/>
    </row>
    <row r="520" spans="6:10">
      <c r="F520" s="5"/>
      <c r="G520" s="5"/>
      <c r="H520" s="6"/>
      <c r="I520" s="6"/>
      <c r="J520" s="7"/>
    </row>
    <row r="521" spans="6:10">
      <c r="F521" s="5"/>
      <c r="G521" s="5"/>
      <c r="H521" s="6"/>
      <c r="I521" s="6"/>
      <c r="J521" s="7"/>
    </row>
    <row r="522" spans="6:10">
      <c r="F522" s="5"/>
      <c r="G522" s="5"/>
      <c r="H522" s="6"/>
      <c r="I522" s="6"/>
      <c r="J522" s="7"/>
    </row>
    <row r="523" spans="6:10">
      <c r="F523" s="5"/>
      <c r="G523" s="5"/>
      <c r="H523" s="6"/>
      <c r="I523" s="6"/>
      <c r="J523" s="7"/>
    </row>
    <row r="524" spans="6:10">
      <c r="F524" s="5"/>
      <c r="G524" s="5"/>
      <c r="H524" s="6"/>
      <c r="I524" s="6"/>
      <c r="J524" s="7"/>
    </row>
    <row r="525" spans="6:10">
      <c r="F525" s="5"/>
      <c r="G525" s="5"/>
      <c r="H525" s="6"/>
      <c r="I525" s="6"/>
      <c r="J525" s="7"/>
    </row>
    <row r="526" spans="6:10">
      <c r="F526" s="5"/>
      <c r="G526" s="5"/>
      <c r="H526" s="6"/>
      <c r="I526" s="6"/>
      <c r="J526" s="7"/>
    </row>
    <row r="527" spans="6:10">
      <c r="F527" s="5"/>
      <c r="G527" s="5"/>
      <c r="H527" s="6"/>
      <c r="I527" s="6"/>
      <c r="J527" s="7"/>
    </row>
    <row r="528" spans="6:10">
      <c r="F528" s="5"/>
      <c r="G528" s="5"/>
      <c r="H528" s="6"/>
      <c r="I528" s="6"/>
      <c r="J528" s="7"/>
    </row>
    <row r="529" spans="6:10">
      <c r="F529" s="5"/>
      <c r="G529" s="5"/>
      <c r="H529" s="6"/>
      <c r="I529" s="6"/>
      <c r="J529" s="7"/>
    </row>
    <row r="530" spans="6:10">
      <c r="F530" s="5"/>
      <c r="G530" s="5"/>
      <c r="H530" s="6"/>
      <c r="I530" s="6"/>
      <c r="J530" s="7"/>
    </row>
    <row r="531" spans="6:10">
      <c r="F531" s="5"/>
      <c r="G531" s="5"/>
      <c r="H531" s="6"/>
      <c r="I531" s="6"/>
      <c r="J531" s="7"/>
    </row>
    <row r="532" spans="6:10">
      <c r="F532" s="5"/>
      <c r="G532" s="5"/>
      <c r="H532" s="6"/>
      <c r="I532" s="6"/>
      <c r="J532" s="7"/>
    </row>
    <row r="533" spans="6:10">
      <c r="F533" s="5"/>
      <c r="G533" s="5"/>
      <c r="H533" s="6"/>
      <c r="I533" s="6"/>
      <c r="J533" s="7"/>
    </row>
    <row r="534" spans="6:10">
      <c r="F534" s="5"/>
      <c r="G534" s="5"/>
      <c r="H534" s="6"/>
      <c r="I534" s="6"/>
      <c r="J534" s="7"/>
    </row>
    <row r="535" spans="6:10">
      <c r="F535" s="5"/>
      <c r="G535" s="5"/>
      <c r="H535" s="6"/>
      <c r="I535" s="6"/>
      <c r="J535" s="7"/>
    </row>
    <row r="536" spans="6:10">
      <c r="F536" s="5"/>
      <c r="G536" s="5"/>
      <c r="H536" s="6"/>
      <c r="I536" s="6"/>
      <c r="J536" s="7"/>
    </row>
    <row r="537" spans="6:10">
      <c r="F537" s="5"/>
      <c r="G537" s="5"/>
      <c r="H537" s="6"/>
      <c r="I537" s="6"/>
      <c r="J537" s="7"/>
    </row>
    <row r="538" spans="6:10">
      <c r="F538" s="5"/>
      <c r="G538" s="5"/>
      <c r="H538" s="6"/>
      <c r="I538" s="6"/>
      <c r="J538" s="7"/>
    </row>
    <row r="539" spans="6:10">
      <c r="F539" s="5"/>
      <c r="G539" s="5"/>
      <c r="H539" s="6"/>
      <c r="I539" s="6"/>
      <c r="J539" s="7"/>
    </row>
    <row r="540" spans="6:10">
      <c r="F540" s="5"/>
      <c r="G540" s="5"/>
      <c r="H540" s="6"/>
      <c r="I540" s="6"/>
      <c r="J540" s="7"/>
    </row>
    <row r="541" spans="6:10">
      <c r="F541" s="5"/>
      <c r="G541" s="5"/>
      <c r="H541" s="6"/>
      <c r="I541" s="6"/>
      <c r="J541" s="7"/>
    </row>
    <row r="542" spans="6:10">
      <c r="F542" s="5"/>
      <c r="G542" s="5"/>
      <c r="H542" s="6"/>
      <c r="I542" s="6"/>
      <c r="J542" s="7"/>
    </row>
    <row r="543" spans="6:10">
      <c r="F543" s="5"/>
      <c r="G543" s="5"/>
      <c r="H543" s="6"/>
      <c r="I543" s="6"/>
      <c r="J543" s="7"/>
    </row>
    <row r="544" spans="6:10">
      <c r="F544" s="5"/>
      <c r="G544" s="5"/>
      <c r="H544" s="6"/>
      <c r="I544" s="6"/>
      <c r="J544" s="7"/>
    </row>
    <row r="545" spans="6:10">
      <c r="F545" s="5"/>
      <c r="G545" s="5"/>
      <c r="H545" s="6"/>
      <c r="I545" s="6"/>
      <c r="J545" s="7"/>
    </row>
    <row r="546" spans="6:10">
      <c r="F546" s="5"/>
      <c r="G546" s="5"/>
      <c r="H546" s="6"/>
      <c r="I546" s="6"/>
      <c r="J546" s="7"/>
    </row>
    <row r="547" spans="6:10">
      <c r="F547" s="5"/>
      <c r="G547" s="5"/>
      <c r="H547" s="6"/>
      <c r="I547" s="6"/>
      <c r="J547" s="7"/>
    </row>
    <row r="548" spans="6:10">
      <c r="F548" s="5"/>
      <c r="G548" s="5"/>
      <c r="H548" s="6"/>
      <c r="I548" s="6"/>
      <c r="J548" s="7"/>
    </row>
    <row r="549" spans="6:10">
      <c r="F549" s="5"/>
      <c r="G549" s="5"/>
      <c r="H549" s="6"/>
      <c r="I549" s="6"/>
      <c r="J549" s="7"/>
    </row>
    <row r="550" spans="6:10">
      <c r="F550" s="5"/>
      <c r="G550" s="5"/>
      <c r="H550" s="6"/>
      <c r="I550" s="6"/>
      <c r="J550" s="7"/>
    </row>
    <row r="551" spans="6:10">
      <c r="F551" s="5"/>
      <c r="G551" s="5"/>
      <c r="H551" s="6"/>
      <c r="I551" s="6"/>
      <c r="J551" s="7"/>
    </row>
    <row r="552" spans="6:10">
      <c r="F552" s="5"/>
      <c r="G552" s="5"/>
      <c r="H552" s="6"/>
      <c r="I552" s="6"/>
      <c r="J552" s="7"/>
    </row>
    <row r="553" spans="6:10">
      <c r="F553" s="5"/>
      <c r="G553" s="5"/>
      <c r="H553" s="6"/>
      <c r="I553" s="6"/>
      <c r="J553" s="7"/>
    </row>
    <row r="554" spans="6:10">
      <c r="F554" s="5"/>
      <c r="G554" s="5"/>
      <c r="H554" s="6"/>
      <c r="I554" s="6"/>
      <c r="J554" s="7"/>
    </row>
    <row r="555" spans="6:10">
      <c r="F555" s="5"/>
      <c r="G555" s="5"/>
      <c r="H555" s="6"/>
      <c r="I555" s="6"/>
      <c r="J555" s="7"/>
    </row>
    <row r="556" spans="6:10">
      <c r="F556" s="5"/>
      <c r="G556" s="5"/>
      <c r="H556" s="6"/>
      <c r="I556" s="6"/>
      <c r="J556" s="7"/>
    </row>
    <row r="557" spans="6:10">
      <c r="F557" s="5"/>
      <c r="G557" s="5"/>
      <c r="H557" s="6"/>
      <c r="I557" s="6"/>
      <c r="J557" s="7"/>
    </row>
    <row r="558" spans="6:10">
      <c r="F558" s="5"/>
      <c r="G558" s="5"/>
      <c r="H558" s="6"/>
      <c r="I558" s="6"/>
      <c r="J558" s="7"/>
    </row>
    <row r="559" spans="6:10">
      <c r="F559" s="5"/>
      <c r="G559" s="5"/>
      <c r="H559" s="6"/>
      <c r="I559" s="6"/>
      <c r="J559" s="7"/>
    </row>
    <row r="560" spans="6:10">
      <c r="F560" s="5"/>
      <c r="G560" s="5"/>
      <c r="H560" s="6"/>
      <c r="I560" s="6"/>
      <c r="J560" s="7"/>
    </row>
    <row r="561" spans="6:10">
      <c r="F561" s="5"/>
      <c r="G561" s="5"/>
      <c r="H561" s="6"/>
      <c r="I561" s="6"/>
      <c r="J561" s="7"/>
    </row>
    <row r="562" spans="6:10">
      <c r="F562" s="5"/>
      <c r="G562" s="5"/>
      <c r="H562" s="6"/>
      <c r="I562" s="6"/>
      <c r="J562" s="7"/>
    </row>
    <row r="563" spans="6:10">
      <c r="F563" s="5"/>
      <c r="G563" s="5"/>
      <c r="H563" s="6"/>
      <c r="I563" s="6"/>
      <c r="J563" s="7"/>
    </row>
    <row r="564" spans="6:10">
      <c r="F564" s="5"/>
      <c r="G564" s="5"/>
      <c r="H564" s="6"/>
      <c r="I564" s="6"/>
      <c r="J564" s="7"/>
    </row>
    <row r="565" spans="6:10">
      <c r="F565" s="5"/>
      <c r="G565" s="5"/>
      <c r="H565" s="6"/>
      <c r="I565" s="6"/>
      <c r="J565" s="7"/>
    </row>
    <row r="566" spans="6:10">
      <c r="F566" s="5"/>
      <c r="G566" s="5"/>
      <c r="H566" s="6"/>
      <c r="I566" s="6"/>
      <c r="J566" s="7"/>
    </row>
    <row r="567" spans="6:10">
      <c r="F567" s="5"/>
      <c r="G567" s="5"/>
      <c r="H567" s="6"/>
      <c r="I567" s="6"/>
      <c r="J567" s="7"/>
    </row>
    <row r="568" spans="6:10">
      <c r="F568" s="5"/>
      <c r="G568" s="5"/>
      <c r="H568" s="6"/>
      <c r="I568" s="6"/>
      <c r="J568" s="7"/>
    </row>
    <row r="569" spans="6:10">
      <c r="F569" s="5"/>
      <c r="G569" s="5"/>
      <c r="H569" s="6"/>
      <c r="I569" s="6"/>
      <c r="J569" s="7"/>
    </row>
    <row r="570" spans="6:10">
      <c r="F570" s="5"/>
      <c r="G570" s="5"/>
      <c r="H570" s="6"/>
      <c r="I570" s="6"/>
      <c r="J570" s="7"/>
    </row>
    <row r="571" spans="6:10">
      <c r="F571" s="5"/>
      <c r="G571" s="5"/>
      <c r="H571" s="6"/>
      <c r="I571" s="6"/>
      <c r="J571" s="7"/>
    </row>
    <row r="572" spans="6:10">
      <c r="F572" s="5"/>
      <c r="G572" s="5"/>
      <c r="H572" s="6"/>
      <c r="I572" s="6"/>
      <c r="J572" s="7"/>
    </row>
    <row r="573" spans="6:10">
      <c r="F573" s="5"/>
      <c r="G573" s="5"/>
      <c r="H573" s="6"/>
      <c r="I573" s="6"/>
      <c r="J573" s="7"/>
    </row>
    <row r="574" spans="6:10">
      <c r="F574" s="5"/>
      <c r="G574" s="5"/>
      <c r="H574" s="6"/>
      <c r="I574" s="6"/>
      <c r="J574" s="7"/>
    </row>
    <row r="575" spans="6:10">
      <c r="F575" s="5"/>
      <c r="G575" s="5"/>
      <c r="H575" s="6"/>
      <c r="I575" s="6"/>
      <c r="J575" s="7"/>
    </row>
    <row r="576" spans="6:10">
      <c r="F576" s="5"/>
      <c r="G576" s="5"/>
      <c r="H576" s="6"/>
      <c r="I576" s="6"/>
      <c r="J576" s="7"/>
    </row>
    <row r="577" spans="6:10">
      <c r="F577" s="5"/>
      <c r="G577" s="5"/>
      <c r="H577" s="6"/>
      <c r="I577" s="6"/>
      <c r="J577" s="7"/>
    </row>
    <row r="578" spans="6:10">
      <c r="F578" s="5"/>
      <c r="G578" s="5"/>
      <c r="H578" s="6"/>
      <c r="I578" s="6"/>
      <c r="J578" s="7"/>
    </row>
    <row r="579" spans="6:10">
      <c r="F579" s="5"/>
      <c r="G579" s="5"/>
      <c r="H579" s="6"/>
      <c r="I579" s="6"/>
      <c r="J579" s="7"/>
    </row>
    <row r="580" spans="6:10">
      <c r="F580" s="5"/>
      <c r="G580" s="5"/>
      <c r="H580" s="6"/>
      <c r="I580" s="6"/>
      <c r="J580" s="7"/>
    </row>
    <row r="581" spans="6:10">
      <c r="F581" s="5"/>
      <c r="G581" s="5"/>
      <c r="H581" s="6"/>
      <c r="I581" s="6"/>
      <c r="J581" s="7"/>
    </row>
    <row r="582" spans="6:10">
      <c r="F582" s="5"/>
      <c r="G582" s="5"/>
      <c r="H582" s="6"/>
      <c r="I582" s="6"/>
      <c r="J582" s="7"/>
    </row>
    <row r="583" spans="6:10">
      <c r="F583" s="5"/>
      <c r="G583" s="5"/>
      <c r="H583" s="6"/>
      <c r="I583" s="6"/>
      <c r="J583" s="7"/>
    </row>
    <row r="584" spans="6:10">
      <c r="F584" s="5"/>
      <c r="G584" s="5"/>
      <c r="H584" s="6"/>
      <c r="I584" s="6"/>
      <c r="J584" s="7"/>
    </row>
    <row r="585" spans="6:10">
      <c r="F585" s="5"/>
      <c r="G585" s="5"/>
      <c r="H585" s="6"/>
      <c r="I585" s="6"/>
      <c r="J585" s="7"/>
    </row>
    <row r="586" spans="6:10">
      <c r="F586" s="5"/>
      <c r="G586" s="5"/>
      <c r="H586" s="6"/>
      <c r="I586" s="6"/>
      <c r="J586" s="7"/>
    </row>
    <row r="587" spans="6:10">
      <c r="F587" s="5"/>
      <c r="G587" s="5"/>
      <c r="H587" s="6"/>
      <c r="I587" s="6"/>
      <c r="J587" s="7"/>
    </row>
    <row r="588" spans="6:10">
      <c r="F588" s="5"/>
      <c r="G588" s="5"/>
      <c r="H588" s="6"/>
      <c r="I588" s="6"/>
      <c r="J588" s="7"/>
    </row>
    <row r="589" spans="6:10">
      <c r="F589" s="5"/>
      <c r="G589" s="5"/>
      <c r="H589" s="6"/>
      <c r="I589" s="6"/>
      <c r="J589" s="7"/>
    </row>
    <row r="590" spans="6:10">
      <c r="F590" s="5"/>
      <c r="G590" s="5"/>
      <c r="H590" s="6"/>
      <c r="I590" s="6"/>
      <c r="J590" s="7"/>
    </row>
    <row r="591" spans="6:10">
      <c r="F591" s="5"/>
      <c r="G591" s="5"/>
      <c r="H591" s="6"/>
      <c r="I591" s="6"/>
      <c r="J591" s="7"/>
    </row>
    <row r="592" spans="6:10">
      <c r="F592" s="5"/>
      <c r="G592" s="5"/>
      <c r="H592" s="6"/>
      <c r="I592" s="6"/>
      <c r="J592" s="7"/>
    </row>
    <row r="593" spans="6:10">
      <c r="F593" s="5"/>
      <c r="G593" s="5"/>
      <c r="H593" s="6"/>
      <c r="I593" s="6"/>
      <c r="J593" s="7"/>
    </row>
    <row r="594" spans="6:10">
      <c r="F594" s="5"/>
      <c r="G594" s="5"/>
      <c r="H594" s="6"/>
      <c r="I594" s="6"/>
      <c r="J594" s="7"/>
    </row>
    <row r="595" spans="6:10">
      <c r="F595" s="5"/>
      <c r="G595" s="5"/>
      <c r="H595" s="6"/>
      <c r="I595" s="6"/>
      <c r="J595" s="7"/>
    </row>
    <row r="596" spans="6:10">
      <c r="F596" s="5"/>
      <c r="G596" s="5"/>
      <c r="H596" s="6"/>
      <c r="I596" s="6"/>
      <c r="J596" s="7"/>
    </row>
  </sheetData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LibreOffice/7.5.1.2$Windows_X86_64 LibreOffice_project/fcbaee479e84c6cd81291587d2ee68cba099e129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cpi 3t 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Campañas de publicidad institucional tercer trimestre 2025</dc:title>
  <dc:subject/>
  <dc:creator>Gobierno de Aragón</dc:creator>
  <dc:description/>
  <cp:lastModifiedBy>Usuario</cp:lastModifiedBy>
  <cp:revision>2</cp:revision>
  <cp:lastPrinted>2019-10-04T06:36:41Z</cp:lastPrinted>
  <dcterms:created xsi:type="dcterms:W3CDTF">2018-05-25T09:19:19Z</dcterms:created>
  <dcterms:modified xsi:type="dcterms:W3CDTF">2025-11-10T07:47:07Z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transparencia modelos.xlsx</vt:lpwstr>
  </property>
</Properties>
</file>