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aiso\Desktop\CAMPAÑAS PUBLICIDAD INSTITUCIONAL\PUBLICAR\"/>
    </mc:Choice>
  </mc:AlternateContent>
  <bookViews>
    <workbookView xWindow="0" yWindow="0" windowWidth="15465" windowHeight="7470"/>
  </bookViews>
  <sheets>
    <sheet name="CPI (ENE-MAR 2022)" sheetId="2" r:id="rId1"/>
    <sheet name="CPI (ABR-JUN 2022)" sheetId="3" r:id="rId2"/>
    <sheet name="CPI (JUL-SEP 2022)" sheetId="4" r:id="rId3"/>
    <sheet name="CPI (OCT-DIC 2022)" sheetId="5" r:id="rId4"/>
  </sheets>
  <definedNames>
    <definedName name="_xlnm._FilterDatabase" localSheetId="0" hidden="1">'CPI (ENE-MAR 2022)'!$A$1:$H$1</definedName>
  </definedNames>
  <calcPr calcId="162913"/>
</workbook>
</file>

<file path=xl/calcChain.xml><?xml version="1.0" encoding="utf-8"?>
<calcChain xmlns="http://schemas.openxmlformats.org/spreadsheetml/2006/main">
  <c r="H207" i="5" l="1"/>
  <c r="H170" i="5"/>
  <c r="H129" i="5"/>
  <c r="H90" i="5"/>
  <c r="H67" i="5"/>
  <c r="H65" i="5"/>
  <c r="H70" i="3" l="1"/>
  <c r="H3" i="2" l="1"/>
  <c r="H89" i="2" s="1"/>
</calcChain>
</file>

<file path=xl/sharedStrings.xml><?xml version="1.0" encoding="utf-8"?>
<sst xmlns="http://schemas.openxmlformats.org/spreadsheetml/2006/main" count="1311" uniqueCount="393">
  <si>
    <t>DEPARTAMENTO</t>
  </si>
  <si>
    <t>ADJUDICATARIO</t>
  </si>
  <si>
    <t>MEDIO DE COMUNICACIÓN</t>
  </si>
  <si>
    <t>FECHA INICIO</t>
  </si>
  <si>
    <t>FECHA FIN</t>
  </si>
  <si>
    <t xml:space="preserve">GASTO/MEDIO </t>
  </si>
  <si>
    <t>Prensa escrita</t>
  </si>
  <si>
    <t>RADIO ZARAGOZA</t>
  </si>
  <si>
    <t>CADENA COPE</t>
  </si>
  <si>
    <t>ONDA CERO</t>
  </si>
  <si>
    <t>RADIO HUESCA</t>
  </si>
  <si>
    <t>CADENA SER ARAGÓN</t>
  </si>
  <si>
    <t>EL MUNDO (PAPEL Y WEB)</t>
  </si>
  <si>
    <t>RADIO LA COMARCA</t>
  </si>
  <si>
    <t>RADIO CALAMOCHA</t>
  </si>
  <si>
    <t>EBRO FM</t>
  </si>
  <si>
    <t>HERALDO DE ARAGÓN (WEB)</t>
  </si>
  <si>
    <t>DIARIO DE TERUEL (WEB)</t>
  </si>
  <si>
    <t>REVISTAS A VIVIR (PAPEL Y WEB)</t>
  </si>
  <si>
    <t>HOY ARAGÓN</t>
  </si>
  <si>
    <t>EL DIARIO.ES</t>
  </si>
  <si>
    <t>SOBRARBE DIGITAL</t>
  </si>
  <si>
    <t>ES RADIO HUESCA</t>
  </si>
  <si>
    <t>RONDA SOMONTANO</t>
  </si>
  <si>
    <t>RADIO BENABARRE</t>
  </si>
  <si>
    <t>EL POLLO URBANO</t>
  </si>
  <si>
    <t>VIDEOCREACIÓN, SL</t>
  </si>
  <si>
    <t>WEB LA COMARCA</t>
  </si>
  <si>
    <t>VOCENTO NEWS</t>
  </si>
  <si>
    <t>Industria y Comunicación, S.A.</t>
  </si>
  <si>
    <t>Prensa escrita y digital</t>
  </si>
  <si>
    <t>La Comarca. Grupo de Comunicación</t>
  </si>
  <si>
    <t>Aragón Radio</t>
  </si>
  <si>
    <t>Contrato de difusión publicitaria en el programa “De Puertas al Campo” de Aragón Radio en la sección de “La Traza”.</t>
  </si>
  <si>
    <t>Radio</t>
  </si>
  <si>
    <t>Radio Zaragoza, S.A.</t>
  </si>
  <si>
    <t>Radio y Digitales</t>
  </si>
  <si>
    <t>Especial Transporte &amp; Logística</t>
  </si>
  <si>
    <t>Prensa Diaria Aragonesa, S.A.</t>
  </si>
  <si>
    <t>El Periodico de Aragón</t>
  </si>
  <si>
    <t>Especial Transporte-Logística-Supply Chain</t>
  </si>
  <si>
    <t>GESTETICA, S.L.</t>
  </si>
  <si>
    <t>E-Magazine Esade Alumni</t>
  </si>
  <si>
    <t>Inmologistica y Multimodalidad</t>
  </si>
  <si>
    <t>Transporte XXI</t>
  </si>
  <si>
    <t>Aragón alimentos</t>
  </si>
  <si>
    <t>Juan José Espligares</t>
  </si>
  <si>
    <t>Revista suplemento</t>
  </si>
  <si>
    <t>EXTRADIGITAL.ES</t>
  </si>
  <si>
    <t>PERIÓDICO LA COMARCA (PAPEL)</t>
  </si>
  <si>
    <t>PERIÓDICO LA COMARCA (WEB)</t>
  </si>
  <si>
    <t>TINTAURA, SL</t>
  </si>
  <si>
    <t>REVISTA ACTUALIDAD EMPRESAS ARAGONESAS (papel y web)</t>
  </si>
  <si>
    <t>NOTICIAS DEL MATARRAÑA (PAPEL Y WEB)</t>
  </si>
  <si>
    <t>WEB CALATAYUD NOTICIAS</t>
  </si>
  <si>
    <t>SOMOS LITERA (WEB)</t>
  </si>
  <si>
    <t>EL COMARCAL DEL JILOCA</t>
  </si>
  <si>
    <t>SPORTARAGÓN.COM</t>
  </si>
  <si>
    <t>REVISTA NSENCIA</t>
  </si>
  <si>
    <t>AGENCIA ARAGONESA DE COMUNICACIÓN Y NUEVAS TECNOLOGÍAS, SL</t>
  </si>
  <si>
    <t>RADIO MARCA</t>
  </si>
  <si>
    <t>Grabación de locuciones</t>
  </si>
  <si>
    <t>EL PERIÓDICO DE ARAGÓN (WEB)</t>
  </si>
  <si>
    <t>SUPLEMENTO DE SÁBADO DE THE GUARDIAN</t>
  </si>
  <si>
    <t>EL PAIS (WEB)</t>
  </si>
  <si>
    <t>ESTACIÓN TREN ATOCHA</t>
  </si>
  <si>
    <t>ESTACIÓN DELICIAS DE ZARAGOZA</t>
  </si>
  <si>
    <t>Vídeo y adaptaciones</t>
  </si>
  <si>
    <t>DIARIO DEL ALTOARAGÓN (WEB)</t>
  </si>
  <si>
    <t>MIT COMUNICACIÓN ESTRATÉGICA</t>
  </si>
  <si>
    <t>Adaptación vídeo</t>
  </si>
  <si>
    <t>DIARIO DE TERUEL ( WEB)</t>
  </si>
  <si>
    <t>JC DECAUX ESPAÑA, SLU</t>
  </si>
  <si>
    <t>EL ECONOMISTA</t>
  </si>
  <si>
    <t>EXPANSIÓN</t>
  </si>
  <si>
    <t>DIARIO DEL ALTOARAGÓN</t>
  </si>
  <si>
    <t>HERALDO DE ARAGÓN</t>
  </si>
  <si>
    <t>EL PERIÓDICO DE ARAGÓN</t>
  </si>
  <si>
    <t>DIARIO DE TERUEL</t>
  </si>
  <si>
    <t>SOCIEDAD SAN FRANCISCO DE SALES</t>
  </si>
  <si>
    <t>Patrocinio</t>
  </si>
  <si>
    <t>PRENSA DIARIA ARAGONESA S.A.</t>
  </si>
  <si>
    <t>Prensa</t>
  </si>
  <si>
    <t>XAVIER FERRAS HERNANDEZ</t>
  </si>
  <si>
    <t>Jornada</t>
  </si>
  <si>
    <t>JUAN JOSÉ ESPLIGARES ARANDA</t>
  </si>
  <si>
    <t>Revista Cepyme500</t>
  </si>
  <si>
    <t>MDPI</t>
  </si>
  <si>
    <t>Publicación artículo científico</t>
  </si>
  <si>
    <t>JESÚS PUERTO AUDIOPROFESIONAL S.L.</t>
  </si>
  <si>
    <t>Rueda de Prensa</t>
  </si>
  <si>
    <t>CITA</t>
  </si>
  <si>
    <t>Diario de Teruel</t>
  </si>
  <si>
    <t>Ciencia, Universidad y Sociedad del Conocimiento</t>
  </si>
  <si>
    <t>Agricultura, Ganadería y Medio Ambiente</t>
  </si>
  <si>
    <t>Presidencia y Relaciones Institucionales</t>
  </si>
  <si>
    <t>SARGA</t>
  </si>
  <si>
    <t>SECRETARÍA GENERAL TÉCNICA</t>
  </si>
  <si>
    <t>Economía, Planificación y Empleo</t>
  </si>
  <si>
    <t xml:space="preserve">Blue Media Comunicación, S.L.U.
</t>
  </si>
  <si>
    <t>Almozara Artisstica, S.L.</t>
  </si>
  <si>
    <t>DENOMINACIÓN CAMPAÑA</t>
  </si>
  <si>
    <t>DESCRIPCIÓN</t>
  </si>
  <si>
    <t>Inserción de dos páginas enteras contiguas con publicidad y/o los contenidos patrocinados que Gobierno de Aragón indique. Utilización del hastag #AragonAlimentosNobles en las comunicaciones que Heraldo de Aragón realice sobre el evento en sus redes sociales:   
• Tamaño  Página doble entera a color (535 mm x 327 mm)
• Ubicación: Especial sobre el sector cárnico que se pondrá a disposición de los asistentes a la jornada “El sector cárnico en Aragón” y que además se encartará junto con el Heraldo del mismo día 1 de febrero.</t>
  </si>
  <si>
    <t>2 páginas color La COMARCA "Esp. Revista Agroindustria" (25/02/2022)  medidas 191 mm ancho x 304 mm alto, una de publicidad y otra de contenido publicitario o entrevista a la Directora General de Promoción e Innovación Agroalimentaria del Gobierno de Aragón.</t>
  </si>
  <si>
    <t xml:space="preserve">Contratación de difusión publicitaria en el Evento Branding Day, jornada de marketing y comunicación:                                                                                                                                                         • Que en las redes, además de que se nos mencione, usen nuestra infografía de" Creando Marca Juntos" (si es compatible el formato) como base de interacción.
• Se nos proporcionará todos los contenidos que se generen: podcast, imágenes, etc. 
•Se colocará por lo menos 2 elementos publicitarios de gran formato en el Hall del evento 
• Se repartirá merchandising de la Campaña Agroalimentaria "Aragón Alimentos Nobles".
•Se pondrá logo de Aragón Alimentos en la pantalla.                                                                            •Se pondrá el spot de Aragón Alimentos Nobles 2 veces en la pantalla. </t>
  </si>
  <si>
    <t>Contrato de publicidad para visibilizar la campaña  “ARAGÓN, ALIMENTOS NOBLES” en la cuarta edición del concurso de croquetas de Zaragoza y provincia a través del material gráfico: carteles, webs, banners, redes, nota de prensa.</t>
  </si>
  <si>
    <t>Premio nacional Don Bosco</t>
  </si>
  <si>
    <t>Semana de la ciencia y la mujer</t>
  </si>
  <si>
    <t>Bonos tecnológicos 2022</t>
  </si>
  <si>
    <t>Innoruta y bonos tecnológicos 2022</t>
  </si>
  <si>
    <t>Difusión científica</t>
  </si>
  <si>
    <t>Visita Motorland</t>
  </si>
  <si>
    <t>Suplemento investigación y territorio</t>
  </si>
  <si>
    <t>Prensa, internet y audiovisual</t>
  </si>
  <si>
    <t>Campaña Aragón 2022</t>
  </si>
  <si>
    <t>Campaña Aragón "Carne de calidad"</t>
  </si>
  <si>
    <t>Campaña escolarización</t>
  </si>
  <si>
    <t>Campaña "Plan del mayor"</t>
  </si>
  <si>
    <t>Campaña Plataforma logística</t>
  </si>
  <si>
    <t>Campaña publicación ayudas COVID-19</t>
  </si>
  <si>
    <t>ARAGÓN PLATAFORMA LOGÍSTICA, S.A.U.</t>
  </si>
  <si>
    <t>ARAGÓN EXTERIOR</t>
  </si>
  <si>
    <t>INSTITUTO TECNOLÓGICO DE ARAGÓN</t>
  </si>
  <si>
    <t xml:space="preserve">Importe total campañas 1er trimestre 2022:         </t>
  </si>
  <si>
    <t>DENOMINACION CAMPAÑA</t>
  </si>
  <si>
    <t>SUBTOTAL</t>
  </si>
  <si>
    <t>Campaña de promoción de Alimentos de Aragón y figuras de calidad diferenciada "Aragón Alimentos Nobles".</t>
  </si>
  <si>
    <t>Radio y digital</t>
  </si>
  <si>
    <t>Radio y prensa digital</t>
  </si>
  <si>
    <t>Campaña de promoción de Alimentos de Aragón y figuras de calidad diferenciada "Aragón Alimentos Nobles" (Plan de publicidad San Jorge)</t>
  </si>
  <si>
    <t>Estación Central Autobuses de Zaragoza, S.A.</t>
  </si>
  <si>
    <t>Publicidad exterior</t>
  </si>
  <si>
    <t>OOH Zaragoza (Singular y Profesional Style, S.L.U)</t>
  </si>
  <si>
    <t>Global Media and Entertainment, S.A.U.</t>
  </si>
  <si>
    <t>Publicidad digital</t>
  </si>
  <si>
    <t>Diario de Teruel. Prensa de Teruel, S.L</t>
  </si>
  <si>
    <t>Prensa escrita y publicidad digital</t>
  </si>
  <si>
    <t>Diario del Alto Aragón (Blue Media Comunicación, S.L.U.)</t>
  </si>
  <si>
    <t>El Periódico de Aragón (Prensa Diaria Aragonesa, S.A.)</t>
  </si>
  <si>
    <t>Heraldo Aragón Editora, S.L.U.</t>
  </si>
  <si>
    <t>Cope Zaragoza (Radio Popular, S.A.)</t>
  </si>
  <si>
    <t xml:space="preserve">Radio </t>
  </si>
  <si>
    <t>Onda Cero. Uniprex, S.A.U.</t>
  </si>
  <si>
    <t>Radio Zaragoza S.L. (SER)</t>
  </si>
  <si>
    <t>40 años autonomía</t>
  </si>
  <si>
    <t>Heraldo de Aragón</t>
  </si>
  <si>
    <t>El Periódico de Aragón</t>
  </si>
  <si>
    <t>Diario del Altoaragón</t>
  </si>
  <si>
    <t>Periódico La Comarca</t>
  </si>
  <si>
    <t>Cadena SER Aragón</t>
  </si>
  <si>
    <t>Cadena COPE Aragón</t>
  </si>
  <si>
    <t>Onda Cero Aragón</t>
  </si>
  <si>
    <t>Formación y empleo</t>
  </si>
  <si>
    <t>El Economista</t>
  </si>
  <si>
    <t>Expansión</t>
  </si>
  <si>
    <t>Incendios</t>
  </si>
  <si>
    <t>Radio Zaragoza</t>
  </si>
  <si>
    <t>Cadena COPE</t>
  </si>
  <si>
    <t>Onda Cero</t>
  </si>
  <si>
    <t>Radio La Comarca</t>
  </si>
  <si>
    <t>Radio Calamocha</t>
  </si>
  <si>
    <t>Ebro FM</t>
  </si>
  <si>
    <t>ES Radio Huesca</t>
  </si>
  <si>
    <t>ES Radio Aragón</t>
  </si>
  <si>
    <t>Radio Marca</t>
  </si>
  <si>
    <t>Heraldo de Aragón (web)</t>
  </si>
  <si>
    <t>El Periódico de Aragón (web)</t>
  </si>
  <si>
    <t>Diario del Altoaragón (web)</t>
  </si>
  <si>
    <t>Diario de Teruel (web)</t>
  </si>
  <si>
    <t>La Comarca.net</t>
  </si>
  <si>
    <t>Vocento News</t>
  </si>
  <si>
    <t>El Diario.es</t>
  </si>
  <si>
    <t>Aragón Digital.es</t>
  </si>
  <si>
    <t>Ronda Somontano.com</t>
  </si>
  <si>
    <t>Sobrarbe digital</t>
  </si>
  <si>
    <t>Calatayud Noticias.com</t>
  </si>
  <si>
    <t>Revista a vivir (papel y web)</t>
  </si>
  <si>
    <t>Hoy Aragón</t>
  </si>
  <si>
    <t>Matarranya Media</t>
  </si>
  <si>
    <t>Sport Aragón.com</t>
  </si>
  <si>
    <t>Videocreación, S.L.</t>
  </si>
  <si>
    <t>Quebrantahuesos</t>
  </si>
  <si>
    <t>Diario del Altoaragón (papel y web)</t>
  </si>
  <si>
    <t>Club ciclista Edelweiss</t>
  </si>
  <si>
    <t>San Jorge</t>
  </si>
  <si>
    <t>Heraldo de Aragón (papel y web)</t>
  </si>
  <si>
    <t>El Periódico de Aragón (papel y web)</t>
  </si>
  <si>
    <t>Diario de Teruel (papel y web)</t>
  </si>
  <si>
    <t>RNE</t>
  </si>
  <si>
    <t>JC Decaux</t>
  </si>
  <si>
    <t>San Juan de la Peña</t>
  </si>
  <si>
    <t>Importe total CPI 2º trimestre 2022:</t>
  </si>
  <si>
    <r>
      <t xml:space="preserve">Campaña de promoción de alimentos de Aragón y figuras de calidad diferenciada. </t>
    </r>
    <r>
      <rPr>
        <b/>
        <sz val="10"/>
        <color theme="1"/>
        <rFont val="Segoe UI"/>
        <family val="2"/>
      </rPr>
      <t>"Aragón alimentos nobles. Lo que ves, es"</t>
    </r>
  </si>
  <si>
    <t>VITAL PLUS CONSULTORES, S.L. (Revista Actualidad de las Empresas).</t>
  </si>
  <si>
    <t xml:space="preserve"> IMPACTO CULTURAL EN ARAGON, S.L (Aki Zaragoza)</t>
  </si>
  <si>
    <t>APM CONSULTING S.L. (La Comarca de Calatayud)</t>
  </si>
  <si>
    <t>BLUE MEDIA COMUNICACIÓN, S.L</t>
  </si>
  <si>
    <t>COPE (Zaragoza Radio Popular S.A.)</t>
  </si>
  <si>
    <t>EL EBRO ECONÓMICO</t>
  </si>
  <si>
    <t xml:space="preserve">Prensa escrita </t>
  </si>
  <si>
    <t>el ECONOMISTA</t>
  </si>
  <si>
    <t>Prensa digital</t>
  </si>
  <si>
    <t>ALMOZARA ARTISSTICA, S.L (El Gastrónomo Zaragozano)</t>
  </si>
  <si>
    <t>IMASC Comunicación Positiva SL. (Empresas ON)</t>
  </si>
  <si>
    <t>Enjoy Zaragoza, S.L.U.</t>
  </si>
  <si>
    <t xml:space="preserve"> ADICO (Aragonesa de Imagen y Comunicación S.L) Gastro Aragón</t>
  </si>
  <si>
    <t>GO ARAGÓN S.L</t>
  </si>
  <si>
    <t>GRAN PANTALLA DE PUBLICIDAD EXT.,S.L.</t>
  </si>
  <si>
    <t>Exteriores: soportes digitales</t>
  </si>
  <si>
    <t>Shackelton, Arte y Comunicación (Horeca)</t>
  </si>
  <si>
    <t>JUAN JOSÉ ESPLIGARES ARANDA. (Imperia Comunicación)</t>
  </si>
  <si>
    <t>Grupo de Comunicación LA COMARCA</t>
  </si>
  <si>
    <t>EUMEDIA S.A (Origen y Agronegocios)</t>
  </si>
  <si>
    <t>TOTEM-Comunicación (Revista del Mercado Central)</t>
  </si>
  <si>
    <r>
      <t xml:space="preserve">Campaña </t>
    </r>
    <r>
      <rPr>
        <b/>
        <sz val="10"/>
        <color theme="1"/>
        <rFont val="Segoe UI"/>
        <family val="2"/>
      </rPr>
      <t>Agua</t>
    </r>
  </si>
  <si>
    <t>ES RADIO ARAGÓN</t>
  </si>
  <si>
    <t>SOMOS LITERA (RADIO Y WEB)</t>
  </si>
  <si>
    <t>LA ACTUALIDAD COMARCAL</t>
  </si>
  <si>
    <t>ARAGON DIGITAL.ES</t>
  </si>
  <si>
    <t>RONDA SOMONTANO.COM</t>
  </si>
  <si>
    <t>SPORT ARAGON.COM</t>
  </si>
  <si>
    <t>ARAGÓN DIGITAL, SL</t>
  </si>
  <si>
    <r>
      <t xml:space="preserve">Campaña de ampliación de </t>
    </r>
    <r>
      <rPr>
        <b/>
        <sz val="10"/>
        <color theme="1"/>
        <rFont val="Segoe UI"/>
        <family val="2"/>
      </rPr>
      <t>sensibilización y prevención de incendios</t>
    </r>
  </si>
  <si>
    <t>LA COMARCA.NET</t>
  </si>
  <si>
    <t>CALATAYUD NOTICIAS.COM</t>
  </si>
  <si>
    <t>MATARRANYA MEDIA</t>
  </si>
  <si>
    <r>
      <t xml:space="preserve">Campaña </t>
    </r>
    <r>
      <rPr>
        <b/>
        <sz val="10"/>
        <color theme="1"/>
        <rFont val="Segoe UI"/>
        <family val="2"/>
      </rPr>
      <t>autónomos y economía social</t>
    </r>
  </si>
  <si>
    <r>
      <t>Campaña</t>
    </r>
    <r>
      <rPr>
        <b/>
        <sz val="10"/>
        <color theme="1"/>
        <rFont val="Segoe UI"/>
        <family val="2"/>
      </rPr>
      <t xml:space="preserve"> autónomos y economía social</t>
    </r>
  </si>
  <si>
    <r>
      <t xml:space="preserve">Campaña </t>
    </r>
    <r>
      <rPr>
        <b/>
        <sz val="10"/>
        <color theme="1"/>
        <rFont val="Segoe UI"/>
        <family val="2"/>
      </rPr>
      <t>Labordeta, un hombres sin más</t>
    </r>
  </si>
  <si>
    <t>PRISA MEDIA (CADENA SER, EL PAIS, AS)</t>
  </si>
  <si>
    <t>WEB</t>
  </si>
  <si>
    <t>AUTOBUSES URBANOS DE ZARAGOZA</t>
  </si>
  <si>
    <t>PANTALLAS Y MARQUESINA CINES CAPITOL MADRID</t>
  </si>
  <si>
    <t>ESPACIOS EXTERIORES Pº INDEPENDENCIA</t>
  </si>
  <si>
    <t>ESPACIOS DE CINE (MOVIERECORD, DISCINE, CINESA, YELMO, KINEPOLIS Y MK2)</t>
  </si>
  <si>
    <r>
      <t xml:space="preserve">Campaña </t>
    </r>
    <r>
      <rPr>
        <b/>
        <sz val="10"/>
        <color theme="1"/>
        <rFont val="Segoe UI"/>
        <family val="2"/>
      </rPr>
      <t>música para las noches de verano</t>
    </r>
  </si>
  <si>
    <t>HERALDO DE ARAGÓN (PAPEL Y WEB)</t>
  </si>
  <si>
    <t>EL PERIÓDICO DE ARAGÓN (PAPEL Y WEB)</t>
  </si>
  <si>
    <t>DIARIO DEL ALTOARAGÓN (PAPEL Y WEB)</t>
  </si>
  <si>
    <t>DIARIO DE TERUEL (PAPEL Y WEB)</t>
  </si>
  <si>
    <t>EL DIARIO DE HUESCA (WEB)</t>
  </si>
  <si>
    <r>
      <t xml:space="preserve">Campaña ampliación </t>
    </r>
    <r>
      <rPr>
        <b/>
        <sz val="10"/>
        <color theme="1"/>
        <rFont val="Segoe UI"/>
        <family val="2"/>
      </rPr>
      <t>Quebrantahuesos</t>
    </r>
  </si>
  <si>
    <t>CADENA SER NACIONAL</t>
  </si>
  <si>
    <t>CLUB CICLISTA EDELWEISS</t>
  </si>
  <si>
    <r>
      <t xml:space="preserve">Campaña </t>
    </r>
    <r>
      <rPr>
        <b/>
        <sz val="10"/>
        <color theme="1"/>
        <rFont val="Segoe UI"/>
        <family val="2"/>
      </rPr>
      <t>Vivienda</t>
    </r>
  </si>
  <si>
    <t>ONDA CERO Y EUROPA FM</t>
  </si>
  <si>
    <r>
      <t xml:space="preserve">Campaña </t>
    </r>
    <r>
      <rPr>
        <b/>
        <sz val="10"/>
        <color theme="1"/>
        <rFont val="Segoe UI"/>
        <family val="2"/>
      </rPr>
      <t>World News Media Congress</t>
    </r>
  </si>
  <si>
    <t>BLUE MEDIA COMUNICACIÓN, SL</t>
  </si>
  <si>
    <t>Vídeo</t>
  </si>
  <si>
    <r>
      <t xml:space="preserve">Difusión y divulgación publicitaria campaña </t>
    </r>
    <r>
      <rPr>
        <b/>
        <sz val="10"/>
        <color theme="1"/>
        <rFont val="Segoe UI"/>
        <family val="2"/>
      </rPr>
      <t>Contigo hacia el empleo 2022</t>
    </r>
  </si>
  <si>
    <t>PRENSA DIARIA ARAGONESA</t>
  </si>
  <si>
    <t>GRUPO DIARIO EDITORIAL, S.L.</t>
  </si>
  <si>
    <t xml:space="preserve">Publireportaje Diaro del Puerto </t>
  </si>
  <si>
    <t>Importe total CPI 3er trimestre 2022:</t>
  </si>
  <si>
    <t>Campaña "II Ciclo lírica y danza"</t>
  </si>
  <si>
    <t>HERALDO DE ARAGÓN (PAPEL)</t>
  </si>
  <si>
    <t>Campaña "Día de la Constitución"</t>
  </si>
  <si>
    <t>Campaña "Consumo responsable"</t>
  </si>
  <si>
    <t>COPECALAMOCHA</t>
  </si>
  <si>
    <t>DIARIO DE TERUEL ( PAPEL Y WEB)</t>
  </si>
  <si>
    <t>DIARIO DEL MATARRAÑA (PAPEL Y WEB)</t>
  </si>
  <si>
    <t>PERIÓDICO LA COMARCA (web)</t>
  </si>
  <si>
    <t>EL PIRINEO ARAGONÉS</t>
  </si>
  <si>
    <t>REVISTAS A VIVIR</t>
  </si>
  <si>
    <t>ARAGÓN DIGITAL</t>
  </si>
  <si>
    <t>CALATAYUD NOTICIAS</t>
  </si>
  <si>
    <t>SPORT ARAGON</t>
  </si>
  <si>
    <t>EL DIARIO DE HUESCA</t>
  </si>
  <si>
    <t>Campaña de vacunación contra la gripe</t>
  </si>
  <si>
    <t>CADENA SER ARAGÓN (WEB)</t>
  </si>
  <si>
    <t>COPE CALAMOCHA</t>
  </si>
  <si>
    <t>PERIÓDICO LA COMARCA</t>
  </si>
  <si>
    <t>ARAGÓN DIGITAL.ES</t>
  </si>
  <si>
    <t>SOMOS LITERA (PRENSA, RADIO E INTERNET)</t>
  </si>
  <si>
    <t>Campaña "La jota, patrimonio cultural inmaterial de la humanidad de la UNESCO"</t>
  </si>
  <si>
    <t>MIGUEL IGUACEN SEBASTIAN</t>
  </si>
  <si>
    <t>Aplicaciones banners</t>
  </si>
  <si>
    <t>VIDEOCREACIÓN</t>
  </si>
  <si>
    <t>Vídeos</t>
  </si>
  <si>
    <t>JORGE ASÍN SOFÍN</t>
  </si>
  <si>
    <t>Actuación vídeo</t>
  </si>
  <si>
    <t>HOLA CLAVEL, SL (MARISOL AZNAR)</t>
  </si>
  <si>
    <t>Campaña Museo Pablo Serrano</t>
  </si>
  <si>
    <t>WEB DE RADIO ZARAGOZA</t>
  </si>
  <si>
    <t>CADENA COPE Y CADENA 100</t>
  </si>
  <si>
    <t>Campaña "Navidad con alimentos nobles de Aragón"</t>
  </si>
  <si>
    <t>ABC.ES, VOCENTO NEWS, MUJERHOY.COM, XLSEMANAL.COM</t>
  </si>
  <si>
    <t>SOMOS LITERA ( RADIO E INTERNET)</t>
  </si>
  <si>
    <t>EXTRADIGITAL</t>
  </si>
  <si>
    <t>Campana "Nieve"</t>
  </si>
  <si>
    <t>HERALDO DE ARAGÓN (papel)</t>
  </si>
  <si>
    <t>DIARIO DEL ALTOARAGÓN (papel y web)</t>
  </si>
  <si>
    <t>20 MINUTOS (WEB)</t>
  </si>
  <si>
    <t>ELCORREO.COM, ABC.ES DIARIOVASCO.COM</t>
  </si>
  <si>
    <t>EL ECONOMISTA.ES</t>
  </si>
  <si>
    <t>LA VANGUARDIA (PAPEL)</t>
  </si>
  <si>
    <t>LA VANGUARDIA (WEB)</t>
  </si>
  <si>
    <t>EL PAIS (PAPEL)</t>
  </si>
  <si>
    <t>SER PIRINEOS</t>
  </si>
  <si>
    <t>SER ALTOARAGÓN</t>
  </si>
  <si>
    <t>CADENA COPE ARAGÓN</t>
  </si>
  <si>
    <t xml:space="preserve">ONDA CERO Y EUROPA FM </t>
  </si>
  <si>
    <t>RADIO JACA</t>
  </si>
  <si>
    <t>EL POLLO URBANO (WEB)</t>
  </si>
  <si>
    <t>REVISTA VIAJAR (PAPEL Y WEB)</t>
  </si>
  <si>
    <t>REVISTA STATUS</t>
  </si>
  <si>
    <t>REVISTA XL SEMANAL</t>
  </si>
  <si>
    <t>MARCA (WEB), EL MUNDO, TELVA, METRÓPOLI, FUERA DE SERIE</t>
  </si>
  <si>
    <t>REVISTA QUE FEM</t>
  </si>
  <si>
    <t>SPORT ARAGÓN.COM</t>
  </si>
  <si>
    <t>Campaña "Nuestros mayores"</t>
  </si>
  <si>
    <t>Campaña "Teléfono del mayor"</t>
  </si>
  <si>
    <t>SER HUESCA</t>
  </si>
  <si>
    <t>SOCIEDAD ARAGONESA DE ASESORÍA TÉCNICA, SL</t>
  </si>
  <si>
    <t>Carrera de la ciencia</t>
  </si>
  <si>
    <t>MICROARTE, S.L.</t>
  </si>
  <si>
    <t>Flyers para la carrera de la ciencia</t>
  </si>
  <si>
    <t>ISMAEL FERNÁNDEZ TRASOBARES</t>
  </si>
  <si>
    <t>Lonas arco de meta para carrera de la ciencia</t>
  </si>
  <si>
    <t>Semana de la ciencia</t>
  </si>
  <si>
    <t>SOLUCIONES GRÁFICAS ZARAGOZA</t>
  </si>
  <si>
    <t>Cubo cartón impreso</t>
  </si>
  <si>
    <t>SOLUCION SPORT, S.C.</t>
  </si>
  <si>
    <t>Camisetas y cortavientos rotulados ITAINNOVA participantes en la carrera de la ciencia</t>
  </si>
  <si>
    <t>Difiusión Industrial Ville</t>
  </si>
  <si>
    <t>DOSIS VIDEO MARKETING</t>
  </si>
  <si>
    <t>ABARCO RECLAMOS PUBLICITARIOS, S.L.</t>
  </si>
  <si>
    <t>Mochilas participantes</t>
  </si>
  <si>
    <t>Presentación Innoruta en Caspe</t>
  </si>
  <si>
    <t>AMADEO BARCELO GRESA</t>
  </si>
  <si>
    <t>Cátering</t>
  </si>
  <si>
    <t>Presentación Innoruta en Brea Aragón</t>
  </si>
  <si>
    <t>ANGEL VICENTE TABUENCA TORRUBIA</t>
  </si>
  <si>
    <t>Foro de Orientación y Empleo UNIVERSA</t>
  </si>
  <si>
    <t>UNIVERSIDAD DE ZARAGOZA-OTRI</t>
  </si>
  <si>
    <t>Stand</t>
  </si>
  <si>
    <t>Fifth Iberian Robotics Conference</t>
  </si>
  <si>
    <t>Congreso Construyes 2022</t>
  </si>
  <si>
    <t>CATERING BUSINESS ENTERPRISE, S.L.</t>
  </si>
  <si>
    <t>Inclusión Lab. Referencia en Guía Asefapi 2023-2024, para ensayos del sector</t>
  </si>
  <si>
    <t>ASOCIACION ESPAÑOLA DE FABRICANTES DE PINTURAS</t>
  </si>
  <si>
    <t>Publicación</t>
  </si>
  <si>
    <t>Jornada puertas abiertas STELLANTIS</t>
  </si>
  <si>
    <t>SOLUCIONES GRAFICAS ZARAGOZA</t>
  </si>
  <si>
    <t>Stand: Roll up</t>
  </si>
  <si>
    <t>Patrocinio Tercer Milenio</t>
  </si>
  <si>
    <t>HERALDO DE ARAGON EDITORA SLU</t>
  </si>
  <si>
    <t>Patrociono documento divulgativo aplicación blockchain sector construcción</t>
  </si>
  <si>
    <t>FUNDACIÓN PLATAFORMA TECNOLÓGICA ESPAÑOLA DE LA CONSTRUCCIÓN</t>
  </si>
  <si>
    <t>Difusión ITAINNOVA Carrera ESIC</t>
  </si>
  <si>
    <t>Camisetas y cortavientos rotulados ITAINNOVA participantes</t>
  </si>
  <si>
    <t>Diseño de catálogo interactivo</t>
  </si>
  <si>
    <t>ESTUDIO GRITO VISUAL</t>
  </si>
  <si>
    <t>WEB y mailing
(la campaña es en 2023 pero el pago se realizo en el último trimestre de 2022)</t>
  </si>
  <si>
    <t>Semana de la Ciencia</t>
  </si>
  <si>
    <t>Profesor Moriarty, S.L.</t>
  </si>
  <si>
    <t>Diseño del cartel y adaptaciones gráficas para colocar en Espacio Independencia en Zaragoza y mupis de Teruel y Huesca</t>
  </si>
  <si>
    <t>Mupis para Huesca y Teruel</t>
  </si>
  <si>
    <t>Urban Exclusivas, S.L.</t>
  </si>
  <si>
    <t>Huesca y Teruel</t>
  </si>
  <si>
    <t>Mupis para Zaragoza</t>
  </si>
  <si>
    <t>Clear Chanenel España</t>
  </si>
  <si>
    <t>Zaragoza</t>
  </si>
  <si>
    <t xml:space="preserve">Campaña publicidad </t>
  </si>
  <si>
    <t>Avante Comunicación</t>
  </si>
  <si>
    <t>Radios Aragonesas (Ser, Cope, Cadena Dial y los 40 principales).</t>
  </si>
  <si>
    <t>Desarrollo actividad divulgación. Universidad/ Paraninfo/ Carrera de la Ciencia</t>
  </si>
  <si>
    <t>Candidatura de Teruel a la Agencia Espacial Española</t>
  </si>
  <si>
    <t>Estudio Mov Sociedad Cooperativa</t>
  </si>
  <si>
    <t>Diseño, maquetación e ilustraciones para la presentación de la candidatura de Teruel a la Agencia Espacial Española. Ministerio de Ciencia e Innovación.</t>
  </si>
  <si>
    <t>Gala entrega Premio Aragón Investiga</t>
  </si>
  <si>
    <t>Víctor Izquierdo Alcaraz</t>
  </si>
  <si>
    <t>Edificio Caixa</t>
  </si>
  <si>
    <t>Birdcom Comunicación y Diseño, S.L.</t>
  </si>
  <si>
    <t>Página web Aragón Investiga/ youtube/ tiktok. Desarrollo vídeos para la Semana de la Ciencia</t>
  </si>
  <si>
    <t>Singular y Professional Style, S.L.</t>
  </si>
  <si>
    <t>Servicios de producción y colocación de carteleras publicitarias en Espacio Independencia de Zaragoza</t>
  </si>
  <si>
    <t>WAN IFRA</t>
  </si>
  <si>
    <t>Blue Media Comunicación, S.L.U.</t>
  </si>
  <si>
    <t>Especial logística</t>
  </si>
  <si>
    <t>Fistas del Pilar</t>
  </si>
  <si>
    <t>Especial transporte y logística</t>
  </si>
  <si>
    <t>Logística 2022</t>
  </si>
  <si>
    <t>ANOMALIA EDICIONES, S.L.</t>
  </si>
  <si>
    <t>Patrocinio Aragón Circular</t>
  </si>
  <si>
    <t>EBOCA</t>
  </si>
  <si>
    <t>Vasos EBOCA</t>
  </si>
  <si>
    <t>Campaña de promoción de Alimentos de Aragón y figuras de calidad diferenciada "Aragón Alimentos Nobles"</t>
  </si>
  <si>
    <t>Ascentia Media Group S.L (Ebro FM)</t>
  </si>
  <si>
    <t>Proyecto Dada. Producciones S.L. (EsRadio Zgz)</t>
  </si>
  <si>
    <t>Unidad Editorial, S.A.</t>
  </si>
  <si>
    <t>Importe total 4º trimestre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</si>
</sst>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.00_);_(&quot;€&quot;* \(#,##0.00\);_(&quot;€&quot;* &quot;-&quot;??_);_(@_)"/>
    <numFmt numFmtId="165" formatCode="#,##0.00\ &quot;€&quot;"/>
    <numFmt numFmtId="166" formatCode="[$-C0A]m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sz val="10"/>
      <name val="Arial"/>
    </font>
    <font>
      <sz val="10"/>
      <name val="Segoe UI"/>
      <family val="2"/>
    </font>
    <font>
      <b/>
      <sz val="10"/>
      <name val="Segoe UI"/>
      <family val="2"/>
    </font>
    <font>
      <b/>
      <sz val="11"/>
      <color theme="1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7" fillId="0" borderId="0"/>
  </cellStyleXfs>
  <cellXfs count="244">
    <xf numFmtId="0" fontId="0" fillId="0" borderId="0" xfId="0"/>
    <xf numFmtId="0" fontId="16" fillId="0" borderId="10" xfId="0" applyFont="1" applyBorder="1"/>
    <xf numFmtId="0" fontId="16" fillId="0" borderId="10" xfId="0" applyFont="1" applyFill="1" applyBorder="1"/>
    <xf numFmtId="0" fontId="0" fillId="0" borderId="10" xfId="0" applyFont="1" applyBorder="1"/>
    <xf numFmtId="0" fontId="0" fillId="0" borderId="0" xfId="0"/>
    <xf numFmtId="0" fontId="20" fillId="0" borderId="10" xfId="0" applyFont="1" applyFill="1" applyBorder="1"/>
    <xf numFmtId="4" fontId="16" fillId="33" borderId="10" xfId="0" applyNumberFormat="1" applyFont="1" applyFill="1" applyBorder="1" applyAlignment="1">
      <alignment horizontal="right"/>
    </xf>
    <xf numFmtId="0" fontId="16" fillId="0" borderId="0" xfId="0" applyFont="1"/>
    <xf numFmtId="0" fontId="0" fillId="0" borderId="0" xfId="0" applyFont="1"/>
    <xf numFmtId="0" fontId="16" fillId="33" borderId="10" xfId="0" applyFont="1" applyFill="1" applyBorder="1" applyAlignment="1">
      <alignment horizontal="right"/>
    </xf>
    <xf numFmtId="0" fontId="16" fillId="33" borderId="1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0" xfId="0" applyFont="1" applyFill="1" applyBorder="1"/>
    <xf numFmtId="0" fontId="0" fillId="34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21" fillId="0" borderId="10" xfId="0" applyFont="1" applyFill="1" applyBorder="1"/>
    <xf numFmtId="0" fontId="20" fillId="0" borderId="10" xfId="0" applyFont="1" applyBorder="1" applyAlignment="1">
      <alignment horizontal="left"/>
    </xf>
    <xf numFmtId="14" fontId="22" fillId="0" borderId="10" xfId="43" applyNumberFormat="1" applyFont="1" applyBorder="1" applyAlignment="1">
      <alignment horizontal="right"/>
    </xf>
    <xf numFmtId="0" fontId="20" fillId="0" borderId="10" xfId="0" applyFont="1" applyFill="1" applyBorder="1" applyAlignment="1">
      <alignment horizontal="left"/>
    </xf>
    <xf numFmtId="14" fontId="22" fillId="0" borderId="10" xfId="43" applyNumberFormat="1" applyFont="1" applyFill="1" applyBorder="1" applyAlignment="1">
      <alignment horizontal="right"/>
    </xf>
    <xf numFmtId="0" fontId="21" fillId="0" borderId="10" xfId="0" applyFont="1" applyBorder="1"/>
    <xf numFmtId="0" fontId="20" fillId="0" borderId="10" xfId="43" applyFont="1" applyBorder="1" applyAlignment="1">
      <alignment horizontal="left"/>
    </xf>
    <xf numFmtId="14" fontId="20" fillId="0" borderId="10" xfId="43" applyNumberFormat="1" applyFont="1" applyBorder="1" applyAlignment="1">
      <alignment horizontal="right"/>
    </xf>
    <xf numFmtId="0" fontId="20" fillId="0" borderId="10" xfId="44" applyFont="1" applyBorder="1"/>
    <xf numFmtId="0" fontId="20" fillId="0" borderId="10" xfId="44" applyFont="1" applyFill="1" applyBorder="1"/>
    <xf numFmtId="0" fontId="20" fillId="0" borderId="10" xfId="43" applyFont="1" applyFill="1" applyBorder="1" applyAlignment="1">
      <alignment horizontal="left"/>
    </xf>
    <xf numFmtId="14" fontId="20" fillId="0" borderId="10" xfId="43" applyNumberFormat="1" applyFont="1" applyFill="1" applyBorder="1" applyAlignment="1">
      <alignment horizontal="right"/>
    </xf>
    <xf numFmtId="0" fontId="21" fillId="0" borderId="10" xfId="44" applyFont="1" applyBorder="1"/>
    <xf numFmtId="0" fontId="21" fillId="0" borderId="10" xfId="44" applyFont="1" applyFill="1" applyBorder="1"/>
    <xf numFmtId="0" fontId="21" fillId="34" borderId="10" xfId="44" applyFont="1" applyFill="1" applyBorder="1"/>
    <xf numFmtId="0" fontId="20" fillId="34" borderId="10" xfId="43" applyFont="1" applyFill="1" applyBorder="1" applyAlignment="1">
      <alignment horizontal="left"/>
    </xf>
    <xf numFmtId="14" fontId="20" fillId="34" borderId="10" xfId="43" applyNumberFormat="1" applyFont="1" applyFill="1" applyBorder="1" applyAlignment="1">
      <alignment horizontal="right"/>
    </xf>
    <xf numFmtId="0" fontId="0" fillId="0" borderId="11" xfId="0" applyFont="1" applyFill="1" applyBorder="1"/>
    <xf numFmtId="0" fontId="20" fillId="0" borderId="11" xfId="0" applyFont="1" applyBorder="1" applyAlignment="1">
      <alignment horizontal="left"/>
    </xf>
    <xf numFmtId="166" fontId="20" fillId="0" borderId="11" xfId="0" applyNumberFormat="1" applyFont="1" applyBorder="1"/>
    <xf numFmtId="0" fontId="0" fillId="0" borderId="13" xfId="0" applyFont="1" applyBorder="1"/>
    <xf numFmtId="0" fontId="16" fillId="0" borderId="11" xfId="0" applyFont="1" applyBorder="1"/>
    <xf numFmtId="0" fontId="0" fillId="0" borderId="11" xfId="0" applyFont="1" applyBorder="1"/>
    <xf numFmtId="0" fontId="21" fillId="0" borderId="13" xfId="43" applyFont="1" applyBorder="1"/>
    <xf numFmtId="0" fontId="20" fillId="0" borderId="13" xfId="0" applyFont="1" applyBorder="1" applyAlignment="1">
      <alignment horizontal="left"/>
    </xf>
    <xf numFmtId="14" fontId="22" fillId="0" borderId="13" xfId="43" applyNumberFormat="1" applyFont="1" applyBorder="1" applyAlignment="1">
      <alignment horizontal="right"/>
    </xf>
    <xf numFmtId="0" fontId="21" fillId="0" borderId="11" xfId="0" applyFont="1" applyBorder="1"/>
    <xf numFmtId="14" fontId="22" fillId="0" borderId="11" xfId="43" applyNumberFormat="1" applyFont="1" applyBorder="1" applyAlignment="1">
      <alignment horizontal="right"/>
    </xf>
    <xf numFmtId="0" fontId="20" fillId="0" borderId="13" xfId="43" applyFont="1" applyBorder="1" applyAlignment="1">
      <alignment horizontal="left"/>
    </xf>
    <xf numFmtId="14" fontId="20" fillId="0" borderId="13" xfId="43" applyNumberFormat="1" applyFont="1" applyBorder="1" applyAlignment="1">
      <alignment horizontal="right"/>
    </xf>
    <xf numFmtId="0" fontId="20" fillId="0" borderId="11" xfId="44" applyFont="1" applyBorder="1"/>
    <xf numFmtId="0" fontId="21" fillId="0" borderId="11" xfId="44" applyFont="1" applyBorder="1"/>
    <xf numFmtId="0" fontId="20" fillId="0" borderId="11" xfId="43" applyFont="1" applyBorder="1" applyAlignment="1">
      <alignment horizontal="left"/>
    </xf>
    <xf numFmtId="14" fontId="20" fillId="0" borderId="11" xfId="43" applyNumberFormat="1" applyFont="1" applyBorder="1" applyAlignment="1">
      <alignment horizontal="right"/>
    </xf>
    <xf numFmtId="0" fontId="20" fillId="0" borderId="11" xfId="43" applyFont="1" applyBorder="1"/>
    <xf numFmtId="0" fontId="23" fillId="0" borderId="11" xfId="43" applyFont="1" applyBorder="1" applyAlignment="1">
      <alignment horizontal="left"/>
    </xf>
    <xf numFmtId="0" fontId="0" fillId="0" borderId="12" xfId="0" applyFont="1" applyFill="1" applyBorder="1"/>
    <xf numFmtId="0" fontId="16" fillId="0" borderId="12" xfId="0" applyFont="1" applyBorder="1"/>
    <xf numFmtId="0" fontId="0" fillId="0" borderId="12" xfId="0" applyFont="1" applyBorder="1" applyAlignment="1">
      <alignment horizontal="left" vertical="center"/>
    </xf>
    <xf numFmtId="14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left"/>
    </xf>
    <xf numFmtId="0" fontId="0" fillId="0" borderId="14" xfId="0" applyFont="1" applyFill="1" applyBorder="1"/>
    <xf numFmtId="0" fontId="21" fillId="0" borderId="14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/>
    </xf>
    <xf numFmtId="14" fontId="0" fillId="34" borderId="14" xfId="0" applyNumberFormat="1" applyFont="1" applyFill="1" applyBorder="1" applyAlignment="1">
      <alignment horizontal="right" vertical="center"/>
    </xf>
    <xf numFmtId="14" fontId="0" fillId="0" borderId="14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wrapText="1"/>
    </xf>
    <xf numFmtId="0" fontId="21" fillId="0" borderId="12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wrapText="1"/>
    </xf>
    <xf numFmtId="14" fontId="0" fillId="0" borderId="12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left"/>
    </xf>
    <xf numFmtId="0" fontId="21" fillId="0" borderId="12" xfId="47" applyFont="1" applyBorder="1"/>
    <xf numFmtId="0" fontId="20" fillId="0" borderId="12" xfId="0" applyFont="1" applyBorder="1" applyAlignment="1">
      <alignment horizontal="left"/>
    </xf>
    <xf numFmtId="166" fontId="20" fillId="0" borderId="12" xfId="0" applyNumberFormat="1" applyFont="1" applyBorder="1"/>
    <xf numFmtId="0" fontId="21" fillId="0" borderId="14" xfId="0" applyFont="1" applyFill="1" applyBorder="1" applyAlignment="1">
      <alignment horizontal="left"/>
    </xf>
    <xf numFmtId="0" fontId="20" fillId="0" borderId="14" xfId="0" applyFont="1" applyBorder="1" applyAlignment="1">
      <alignment horizontal="left"/>
    </xf>
    <xf numFmtId="166" fontId="20" fillId="0" borderId="14" xfId="0" applyNumberFormat="1" applyFont="1" applyBorder="1"/>
    <xf numFmtId="0" fontId="21" fillId="0" borderId="12" xfId="47" applyFont="1" applyBorder="1" applyAlignment="1">
      <alignment wrapText="1"/>
    </xf>
    <xf numFmtId="165" fontId="16" fillId="35" borderId="16" xfId="0" applyNumberFormat="1" applyFont="1" applyFill="1" applyBorder="1" applyAlignment="1">
      <alignment vertical="top" wrapText="1"/>
    </xf>
    <xf numFmtId="165" fontId="20" fillId="0" borderId="11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 vertical="center"/>
    </xf>
    <xf numFmtId="165" fontId="0" fillId="0" borderId="14" xfId="0" applyNumberFormat="1" applyFont="1" applyBorder="1" applyAlignment="1">
      <alignment horizontal="right" vertical="center"/>
    </xf>
    <xf numFmtId="165" fontId="0" fillId="0" borderId="12" xfId="0" applyNumberFormat="1" applyFont="1" applyBorder="1" applyAlignment="1">
      <alignment horizontal="right"/>
    </xf>
    <xf numFmtId="165" fontId="22" fillId="0" borderId="13" xfId="43" applyNumberFormat="1" applyFont="1" applyBorder="1" applyAlignment="1">
      <alignment horizontal="right"/>
    </xf>
    <xf numFmtId="165" fontId="22" fillId="0" borderId="10" xfId="43" applyNumberFormat="1" applyFont="1" applyBorder="1" applyAlignment="1">
      <alignment horizontal="right"/>
    </xf>
    <xf numFmtId="165" fontId="22" fillId="0" borderId="10" xfId="43" applyNumberFormat="1" applyFont="1" applyFill="1" applyBorder="1" applyAlignment="1">
      <alignment horizontal="right"/>
    </xf>
    <xf numFmtId="165" fontId="22" fillId="0" borderId="11" xfId="43" applyNumberFormat="1" applyFont="1" applyBorder="1" applyAlignment="1">
      <alignment horizontal="right"/>
    </xf>
    <xf numFmtId="165" fontId="20" fillId="0" borderId="13" xfId="43" applyNumberFormat="1" applyFont="1" applyBorder="1" applyAlignment="1">
      <alignment horizontal="right"/>
    </xf>
    <xf numFmtId="165" fontId="20" fillId="0" borderId="10" xfId="43" applyNumberFormat="1" applyFont="1" applyBorder="1" applyAlignment="1">
      <alignment horizontal="right"/>
    </xf>
    <xf numFmtId="165" fontId="20" fillId="0" borderId="10" xfId="43" applyNumberFormat="1" applyFont="1" applyFill="1" applyBorder="1" applyAlignment="1">
      <alignment horizontal="right"/>
    </xf>
    <xf numFmtId="165" fontId="20" fillId="0" borderId="11" xfId="43" applyNumberFormat="1" applyFont="1" applyBorder="1" applyAlignment="1">
      <alignment horizontal="right"/>
    </xf>
    <xf numFmtId="165" fontId="20" fillId="34" borderId="10" xfId="43" applyNumberFormat="1" applyFont="1" applyFill="1" applyBorder="1" applyAlignment="1">
      <alignment horizontal="right"/>
    </xf>
    <xf numFmtId="0" fontId="21" fillId="0" borderId="11" xfId="43" applyFont="1" applyBorder="1" applyAlignment="1">
      <alignment wrapText="1"/>
    </xf>
    <xf numFmtId="0" fontId="21" fillId="0" borderId="11" xfId="43" applyFont="1" applyBorder="1" applyAlignment="1">
      <alignment horizontal="left"/>
    </xf>
    <xf numFmtId="0" fontId="16" fillId="35" borderId="15" xfId="0" applyFont="1" applyFill="1" applyBorder="1" applyAlignment="1">
      <alignment horizontal="right" vertical="top" wrapText="1"/>
    </xf>
    <xf numFmtId="0" fontId="16" fillId="35" borderId="16" xfId="0" applyFont="1" applyFill="1" applyBorder="1" applyAlignment="1">
      <alignment horizontal="right" vertical="top" wrapText="1"/>
    </xf>
    <xf numFmtId="3" fontId="16" fillId="33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14" fontId="0" fillId="0" borderId="11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right"/>
    </xf>
    <xf numFmtId="165" fontId="0" fillId="0" borderId="11" xfId="0" applyNumberFormat="1" applyFont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14" fontId="0" fillId="0" borderId="12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right"/>
    </xf>
    <xf numFmtId="0" fontId="21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4" fontId="0" fillId="0" borderId="16" xfId="0" applyNumberFormat="1" applyFont="1" applyBorder="1" applyAlignment="1">
      <alignment horizontal="right"/>
    </xf>
    <xf numFmtId="0" fontId="0" fillId="0" borderId="17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14" fontId="20" fillId="0" borderId="17" xfId="0" applyNumberFormat="1" applyFont="1" applyBorder="1"/>
    <xf numFmtId="4" fontId="0" fillId="0" borderId="17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14" fontId="20" fillId="0" borderId="10" xfId="0" applyNumberFormat="1" applyFont="1" applyBorder="1"/>
    <xf numFmtId="4" fontId="0" fillId="0" borderId="10" xfId="0" applyNumberFormat="1" applyFont="1" applyBorder="1" applyAlignment="1">
      <alignment horizontal="right"/>
    </xf>
    <xf numFmtId="165" fontId="20" fillId="0" borderId="10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14" fontId="20" fillId="0" borderId="11" xfId="0" applyNumberFormat="1" applyFont="1" applyBorder="1"/>
    <xf numFmtId="4" fontId="0" fillId="0" borderId="11" xfId="0" applyNumberFormat="1" applyFont="1" applyBorder="1" applyAlignment="1">
      <alignment horizontal="right"/>
    </xf>
    <xf numFmtId="0" fontId="20" fillId="0" borderId="17" xfId="43" applyFont="1" applyBorder="1" applyAlignment="1">
      <alignment horizontal="left"/>
    </xf>
    <xf numFmtId="14" fontId="20" fillId="0" borderId="17" xfId="43" applyNumberFormat="1" applyFont="1" applyBorder="1"/>
    <xf numFmtId="165" fontId="20" fillId="0" borderId="17" xfId="43" applyNumberFormat="1" applyFont="1" applyBorder="1" applyAlignment="1">
      <alignment horizontal="right"/>
    </xf>
    <xf numFmtId="14" fontId="20" fillId="0" borderId="11" xfId="43" applyNumberFormat="1" applyFont="1" applyBorder="1"/>
    <xf numFmtId="14" fontId="20" fillId="0" borderId="10" xfId="43" applyNumberFormat="1" applyFont="1" applyBorder="1"/>
    <xf numFmtId="0" fontId="20" fillId="0" borderId="11" xfId="43" applyFont="1" applyBorder="1" applyAlignment="1">
      <alignment horizontal="right"/>
    </xf>
    <xf numFmtId="14" fontId="0" fillId="0" borderId="17" xfId="0" applyNumberFormat="1" applyFont="1" applyBorder="1" applyAlignment="1">
      <alignment horizontal="right"/>
    </xf>
    <xf numFmtId="165" fontId="0" fillId="0" borderId="17" xfId="0" applyNumberFormat="1" applyFont="1" applyBorder="1" applyAlignment="1">
      <alignment horizontal="right"/>
    </xf>
    <xf numFmtId="14" fontId="0" fillId="0" borderId="10" xfId="0" applyNumberFormat="1" applyFont="1" applyBorder="1" applyAlignment="1">
      <alignment horizontal="right"/>
    </xf>
    <xf numFmtId="165" fontId="0" fillId="0" borderId="10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165" fontId="0" fillId="0" borderId="11" xfId="0" applyNumberFormat="1" applyFont="1" applyBorder="1" applyAlignment="1">
      <alignment horizontal="right"/>
    </xf>
    <xf numFmtId="0" fontId="16" fillId="33" borderId="15" xfId="0" applyFont="1" applyFill="1" applyBorder="1" applyAlignment="1">
      <alignment horizontal="left"/>
    </xf>
    <xf numFmtId="0" fontId="16" fillId="33" borderId="16" xfId="0" applyFont="1" applyFill="1" applyBorder="1" applyAlignment="1">
      <alignment horizontal="left"/>
    </xf>
    <xf numFmtId="0" fontId="16" fillId="33" borderId="16" xfId="0" applyFont="1" applyFill="1" applyBorder="1" applyAlignment="1">
      <alignment horizontal="center"/>
    </xf>
    <xf numFmtId="165" fontId="16" fillId="33" borderId="16" xfId="0" applyNumberFormat="1" applyFont="1" applyFill="1" applyBorder="1"/>
    <xf numFmtId="0" fontId="25" fillId="33" borderId="10" xfId="0" applyFont="1" applyFill="1" applyBorder="1" applyAlignment="1">
      <alignment horizontal="center"/>
    </xf>
    <xf numFmtId="3" fontId="25" fillId="33" borderId="10" xfId="0" applyNumberFormat="1" applyFont="1" applyFill="1" applyBorder="1" applyAlignment="1">
      <alignment horizontal="center"/>
    </xf>
    <xf numFmtId="0" fontId="24" fillId="0" borderId="11" xfId="0" applyFont="1" applyFill="1" applyBorder="1" applyAlignment="1">
      <alignment horizontal="left" vertical="center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14" fontId="24" fillId="0" borderId="11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horizontal="right" vertical="center"/>
    </xf>
    <xf numFmtId="0" fontId="24" fillId="0" borderId="18" xfId="0" applyFont="1" applyFill="1" applyBorder="1" applyAlignment="1">
      <alignment horizontal="left" vertical="center"/>
    </xf>
    <xf numFmtId="0" fontId="24" fillId="0" borderId="18" xfId="0" applyFont="1" applyBorder="1" applyAlignment="1">
      <alignment vertical="center"/>
    </xf>
    <xf numFmtId="14" fontId="24" fillId="0" borderId="18" xfId="0" applyNumberFormat="1" applyFont="1" applyBorder="1" applyAlignment="1">
      <alignment vertical="center"/>
    </xf>
    <xf numFmtId="0" fontId="24" fillId="0" borderId="11" xfId="0" applyFont="1" applyBorder="1" applyAlignment="1">
      <alignment horizontal="left"/>
    </xf>
    <xf numFmtId="0" fontId="24" fillId="0" borderId="11" xfId="0" applyFont="1" applyBorder="1"/>
    <xf numFmtId="0" fontId="28" fillId="0" borderId="11" xfId="79" applyFont="1" applyBorder="1"/>
    <xf numFmtId="14" fontId="28" fillId="0" borderId="11" xfId="79" applyNumberFormat="1" applyFont="1" applyBorder="1"/>
    <xf numFmtId="4" fontId="28" fillId="0" borderId="11" xfId="79" applyNumberFormat="1" applyFont="1" applyBorder="1"/>
    <xf numFmtId="0" fontId="24" fillId="0" borderId="18" xfId="0" applyFont="1" applyBorder="1" applyAlignment="1">
      <alignment vertical="center" wrapText="1"/>
    </xf>
    <xf numFmtId="0" fontId="16" fillId="36" borderId="19" xfId="0" applyFont="1" applyFill="1" applyBorder="1" applyAlignment="1">
      <alignment horizontal="right"/>
    </xf>
    <xf numFmtId="4" fontId="16" fillId="36" borderId="0" xfId="0" applyNumberFormat="1" applyFont="1" applyFill="1"/>
    <xf numFmtId="0" fontId="25" fillId="33" borderId="10" xfId="0" applyFont="1" applyFill="1" applyBorder="1" applyAlignment="1">
      <alignment horizontal="center" wrapText="1"/>
    </xf>
    <xf numFmtId="0" fontId="24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26" fillId="33" borderId="20" xfId="0" applyFont="1" applyFill="1" applyBorder="1" applyAlignment="1">
      <alignment horizontal="center"/>
    </xf>
    <xf numFmtId="3" fontId="26" fillId="33" borderId="20" xfId="0" applyNumberFormat="1" applyFont="1" applyFill="1" applyBorder="1" applyAlignment="1">
      <alignment horizontal="right"/>
    </xf>
    <xf numFmtId="0" fontId="28" fillId="0" borderId="20" xfId="0" applyFont="1" applyBorder="1" applyAlignment="1">
      <alignment vertical="center"/>
    </xf>
    <xf numFmtId="0" fontId="28" fillId="0" borderId="20" xfId="0" applyFont="1" applyBorder="1"/>
    <xf numFmtId="0" fontId="24" fillId="0" borderId="20" xfId="0" applyFont="1" applyBorder="1"/>
    <xf numFmtId="14" fontId="28" fillId="0" borderId="20" xfId="0" applyNumberFormat="1" applyFont="1" applyBorder="1"/>
    <xf numFmtId="4" fontId="28" fillId="0" borderId="20" xfId="0" applyNumberFormat="1" applyFont="1" applyBorder="1" applyAlignment="1">
      <alignment horizontal="right"/>
    </xf>
    <xf numFmtId="0" fontId="28" fillId="0" borderId="21" xfId="0" applyFont="1" applyBorder="1" applyAlignment="1">
      <alignment vertical="center"/>
    </xf>
    <xf numFmtId="0" fontId="24" fillId="0" borderId="21" xfId="0" applyFont="1" applyBorder="1"/>
    <xf numFmtId="14" fontId="28" fillId="0" borderId="21" xfId="0" applyNumberFormat="1" applyFont="1" applyBorder="1"/>
    <xf numFmtId="4" fontId="28" fillId="0" borderId="21" xfId="0" applyNumberFormat="1" applyFont="1" applyBorder="1" applyAlignment="1">
      <alignment horizontal="right"/>
    </xf>
    <xf numFmtId="0" fontId="28" fillId="0" borderId="20" xfId="0" applyFont="1" applyBorder="1" applyAlignment="1">
      <alignment wrapText="1"/>
    </xf>
    <xf numFmtId="0" fontId="28" fillId="0" borderId="20" xfId="0" applyFont="1" applyFill="1" applyBorder="1" applyAlignment="1">
      <alignment wrapText="1"/>
    </xf>
    <xf numFmtId="14" fontId="28" fillId="0" borderId="20" xfId="0" applyNumberFormat="1" applyFont="1" applyBorder="1" applyAlignment="1"/>
    <xf numFmtId="166" fontId="28" fillId="0" borderId="20" xfId="0" applyNumberFormat="1" applyFont="1" applyBorder="1"/>
    <xf numFmtId="0" fontId="28" fillId="0" borderId="20" xfId="0" applyFont="1" applyFill="1" applyBorder="1" applyAlignment="1">
      <alignment vertical="top" wrapText="1"/>
    </xf>
    <xf numFmtId="0" fontId="28" fillId="0" borderId="21" xfId="0" applyFont="1" applyFill="1" applyBorder="1" applyAlignment="1">
      <alignment wrapText="1"/>
    </xf>
    <xf numFmtId="166" fontId="28" fillId="0" borderId="21" xfId="0" applyNumberFormat="1" applyFont="1" applyBorder="1"/>
    <xf numFmtId="0" fontId="24" fillId="0" borderId="20" xfId="0" applyFont="1" applyBorder="1" applyAlignment="1">
      <alignment vertical="center"/>
    </xf>
    <xf numFmtId="0" fontId="29" fillId="0" borderId="22" xfId="0" applyFont="1" applyBorder="1" applyAlignment="1">
      <alignment horizontal="left" vertical="center" wrapText="1"/>
    </xf>
    <xf numFmtId="14" fontId="24" fillId="0" borderId="20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14" fontId="24" fillId="0" borderId="21" xfId="0" applyNumberFormat="1" applyFont="1" applyBorder="1" applyAlignment="1">
      <alignment horizontal="right" vertical="center"/>
    </xf>
    <xf numFmtId="14" fontId="24" fillId="0" borderId="21" xfId="0" applyNumberFormat="1" applyFont="1" applyBorder="1" applyAlignment="1">
      <alignment horizontal="left" vertical="center"/>
    </xf>
    <xf numFmtId="4" fontId="24" fillId="0" borderId="21" xfId="0" applyNumberFormat="1" applyFont="1" applyBorder="1" applyAlignment="1">
      <alignment horizontal="right" vertical="center"/>
    </xf>
    <xf numFmtId="0" fontId="29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14" fontId="24" fillId="0" borderId="20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/>
    <xf numFmtId="1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9" fillId="0" borderId="24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4" xfId="0" applyFont="1" applyBorder="1"/>
    <xf numFmtId="14" fontId="24" fillId="0" borderId="24" xfId="0" applyNumberFormat="1" applyFont="1" applyBorder="1" applyAlignment="1">
      <alignment horizontal="center" vertical="center"/>
    </xf>
    <xf numFmtId="14" fontId="24" fillId="0" borderId="25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right" vertical="center"/>
    </xf>
    <xf numFmtId="0" fontId="0" fillId="36" borderId="16" xfId="0" applyFill="1" applyBorder="1"/>
    <xf numFmtId="0" fontId="30" fillId="36" borderId="16" xfId="0" applyFont="1" applyFill="1" applyBorder="1" applyAlignment="1">
      <alignment horizontal="center"/>
    </xf>
    <xf numFmtId="165" fontId="30" fillId="36" borderId="16" xfId="0" applyNumberFormat="1" applyFont="1" applyFill="1" applyBorder="1" applyAlignment="1">
      <alignment horizontal="right"/>
    </xf>
    <xf numFmtId="0" fontId="26" fillId="33" borderId="20" xfId="0" applyFont="1" applyFill="1" applyBorder="1" applyAlignment="1">
      <alignment horizontal="center" wrapText="1"/>
    </xf>
    <xf numFmtId="0" fontId="29" fillId="0" borderId="20" xfId="0" applyFont="1" applyBorder="1" applyAlignment="1">
      <alignment wrapText="1"/>
    </xf>
    <xf numFmtId="0" fontId="29" fillId="0" borderId="21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6" fillId="0" borderId="21" xfId="0" applyFont="1" applyBorder="1" applyAlignment="1">
      <alignment wrapText="1"/>
    </xf>
    <xf numFmtId="0" fontId="0" fillId="36" borderId="16" xfId="0" applyFill="1" applyBorder="1" applyAlignment="1">
      <alignment wrapText="1"/>
    </xf>
    <xf numFmtId="0" fontId="28" fillId="0" borderId="21" xfId="0" applyFont="1" applyBorder="1" applyAlignment="1">
      <alignment wrapText="1"/>
    </xf>
    <xf numFmtId="0" fontId="24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22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16" fillId="33" borderId="10" xfId="0" applyFont="1" applyFill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0" fontId="20" fillId="0" borderId="11" xfId="47" applyFont="1" applyBorder="1" applyAlignment="1">
      <alignment wrapText="1"/>
    </xf>
    <xf numFmtId="0" fontId="20" fillId="0" borderId="12" xfId="47" applyFont="1" applyBorder="1" applyAlignment="1">
      <alignment wrapText="1"/>
    </xf>
    <xf numFmtId="0" fontId="20" fillId="0" borderId="12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0" fillId="0" borderId="14" xfId="47" applyFont="1" applyBorder="1" applyAlignment="1">
      <alignment wrapText="1"/>
    </xf>
    <xf numFmtId="0" fontId="0" fillId="0" borderId="14" xfId="0" applyFont="1" applyBorder="1" applyAlignment="1">
      <alignment horizontal="justify" wrapText="1"/>
    </xf>
    <xf numFmtId="0" fontId="0" fillId="0" borderId="12" xfId="0" applyBorder="1" applyAlignment="1">
      <alignment wrapText="1"/>
    </xf>
    <xf numFmtId="0" fontId="0" fillId="0" borderId="13" xfId="0" applyFont="1" applyBorder="1" applyAlignment="1">
      <alignment wrapText="1"/>
    </xf>
    <xf numFmtId="0" fontId="22" fillId="0" borderId="13" xfId="43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22" fillId="0" borderId="10" xfId="43" applyFont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2" fillId="0" borderId="10" xfId="43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22" fillId="0" borderId="11" xfId="43" applyFont="1" applyBorder="1" applyAlignment="1">
      <alignment wrapText="1"/>
    </xf>
    <xf numFmtId="0" fontId="20" fillId="0" borderId="13" xfId="43" applyFont="1" applyBorder="1" applyAlignment="1">
      <alignment wrapText="1"/>
    </xf>
    <xf numFmtId="0" fontId="20" fillId="0" borderId="10" xfId="43" applyFont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0" fillId="0" borderId="10" xfId="43" applyFont="1" applyFill="1" applyBorder="1" applyAlignment="1">
      <alignment wrapText="1"/>
    </xf>
    <xf numFmtId="0" fontId="20" fillId="0" borderId="11" xfId="43" applyFont="1" applyBorder="1" applyAlignment="1">
      <alignment horizontal="left" wrapText="1"/>
    </xf>
    <xf numFmtId="0" fontId="0" fillId="0" borderId="13" xfId="0" applyFont="1" applyFill="1" applyBorder="1" applyAlignment="1">
      <alignment wrapText="1"/>
    </xf>
    <xf numFmtId="0" fontId="0" fillId="34" borderId="10" xfId="0" applyFont="1" applyFill="1" applyBorder="1" applyAlignment="1">
      <alignment wrapText="1"/>
    </xf>
    <xf numFmtId="0" fontId="20" fillId="34" borderId="10" xfId="43" applyFont="1" applyFill="1" applyBorder="1" applyAlignment="1">
      <alignment wrapText="1"/>
    </xf>
    <xf numFmtId="0" fontId="20" fillId="0" borderId="11" xfId="43" applyFont="1" applyBorder="1" applyAlignment="1">
      <alignment wrapText="1"/>
    </xf>
    <xf numFmtId="0" fontId="0" fillId="0" borderId="0" xfId="0" applyFont="1" applyAlignment="1">
      <alignment wrapText="1"/>
    </xf>
  </cellXfs>
  <cellStyles count="80">
    <cellStyle name="20% - Énfasis1" xfId="18" builtinId="30" customBuiltin="1"/>
    <cellStyle name="20% - Énfasis1 2" xfId="53"/>
    <cellStyle name="20% - Énfasis1 3" xfId="65"/>
    <cellStyle name="20% - Énfasis2" xfId="22" builtinId="34" customBuiltin="1"/>
    <cellStyle name="20% - Énfasis2 2" xfId="55"/>
    <cellStyle name="20% - Énfasis2 3" xfId="67"/>
    <cellStyle name="20% - Énfasis3" xfId="26" builtinId="38" customBuiltin="1"/>
    <cellStyle name="20% - Énfasis3 2" xfId="57"/>
    <cellStyle name="20% - Énfasis3 3" xfId="69"/>
    <cellStyle name="20% - Énfasis4" xfId="30" builtinId="42" customBuiltin="1"/>
    <cellStyle name="20% - Énfasis4 2" xfId="59"/>
    <cellStyle name="20% - Énfasis4 3" xfId="71"/>
    <cellStyle name="20% - Énfasis5" xfId="34" builtinId="46" customBuiltin="1"/>
    <cellStyle name="20% - Énfasis5 2" xfId="61"/>
    <cellStyle name="20% - Énfasis5 3" xfId="73"/>
    <cellStyle name="20% - Énfasis6" xfId="38" builtinId="50" customBuiltin="1"/>
    <cellStyle name="20% - Énfasis6 2" xfId="63"/>
    <cellStyle name="20% - Énfasis6 3" xfId="75"/>
    <cellStyle name="40% - Énfasis1" xfId="19" builtinId="31" customBuiltin="1"/>
    <cellStyle name="40% - Énfasis1 2" xfId="54"/>
    <cellStyle name="40% - Énfasis1 3" xfId="66"/>
    <cellStyle name="40% - Énfasis2" xfId="23" builtinId="35" customBuiltin="1"/>
    <cellStyle name="40% - Énfasis2 2" xfId="56"/>
    <cellStyle name="40% - Énfasis2 3" xfId="68"/>
    <cellStyle name="40% - Énfasis3" xfId="27" builtinId="39" customBuiltin="1"/>
    <cellStyle name="40% - Énfasis3 2" xfId="58"/>
    <cellStyle name="40% - Énfasis3 3" xfId="70"/>
    <cellStyle name="40% - Énfasis4" xfId="31" builtinId="43" customBuiltin="1"/>
    <cellStyle name="40% - Énfasis4 2" xfId="60"/>
    <cellStyle name="40% - Énfasis4 3" xfId="72"/>
    <cellStyle name="40% - Énfasis5" xfId="35" builtinId="47" customBuiltin="1"/>
    <cellStyle name="40% - Énfasis5 2" xfId="62"/>
    <cellStyle name="40% - Énfasis5 3" xfId="74"/>
    <cellStyle name="40% - Énfasis6" xfId="39" builtinId="51" customBuiltin="1"/>
    <cellStyle name="40% - Énfasis6 2" xfId="64"/>
    <cellStyle name="40% - Énfasis6 3" xfId="76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oneda 2" xfId="42"/>
    <cellStyle name="Neutral" xfId="8" builtinId="28" customBuiltin="1"/>
    <cellStyle name="Normal" xfId="0" builtinId="0"/>
    <cellStyle name="Normal 2" xfId="43"/>
    <cellStyle name="Normal 2 2" xfId="77"/>
    <cellStyle name="Normal 2 3" xfId="41"/>
    <cellStyle name="Normal 3" xfId="44"/>
    <cellStyle name="Normal 3 2" xfId="48"/>
    <cellStyle name="Normal 4" xfId="45"/>
    <cellStyle name="Normal 4 2" xfId="46"/>
    <cellStyle name="Normal 5" xfId="49"/>
    <cellStyle name="Normal 6" xfId="51"/>
    <cellStyle name="Normal 7" xfId="47"/>
    <cellStyle name="Normal 8" xfId="79"/>
    <cellStyle name="Notas 2" xfId="50"/>
    <cellStyle name="Notas 2 2" xfId="78"/>
    <cellStyle name="Notas 3" xfId="5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zoomScaleNormal="100" workbookViewId="0"/>
  </sheetViews>
  <sheetFormatPr baseColWidth="10" defaultRowHeight="15" x14ac:dyDescent="0.25"/>
  <cols>
    <col min="1" max="1" width="46" bestFit="1" customWidth="1"/>
    <col min="2" max="2" width="40" style="7" customWidth="1"/>
    <col min="3" max="3" width="48.85546875" style="160" customWidth="1"/>
    <col min="4" max="4" width="40.5703125" style="160" customWidth="1"/>
    <col min="5" max="5" width="25.7109375" style="11" bestFit="1" customWidth="1"/>
    <col min="6" max="6" width="12.85546875" style="8" bestFit="1" customWidth="1"/>
    <col min="7" max="7" width="14" style="8" bestFit="1" customWidth="1"/>
    <col min="8" max="8" width="14.5703125" style="8" bestFit="1" customWidth="1"/>
  </cols>
  <sheetData>
    <row r="1" spans="1:8" x14ac:dyDescent="0.25">
      <c r="A1" s="14" t="s">
        <v>0</v>
      </c>
      <c r="B1" s="14" t="s">
        <v>101</v>
      </c>
      <c r="C1" s="217" t="s">
        <v>102</v>
      </c>
      <c r="D1" s="217" t="s">
        <v>1</v>
      </c>
      <c r="E1" s="10" t="s">
        <v>2</v>
      </c>
      <c r="F1" s="9" t="s">
        <v>3</v>
      </c>
      <c r="G1" s="9" t="s">
        <v>4</v>
      </c>
      <c r="H1" s="6" t="s">
        <v>5</v>
      </c>
    </row>
    <row r="2" spans="1:8" ht="15.75" thickBot="1" x14ac:dyDescent="0.3">
      <c r="A2" s="32" t="s">
        <v>93</v>
      </c>
      <c r="B2" s="67" t="s">
        <v>107</v>
      </c>
      <c r="C2" s="218" t="s">
        <v>123</v>
      </c>
      <c r="D2" s="219" t="s">
        <v>79</v>
      </c>
      <c r="E2" s="33" t="s">
        <v>80</v>
      </c>
      <c r="F2" s="34">
        <v>44593</v>
      </c>
      <c r="G2" s="34">
        <v>44593</v>
      </c>
      <c r="H2" s="76">
        <v>826.45</v>
      </c>
    </row>
    <row r="3" spans="1:8" ht="15.75" thickBot="1" x14ac:dyDescent="0.3">
      <c r="A3" s="51" t="s">
        <v>93</v>
      </c>
      <c r="B3" s="68" t="s">
        <v>108</v>
      </c>
      <c r="C3" s="218" t="s">
        <v>123</v>
      </c>
      <c r="D3" s="220" t="s">
        <v>81</v>
      </c>
      <c r="E3" s="69" t="s">
        <v>82</v>
      </c>
      <c r="F3" s="70">
        <v>44593</v>
      </c>
      <c r="G3" s="70">
        <v>44593</v>
      </c>
      <c r="H3" s="77">
        <f>2500</f>
        <v>2500</v>
      </c>
    </row>
    <row r="4" spans="1:8" ht="15.75" thickBot="1" x14ac:dyDescent="0.3">
      <c r="A4" s="51" t="s">
        <v>93</v>
      </c>
      <c r="B4" s="68" t="s">
        <v>109</v>
      </c>
      <c r="C4" s="218" t="s">
        <v>123</v>
      </c>
      <c r="D4" s="220" t="s">
        <v>83</v>
      </c>
      <c r="E4" s="69" t="s">
        <v>84</v>
      </c>
      <c r="F4" s="70">
        <v>44621</v>
      </c>
      <c r="G4" s="70">
        <v>44622</v>
      </c>
      <c r="H4" s="77">
        <v>1500</v>
      </c>
    </row>
    <row r="5" spans="1:8" ht="15.75" thickBot="1" x14ac:dyDescent="0.3">
      <c r="A5" s="51" t="s">
        <v>93</v>
      </c>
      <c r="B5" s="68" t="s">
        <v>110</v>
      </c>
      <c r="C5" s="218" t="s">
        <v>123</v>
      </c>
      <c r="D5" s="220" t="s">
        <v>85</v>
      </c>
      <c r="E5" s="69" t="s">
        <v>86</v>
      </c>
      <c r="F5" s="70">
        <v>44593</v>
      </c>
      <c r="G5" s="70">
        <v>44621</v>
      </c>
      <c r="H5" s="77">
        <v>625</v>
      </c>
    </row>
    <row r="6" spans="1:8" ht="15.75" thickBot="1" x14ac:dyDescent="0.3">
      <c r="A6" s="51" t="s">
        <v>93</v>
      </c>
      <c r="B6" s="68" t="s">
        <v>111</v>
      </c>
      <c r="C6" s="218" t="s">
        <v>123</v>
      </c>
      <c r="D6" s="220" t="s">
        <v>87</v>
      </c>
      <c r="E6" s="69" t="s">
        <v>88</v>
      </c>
      <c r="F6" s="70">
        <v>44621</v>
      </c>
      <c r="G6" s="70">
        <v>44621</v>
      </c>
      <c r="H6" s="77">
        <v>2164.11</v>
      </c>
    </row>
    <row r="7" spans="1:8" ht="15.75" thickBot="1" x14ac:dyDescent="0.3">
      <c r="A7" s="51" t="s">
        <v>93</v>
      </c>
      <c r="B7" s="74" t="s">
        <v>112</v>
      </c>
      <c r="C7" s="221" t="s">
        <v>97</v>
      </c>
      <c r="D7" s="220" t="s">
        <v>89</v>
      </c>
      <c r="E7" s="69" t="s">
        <v>90</v>
      </c>
      <c r="F7" s="70">
        <v>44896</v>
      </c>
      <c r="G7" s="70">
        <v>44896</v>
      </c>
      <c r="H7" s="77">
        <v>726</v>
      </c>
    </row>
    <row r="8" spans="1:8" ht="15.75" thickBot="1" x14ac:dyDescent="0.3">
      <c r="A8" s="56" t="s">
        <v>93</v>
      </c>
      <c r="B8" s="71" t="s">
        <v>91</v>
      </c>
      <c r="C8" s="222" t="s">
        <v>113</v>
      </c>
      <c r="D8" s="223" t="s">
        <v>92</v>
      </c>
      <c r="E8" s="72" t="s">
        <v>82</v>
      </c>
      <c r="F8" s="73">
        <v>44621</v>
      </c>
      <c r="G8" s="73">
        <v>44621</v>
      </c>
      <c r="H8" s="78">
        <v>3267</v>
      </c>
    </row>
    <row r="9" spans="1:8" ht="180.75" thickBot="1" x14ac:dyDescent="0.3">
      <c r="A9" s="51" t="s">
        <v>94</v>
      </c>
      <c r="B9" s="63" t="s">
        <v>96</v>
      </c>
      <c r="C9" s="64" t="s">
        <v>103</v>
      </c>
      <c r="D9" s="65" t="s">
        <v>99</v>
      </c>
      <c r="E9" s="53" t="s">
        <v>30</v>
      </c>
      <c r="F9" s="66">
        <v>44593</v>
      </c>
      <c r="G9" s="66">
        <v>44594</v>
      </c>
      <c r="H9" s="79">
        <v>11999.99</v>
      </c>
    </row>
    <row r="10" spans="1:8" ht="90.75" thickBot="1" x14ac:dyDescent="0.3">
      <c r="A10" s="56" t="s">
        <v>94</v>
      </c>
      <c r="B10" s="57" t="s">
        <v>96</v>
      </c>
      <c r="C10" s="58" t="s">
        <v>104</v>
      </c>
      <c r="D10" s="62" t="s">
        <v>31</v>
      </c>
      <c r="E10" s="59" t="s">
        <v>6</v>
      </c>
      <c r="F10" s="61">
        <v>44617</v>
      </c>
      <c r="G10" s="61">
        <v>44617</v>
      </c>
      <c r="H10" s="80">
        <v>1210</v>
      </c>
    </row>
    <row r="11" spans="1:8" ht="45.75" thickBot="1" x14ac:dyDescent="0.3">
      <c r="A11" s="56" t="s">
        <v>94</v>
      </c>
      <c r="B11" s="57" t="s">
        <v>96</v>
      </c>
      <c r="C11" s="58" t="s">
        <v>33</v>
      </c>
      <c r="D11" s="224" t="s">
        <v>32</v>
      </c>
      <c r="E11" s="59" t="s">
        <v>34</v>
      </c>
      <c r="F11" s="61">
        <v>44625</v>
      </c>
      <c r="G11" s="61">
        <v>44982</v>
      </c>
      <c r="H11" s="80">
        <v>2768.48</v>
      </c>
    </row>
    <row r="12" spans="1:8" ht="225.75" thickBot="1" x14ac:dyDescent="0.3">
      <c r="A12" s="56" t="s">
        <v>94</v>
      </c>
      <c r="B12" s="57" t="s">
        <v>96</v>
      </c>
      <c r="C12" s="58" t="s">
        <v>105</v>
      </c>
      <c r="D12" s="58" t="s">
        <v>35</v>
      </c>
      <c r="E12" s="59" t="s">
        <v>36</v>
      </c>
      <c r="F12" s="61">
        <v>44657</v>
      </c>
      <c r="G12" s="61">
        <v>44657</v>
      </c>
      <c r="H12" s="80">
        <v>3000</v>
      </c>
    </row>
    <row r="13" spans="1:8" ht="75.75" thickBot="1" x14ac:dyDescent="0.3">
      <c r="A13" s="56" t="s">
        <v>94</v>
      </c>
      <c r="B13" s="57" t="s">
        <v>96</v>
      </c>
      <c r="C13" s="58" t="s">
        <v>106</v>
      </c>
      <c r="D13" s="58" t="s">
        <v>100</v>
      </c>
      <c r="E13" s="59" t="s">
        <v>30</v>
      </c>
      <c r="F13" s="60">
        <v>44652</v>
      </c>
      <c r="G13" s="60">
        <v>44681</v>
      </c>
      <c r="H13" s="80">
        <v>1790.8</v>
      </c>
    </row>
    <row r="14" spans="1:8" ht="15.75" thickBot="1" x14ac:dyDescent="0.3">
      <c r="A14" s="51" t="s">
        <v>98</v>
      </c>
      <c r="B14" s="52" t="s">
        <v>37</v>
      </c>
      <c r="C14" s="225" t="s">
        <v>121</v>
      </c>
      <c r="D14" s="65" t="s">
        <v>38</v>
      </c>
      <c r="E14" s="53" t="s">
        <v>39</v>
      </c>
      <c r="F14" s="54">
        <v>44616</v>
      </c>
      <c r="G14" s="54">
        <v>44620</v>
      </c>
      <c r="H14" s="81">
        <v>1170</v>
      </c>
    </row>
    <row r="15" spans="1:8" ht="15.75" thickBot="1" x14ac:dyDescent="0.3">
      <c r="A15" s="51" t="s">
        <v>98</v>
      </c>
      <c r="B15" s="52" t="s">
        <v>40</v>
      </c>
      <c r="C15" s="225" t="s">
        <v>121</v>
      </c>
      <c r="D15" s="65" t="s">
        <v>41</v>
      </c>
      <c r="E15" s="55" t="s">
        <v>42</v>
      </c>
      <c r="F15" s="54">
        <v>44593</v>
      </c>
      <c r="G15" s="54">
        <v>44620</v>
      </c>
      <c r="H15" s="81">
        <v>450</v>
      </c>
    </row>
    <row r="16" spans="1:8" ht="15.75" thickBot="1" x14ac:dyDescent="0.3">
      <c r="A16" s="51" t="s">
        <v>98</v>
      </c>
      <c r="B16" s="52" t="s">
        <v>43</v>
      </c>
      <c r="C16" s="225" t="s">
        <v>121</v>
      </c>
      <c r="D16" s="65" t="s">
        <v>29</v>
      </c>
      <c r="E16" s="55" t="s">
        <v>44</v>
      </c>
      <c r="F16" s="54">
        <v>44696</v>
      </c>
      <c r="G16" s="54">
        <v>44896</v>
      </c>
      <c r="H16" s="81">
        <v>1132.4000000000001</v>
      </c>
    </row>
    <row r="17" spans="1:8" ht="15.75" thickBot="1" x14ac:dyDescent="0.3">
      <c r="A17" s="51" t="s">
        <v>98</v>
      </c>
      <c r="B17" s="52" t="s">
        <v>45</v>
      </c>
      <c r="C17" s="225" t="s">
        <v>122</v>
      </c>
      <c r="D17" s="65" t="s">
        <v>46</v>
      </c>
      <c r="E17" s="55" t="s">
        <v>47</v>
      </c>
      <c r="F17" s="54">
        <v>44620</v>
      </c>
      <c r="G17" s="54">
        <v>44620</v>
      </c>
      <c r="H17" s="81">
        <v>300</v>
      </c>
    </row>
    <row r="18" spans="1:8" x14ac:dyDescent="0.25">
      <c r="A18" s="35" t="s">
        <v>95</v>
      </c>
      <c r="B18" s="38" t="s">
        <v>115</v>
      </c>
      <c r="C18" s="226" t="s">
        <v>114</v>
      </c>
      <c r="D18" s="227" t="s">
        <v>28</v>
      </c>
      <c r="E18" s="39"/>
      <c r="F18" s="40">
        <v>44593</v>
      </c>
      <c r="G18" s="40">
        <v>44926</v>
      </c>
      <c r="H18" s="82">
        <v>18089.5</v>
      </c>
    </row>
    <row r="19" spans="1:8" x14ac:dyDescent="0.25">
      <c r="A19" s="3"/>
      <c r="B19" s="1"/>
      <c r="C19" s="228"/>
      <c r="D19" s="229" t="s">
        <v>48</v>
      </c>
      <c r="E19" s="16"/>
      <c r="F19" s="17">
        <v>44607</v>
      </c>
      <c r="G19" s="17">
        <v>44926</v>
      </c>
      <c r="H19" s="83">
        <v>12000</v>
      </c>
    </row>
    <row r="20" spans="1:8" x14ac:dyDescent="0.25">
      <c r="A20" s="3"/>
      <c r="B20" s="1"/>
      <c r="C20" s="228"/>
      <c r="D20" s="229" t="s">
        <v>49</v>
      </c>
      <c r="E20" s="16"/>
      <c r="F20" s="17">
        <v>44607</v>
      </c>
      <c r="G20" s="17">
        <v>44926</v>
      </c>
      <c r="H20" s="83">
        <v>6000</v>
      </c>
    </row>
    <row r="21" spans="1:8" x14ac:dyDescent="0.25">
      <c r="A21" s="3"/>
      <c r="B21" s="1"/>
      <c r="C21" s="228"/>
      <c r="D21" s="229" t="s">
        <v>50</v>
      </c>
      <c r="E21" s="16"/>
      <c r="F21" s="17">
        <v>44607</v>
      </c>
      <c r="G21" s="17">
        <v>44926</v>
      </c>
      <c r="H21" s="83">
        <v>14000</v>
      </c>
    </row>
    <row r="22" spans="1:8" x14ac:dyDescent="0.25">
      <c r="A22" s="3"/>
      <c r="B22" s="1"/>
      <c r="C22" s="228"/>
      <c r="D22" s="229" t="s">
        <v>51</v>
      </c>
      <c r="E22" s="16"/>
      <c r="F22" s="17">
        <v>44621</v>
      </c>
      <c r="G22" s="17">
        <v>44926</v>
      </c>
      <c r="H22" s="83">
        <v>17787</v>
      </c>
    </row>
    <row r="23" spans="1:8" x14ac:dyDescent="0.25">
      <c r="A23" s="3"/>
      <c r="B23" s="1"/>
      <c r="C23" s="228"/>
      <c r="D23" s="229" t="s">
        <v>20</v>
      </c>
      <c r="E23" s="16"/>
      <c r="F23" s="17">
        <v>44607</v>
      </c>
      <c r="G23" s="17">
        <v>44926</v>
      </c>
      <c r="H23" s="83">
        <v>15999.95</v>
      </c>
    </row>
    <row r="24" spans="1:8" ht="30" x14ac:dyDescent="0.25">
      <c r="A24" s="3"/>
      <c r="B24" s="1"/>
      <c r="C24" s="228"/>
      <c r="D24" s="229" t="s">
        <v>52</v>
      </c>
      <c r="E24" s="16"/>
      <c r="F24" s="17">
        <v>44607</v>
      </c>
      <c r="G24" s="17">
        <v>44926</v>
      </c>
      <c r="H24" s="83">
        <v>14000</v>
      </c>
    </row>
    <row r="25" spans="1:8" x14ac:dyDescent="0.25">
      <c r="A25" s="3"/>
      <c r="B25" s="1"/>
      <c r="C25" s="228"/>
      <c r="D25" s="229" t="s">
        <v>18</v>
      </c>
      <c r="E25" s="16"/>
      <c r="F25" s="17">
        <v>44607</v>
      </c>
      <c r="G25" s="17">
        <v>44926</v>
      </c>
      <c r="H25" s="83">
        <v>11999.99</v>
      </c>
    </row>
    <row r="26" spans="1:8" x14ac:dyDescent="0.25">
      <c r="A26" s="3"/>
      <c r="B26" s="1"/>
      <c r="C26" s="228"/>
      <c r="D26" s="229" t="s">
        <v>53</v>
      </c>
      <c r="E26" s="16"/>
      <c r="F26" s="17">
        <v>44607</v>
      </c>
      <c r="G26" s="17">
        <v>44926</v>
      </c>
      <c r="H26" s="83">
        <v>13000</v>
      </c>
    </row>
    <row r="27" spans="1:8" x14ac:dyDescent="0.25">
      <c r="A27" s="3"/>
      <c r="B27" s="1"/>
      <c r="C27" s="228"/>
      <c r="D27" s="229" t="s">
        <v>54</v>
      </c>
      <c r="E27" s="16"/>
      <c r="F27" s="17">
        <v>44607</v>
      </c>
      <c r="G27" s="17">
        <v>44926</v>
      </c>
      <c r="H27" s="83">
        <v>5971.35</v>
      </c>
    </row>
    <row r="28" spans="1:8" x14ac:dyDescent="0.25">
      <c r="A28" s="3"/>
      <c r="B28" s="1"/>
      <c r="C28" s="228"/>
      <c r="D28" s="229" t="s">
        <v>55</v>
      </c>
      <c r="E28" s="16"/>
      <c r="F28" s="17">
        <v>44607</v>
      </c>
      <c r="G28" s="17">
        <v>44926</v>
      </c>
      <c r="H28" s="83">
        <v>6000</v>
      </c>
    </row>
    <row r="29" spans="1:8" x14ac:dyDescent="0.25">
      <c r="A29" s="3"/>
      <c r="B29" s="1"/>
      <c r="C29" s="228"/>
      <c r="D29" s="229" t="s">
        <v>56</v>
      </c>
      <c r="E29" s="16"/>
      <c r="F29" s="17">
        <v>44607</v>
      </c>
      <c r="G29" s="17">
        <v>44926</v>
      </c>
      <c r="H29" s="83">
        <v>5000</v>
      </c>
    </row>
    <row r="30" spans="1:8" x14ac:dyDescent="0.25">
      <c r="A30" s="3"/>
      <c r="B30" s="1"/>
      <c r="C30" s="228"/>
      <c r="D30" s="229" t="s">
        <v>57</v>
      </c>
      <c r="E30" s="16"/>
      <c r="F30" s="17">
        <v>44607</v>
      </c>
      <c r="G30" s="17">
        <v>44926</v>
      </c>
      <c r="H30" s="83">
        <v>14000</v>
      </c>
    </row>
    <row r="31" spans="1:8" x14ac:dyDescent="0.25">
      <c r="A31" s="3"/>
      <c r="B31" s="1"/>
      <c r="C31" s="228"/>
      <c r="D31" s="229" t="s">
        <v>21</v>
      </c>
      <c r="E31" s="16"/>
      <c r="F31" s="17">
        <v>44607</v>
      </c>
      <c r="G31" s="17">
        <v>44926</v>
      </c>
      <c r="H31" s="83">
        <v>8000</v>
      </c>
    </row>
    <row r="32" spans="1:8" x14ac:dyDescent="0.25">
      <c r="A32" s="3"/>
      <c r="B32" s="1"/>
      <c r="C32" s="228"/>
      <c r="D32" s="229" t="s">
        <v>23</v>
      </c>
      <c r="E32" s="16"/>
      <c r="F32" s="17">
        <v>44607</v>
      </c>
      <c r="G32" s="17">
        <v>44926</v>
      </c>
      <c r="H32" s="83">
        <v>6000</v>
      </c>
    </row>
    <row r="33" spans="1:8" x14ac:dyDescent="0.25">
      <c r="A33" s="3"/>
      <c r="B33" s="1"/>
      <c r="C33" s="228"/>
      <c r="D33" s="229" t="s">
        <v>25</v>
      </c>
      <c r="E33" s="16"/>
      <c r="F33" s="17">
        <v>44607</v>
      </c>
      <c r="G33" s="17">
        <v>44926</v>
      </c>
      <c r="H33" s="83">
        <v>5000</v>
      </c>
    </row>
    <row r="34" spans="1:8" x14ac:dyDescent="0.25">
      <c r="A34" s="3"/>
      <c r="B34" s="1"/>
      <c r="C34" s="228"/>
      <c r="D34" s="229" t="s">
        <v>19</v>
      </c>
      <c r="E34" s="16"/>
      <c r="F34" s="17">
        <v>44607</v>
      </c>
      <c r="G34" s="17">
        <v>44926</v>
      </c>
      <c r="H34" s="83">
        <v>10000</v>
      </c>
    </row>
    <row r="35" spans="1:8" x14ac:dyDescent="0.25">
      <c r="A35" s="5"/>
      <c r="B35" s="15"/>
      <c r="C35" s="230"/>
      <c r="D35" s="231" t="s">
        <v>58</v>
      </c>
      <c r="E35" s="18"/>
      <c r="F35" s="19">
        <v>44743</v>
      </c>
      <c r="G35" s="19">
        <v>44926</v>
      </c>
      <c r="H35" s="84">
        <v>4840</v>
      </c>
    </row>
    <row r="36" spans="1:8" ht="30.75" thickBot="1" x14ac:dyDescent="0.3">
      <c r="A36" s="37"/>
      <c r="B36" s="41"/>
      <c r="C36" s="232"/>
      <c r="D36" s="233" t="s">
        <v>59</v>
      </c>
      <c r="E36" s="33"/>
      <c r="F36" s="42">
        <v>44621</v>
      </c>
      <c r="G36" s="42">
        <v>44926</v>
      </c>
      <c r="H36" s="85">
        <v>17666</v>
      </c>
    </row>
    <row r="37" spans="1:8" x14ac:dyDescent="0.25">
      <c r="A37" s="35" t="s">
        <v>95</v>
      </c>
      <c r="B37" s="38" t="s">
        <v>115</v>
      </c>
      <c r="C37" s="226" t="s">
        <v>34</v>
      </c>
      <c r="D37" s="234" t="s">
        <v>7</v>
      </c>
      <c r="E37" s="43"/>
      <c r="F37" s="44">
        <v>44607</v>
      </c>
      <c r="G37" s="44">
        <v>44926</v>
      </c>
      <c r="H37" s="86">
        <v>121637.96</v>
      </c>
    </row>
    <row r="38" spans="1:8" x14ac:dyDescent="0.25">
      <c r="A38" s="3"/>
      <c r="B38" s="1"/>
      <c r="C38" s="228"/>
      <c r="D38" s="235" t="s">
        <v>8</v>
      </c>
      <c r="E38" s="21"/>
      <c r="F38" s="22">
        <v>44607</v>
      </c>
      <c r="G38" s="22">
        <v>44926</v>
      </c>
      <c r="H38" s="87">
        <v>69991.44</v>
      </c>
    </row>
    <row r="39" spans="1:8" x14ac:dyDescent="0.25">
      <c r="A39" s="3"/>
      <c r="B39" s="1"/>
      <c r="C39" s="228"/>
      <c r="D39" s="235" t="s">
        <v>9</v>
      </c>
      <c r="E39" s="21"/>
      <c r="F39" s="22">
        <v>44607</v>
      </c>
      <c r="G39" s="22">
        <v>44926</v>
      </c>
      <c r="H39" s="87">
        <v>59931.07</v>
      </c>
    </row>
    <row r="40" spans="1:8" x14ac:dyDescent="0.25">
      <c r="A40" s="3"/>
      <c r="B40" s="1"/>
      <c r="C40" s="228"/>
      <c r="D40" s="235" t="s">
        <v>10</v>
      </c>
      <c r="E40" s="21"/>
      <c r="F40" s="22">
        <v>44607</v>
      </c>
      <c r="G40" s="22">
        <v>44926</v>
      </c>
      <c r="H40" s="87">
        <v>47996.14</v>
      </c>
    </row>
    <row r="41" spans="1:8" x14ac:dyDescent="0.25">
      <c r="A41" s="23"/>
      <c r="B41" s="1"/>
      <c r="C41" s="228"/>
      <c r="D41" s="235" t="s">
        <v>13</v>
      </c>
      <c r="E41" s="21"/>
      <c r="F41" s="22">
        <v>44607</v>
      </c>
      <c r="G41" s="22">
        <v>44926</v>
      </c>
      <c r="H41" s="87">
        <v>18000</v>
      </c>
    </row>
    <row r="42" spans="1:8" x14ac:dyDescent="0.25">
      <c r="A42" s="24"/>
      <c r="B42" s="15"/>
      <c r="C42" s="236"/>
      <c r="D42" s="237" t="s">
        <v>14</v>
      </c>
      <c r="E42" s="25"/>
      <c r="F42" s="26">
        <v>44607</v>
      </c>
      <c r="G42" s="26">
        <v>44926</v>
      </c>
      <c r="H42" s="88">
        <v>13000</v>
      </c>
    </row>
    <row r="43" spans="1:8" x14ac:dyDescent="0.25">
      <c r="A43" s="23"/>
      <c r="B43" s="20"/>
      <c r="C43" s="228"/>
      <c r="D43" s="235" t="s">
        <v>22</v>
      </c>
      <c r="E43" s="21"/>
      <c r="F43" s="22">
        <v>44607</v>
      </c>
      <c r="G43" s="22">
        <v>44926</v>
      </c>
      <c r="H43" s="87">
        <v>8000</v>
      </c>
    </row>
    <row r="44" spans="1:8" x14ac:dyDescent="0.25">
      <c r="A44" s="3"/>
      <c r="B44" s="27"/>
      <c r="C44" s="228"/>
      <c r="D44" s="235" t="s">
        <v>15</v>
      </c>
      <c r="E44" s="21"/>
      <c r="F44" s="22">
        <v>44607</v>
      </c>
      <c r="G44" s="22">
        <v>44926</v>
      </c>
      <c r="H44" s="87">
        <v>10000</v>
      </c>
    </row>
    <row r="45" spans="1:8" x14ac:dyDescent="0.25">
      <c r="A45" s="3"/>
      <c r="B45" s="27"/>
      <c r="C45" s="228"/>
      <c r="D45" s="235" t="s">
        <v>24</v>
      </c>
      <c r="E45" s="21"/>
      <c r="F45" s="22">
        <v>44607</v>
      </c>
      <c r="G45" s="22">
        <v>44926</v>
      </c>
      <c r="H45" s="87">
        <v>10000</v>
      </c>
    </row>
    <row r="46" spans="1:8" x14ac:dyDescent="0.25">
      <c r="A46" s="3"/>
      <c r="B46" s="27"/>
      <c r="C46" s="228"/>
      <c r="D46" s="235" t="s">
        <v>60</v>
      </c>
      <c r="E46" s="21"/>
      <c r="F46" s="22">
        <v>44607</v>
      </c>
      <c r="G46" s="22">
        <v>44926</v>
      </c>
      <c r="H46" s="87">
        <v>6000</v>
      </c>
    </row>
    <row r="47" spans="1:8" ht="30.75" thickBot="1" x14ac:dyDescent="0.3">
      <c r="A47" s="45"/>
      <c r="B47" s="46"/>
      <c r="C47" s="238"/>
      <c r="D47" s="91" t="s">
        <v>59</v>
      </c>
      <c r="E47" s="92" t="s">
        <v>61</v>
      </c>
      <c r="F47" s="48">
        <v>44607</v>
      </c>
      <c r="G47" s="48">
        <v>44926</v>
      </c>
      <c r="H47" s="89">
        <v>17990.28</v>
      </c>
    </row>
    <row r="48" spans="1:8" x14ac:dyDescent="0.25">
      <c r="A48" s="35" t="s">
        <v>95</v>
      </c>
      <c r="B48" s="38" t="s">
        <v>116</v>
      </c>
      <c r="C48" s="226"/>
      <c r="D48" s="234" t="s">
        <v>11</v>
      </c>
      <c r="E48" s="43"/>
      <c r="F48" s="44">
        <v>44580</v>
      </c>
      <c r="G48" s="44">
        <v>44605</v>
      </c>
      <c r="H48" s="86">
        <v>11978.76</v>
      </c>
    </row>
    <row r="49" spans="1:8" x14ac:dyDescent="0.25">
      <c r="A49" s="3"/>
      <c r="B49" s="1"/>
      <c r="C49" s="228"/>
      <c r="D49" s="235" t="s">
        <v>8</v>
      </c>
      <c r="E49" s="21"/>
      <c r="F49" s="22">
        <v>44580</v>
      </c>
      <c r="G49" s="22">
        <v>44605</v>
      </c>
      <c r="H49" s="87">
        <v>7999.79</v>
      </c>
    </row>
    <row r="50" spans="1:8" x14ac:dyDescent="0.25">
      <c r="A50" s="3"/>
      <c r="B50" s="1"/>
      <c r="C50" s="228"/>
      <c r="D50" s="235" t="s">
        <v>9</v>
      </c>
      <c r="E50" s="21"/>
      <c r="F50" s="22">
        <v>44580</v>
      </c>
      <c r="G50" s="22">
        <v>44605</v>
      </c>
      <c r="H50" s="87">
        <v>5985.15</v>
      </c>
    </row>
    <row r="51" spans="1:8" x14ac:dyDescent="0.25">
      <c r="A51" s="12"/>
      <c r="B51" s="2"/>
      <c r="C51" s="236"/>
      <c r="D51" s="235" t="s">
        <v>62</v>
      </c>
      <c r="E51" s="21"/>
      <c r="F51" s="22">
        <v>44580</v>
      </c>
      <c r="G51" s="22">
        <v>44605</v>
      </c>
      <c r="H51" s="87">
        <v>6000</v>
      </c>
    </row>
    <row r="52" spans="1:8" x14ac:dyDescent="0.25">
      <c r="A52" s="3"/>
      <c r="B52" s="1"/>
      <c r="C52" s="228"/>
      <c r="D52" s="235" t="s">
        <v>63</v>
      </c>
      <c r="E52" s="21"/>
      <c r="F52" s="22">
        <v>44597</v>
      </c>
      <c r="G52" s="22">
        <v>44597</v>
      </c>
      <c r="H52" s="87">
        <v>7865</v>
      </c>
    </row>
    <row r="53" spans="1:8" x14ac:dyDescent="0.25">
      <c r="A53" s="3"/>
      <c r="B53" s="20"/>
      <c r="C53" s="228"/>
      <c r="D53" s="235" t="s">
        <v>12</v>
      </c>
      <c r="E53" s="21"/>
      <c r="F53" s="22">
        <v>44590</v>
      </c>
      <c r="G53" s="22">
        <v>44591</v>
      </c>
      <c r="H53" s="87">
        <v>8750</v>
      </c>
    </row>
    <row r="54" spans="1:8" x14ac:dyDescent="0.25">
      <c r="A54" s="3"/>
      <c r="B54" s="27"/>
      <c r="C54" s="228"/>
      <c r="D54" s="235" t="s">
        <v>64</v>
      </c>
      <c r="E54" s="21"/>
      <c r="F54" s="22">
        <v>44590</v>
      </c>
      <c r="G54" s="22">
        <v>44590</v>
      </c>
      <c r="H54" s="87">
        <v>14998.25</v>
      </c>
    </row>
    <row r="55" spans="1:8" x14ac:dyDescent="0.25">
      <c r="A55" s="3"/>
      <c r="B55" s="27"/>
      <c r="C55" s="228"/>
      <c r="D55" s="235" t="s">
        <v>65</v>
      </c>
      <c r="E55" s="21"/>
      <c r="F55" s="22">
        <v>44593</v>
      </c>
      <c r="G55" s="22">
        <v>44621</v>
      </c>
      <c r="H55" s="87">
        <v>17738.599999999999</v>
      </c>
    </row>
    <row r="56" spans="1:8" x14ac:dyDescent="0.25">
      <c r="A56" s="12"/>
      <c r="B56" s="28"/>
      <c r="C56" s="236"/>
      <c r="D56" s="237" t="s">
        <v>66</v>
      </c>
      <c r="E56" s="25"/>
      <c r="F56" s="26">
        <v>44593</v>
      </c>
      <c r="G56" s="26">
        <v>44682</v>
      </c>
      <c r="H56" s="88">
        <v>17242.5</v>
      </c>
    </row>
    <row r="57" spans="1:8" ht="15.75" thickBot="1" x14ac:dyDescent="0.3">
      <c r="A57" s="37"/>
      <c r="B57" s="41"/>
      <c r="C57" s="238"/>
      <c r="D57" s="91" t="s">
        <v>26</v>
      </c>
      <c r="E57" s="92" t="s">
        <v>67</v>
      </c>
      <c r="F57" s="48"/>
      <c r="G57" s="48"/>
      <c r="H57" s="89">
        <v>5808</v>
      </c>
    </row>
    <row r="58" spans="1:8" x14ac:dyDescent="0.25">
      <c r="A58" s="35" t="s">
        <v>95</v>
      </c>
      <c r="B58" s="38" t="s">
        <v>117</v>
      </c>
      <c r="C58" s="239"/>
      <c r="D58" s="234" t="s">
        <v>16</v>
      </c>
      <c r="E58" s="43"/>
      <c r="F58" s="44">
        <v>44644</v>
      </c>
      <c r="G58" s="44">
        <v>44657</v>
      </c>
      <c r="H58" s="86">
        <v>6000</v>
      </c>
    </row>
    <row r="59" spans="1:8" x14ac:dyDescent="0.25">
      <c r="A59" s="3"/>
      <c r="B59" s="27"/>
      <c r="C59" s="228"/>
      <c r="D59" s="235" t="s">
        <v>62</v>
      </c>
      <c r="E59" s="21"/>
      <c r="F59" s="22">
        <v>44644</v>
      </c>
      <c r="G59" s="22">
        <v>44657</v>
      </c>
      <c r="H59" s="87">
        <v>3000</v>
      </c>
    </row>
    <row r="60" spans="1:8" x14ac:dyDescent="0.25">
      <c r="A60" s="3"/>
      <c r="B60" s="27"/>
      <c r="C60" s="228"/>
      <c r="D60" s="235" t="s">
        <v>68</v>
      </c>
      <c r="E60" s="21"/>
      <c r="F60" s="22">
        <v>44644</v>
      </c>
      <c r="G60" s="22">
        <v>44657</v>
      </c>
      <c r="H60" s="87">
        <v>1500</v>
      </c>
    </row>
    <row r="61" spans="1:8" x14ac:dyDescent="0.25">
      <c r="A61" s="3"/>
      <c r="B61" s="27"/>
      <c r="C61" s="228"/>
      <c r="D61" s="235" t="s">
        <v>17</v>
      </c>
      <c r="E61" s="21"/>
      <c r="F61" s="22">
        <v>44644</v>
      </c>
      <c r="G61" s="22">
        <v>44657</v>
      </c>
      <c r="H61" s="87">
        <v>1500</v>
      </c>
    </row>
    <row r="62" spans="1:8" x14ac:dyDescent="0.25">
      <c r="A62" s="3"/>
      <c r="B62" s="27"/>
      <c r="C62" s="228"/>
      <c r="D62" s="235" t="s">
        <v>7</v>
      </c>
      <c r="E62" s="21"/>
      <c r="F62" s="22">
        <v>44643</v>
      </c>
      <c r="G62" s="22">
        <v>44658</v>
      </c>
      <c r="H62" s="87">
        <v>10062.36</v>
      </c>
    </row>
    <row r="63" spans="1:8" x14ac:dyDescent="0.25">
      <c r="A63" s="3"/>
      <c r="B63" s="27"/>
      <c r="C63" s="228"/>
      <c r="D63" s="235" t="s">
        <v>11</v>
      </c>
      <c r="E63" s="21"/>
      <c r="F63" s="22">
        <v>44643</v>
      </c>
      <c r="G63" s="22">
        <v>44658</v>
      </c>
      <c r="H63" s="87">
        <v>8305.44</v>
      </c>
    </row>
    <row r="64" spans="1:8" x14ac:dyDescent="0.25">
      <c r="A64" s="3"/>
      <c r="B64" s="1"/>
      <c r="C64" s="228"/>
      <c r="D64" s="235" t="s">
        <v>8</v>
      </c>
      <c r="E64" s="21"/>
      <c r="F64" s="22">
        <v>44644</v>
      </c>
      <c r="G64" s="22">
        <v>44657</v>
      </c>
      <c r="H64" s="87">
        <v>6999.91</v>
      </c>
    </row>
    <row r="65" spans="1:8" x14ac:dyDescent="0.25">
      <c r="A65" s="3"/>
      <c r="B65" s="1"/>
      <c r="C65" s="228"/>
      <c r="D65" s="235" t="s">
        <v>9</v>
      </c>
      <c r="E65" s="21"/>
      <c r="F65" s="22">
        <v>44644</v>
      </c>
      <c r="G65" s="22">
        <v>44657</v>
      </c>
      <c r="H65" s="87">
        <v>4900.5</v>
      </c>
    </row>
    <row r="66" spans="1:8" x14ac:dyDescent="0.25">
      <c r="A66" s="24"/>
      <c r="B66" s="1"/>
      <c r="C66" s="228"/>
      <c r="D66" s="235" t="s">
        <v>13</v>
      </c>
      <c r="E66" s="21"/>
      <c r="F66" s="22">
        <v>44644</v>
      </c>
      <c r="G66" s="22">
        <v>44657</v>
      </c>
      <c r="H66" s="87">
        <v>1000</v>
      </c>
    </row>
    <row r="67" spans="1:8" x14ac:dyDescent="0.25">
      <c r="A67" s="3"/>
      <c r="B67" s="1"/>
      <c r="C67" s="228"/>
      <c r="D67" s="235" t="s">
        <v>14</v>
      </c>
      <c r="E67" s="21"/>
      <c r="F67" s="22">
        <v>44644</v>
      </c>
      <c r="G67" s="22">
        <v>44657</v>
      </c>
      <c r="H67" s="87">
        <v>800</v>
      </c>
    </row>
    <row r="68" spans="1:8" x14ac:dyDescent="0.25">
      <c r="A68" s="3"/>
      <c r="B68" s="27"/>
      <c r="C68" s="228"/>
      <c r="D68" s="235" t="s">
        <v>15</v>
      </c>
      <c r="E68" s="21"/>
      <c r="F68" s="22">
        <v>44644</v>
      </c>
      <c r="G68" s="22">
        <v>44657</v>
      </c>
      <c r="H68" s="87">
        <v>1000</v>
      </c>
    </row>
    <row r="69" spans="1:8" ht="15.75" thickBot="1" x14ac:dyDescent="0.3">
      <c r="A69" s="37"/>
      <c r="B69" s="46"/>
      <c r="C69" s="238"/>
      <c r="D69" s="91" t="s">
        <v>69</v>
      </c>
      <c r="E69" s="92" t="s">
        <v>70</v>
      </c>
      <c r="F69" s="48">
        <v>44644</v>
      </c>
      <c r="G69" s="48">
        <v>44657</v>
      </c>
      <c r="H69" s="89">
        <v>508.2</v>
      </c>
    </row>
    <row r="70" spans="1:8" x14ac:dyDescent="0.25">
      <c r="A70" s="35" t="s">
        <v>95</v>
      </c>
      <c r="B70" s="38" t="s">
        <v>118</v>
      </c>
      <c r="C70" s="226"/>
      <c r="D70" s="234" t="s">
        <v>11</v>
      </c>
      <c r="E70" s="43"/>
      <c r="F70" s="44">
        <v>44634</v>
      </c>
      <c r="G70" s="44">
        <v>44681</v>
      </c>
      <c r="H70" s="86">
        <v>11499.62</v>
      </c>
    </row>
    <row r="71" spans="1:8" x14ac:dyDescent="0.25">
      <c r="A71" s="3"/>
      <c r="B71" s="27"/>
      <c r="C71" s="228"/>
      <c r="D71" s="235" t="s">
        <v>7</v>
      </c>
      <c r="E71" s="21"/>
      <c r="F71" s="22">
        <v>44634</v>
      </c>
      <c r="G71" s="22">
        <v>44681</v>
      </c>
      <c r="H71" s="87">
        <v>10006.17</v>
      </c>
    </row>
    <row r="72" spans="1:8" x14ac:dyDescent="0.25">
      <c r="A72" s="3"/>
      <c r="B72" s="27"/>
      <c r="C72" s="228"/>
      <c r="D72" s="235" t="s">
        <v>8</v>
      </c>
      <c r="E72" s="21"/>
      <c r="F72" s="22">
        <v>44636</v>
      </c>
      <c r="G72" s="22">
        <v>44681</v>
      </c>
      <c r="H72" s="87">
        <v>7999.87</v>
      </c>
    </row>
    <row r="73" spans="1:8" x14ac:dyDescent="0.25">
      <c r="A73" s="3"/>
      <c r="B73" s="27"/>
      <c r="C73" s="228"/>
      <c r="D73" s="235" t="s">
        <v>9</v>
      </c>
      <c r="E73" s="21"/>
      <c r="F73" s="22">
        <v>44636</v>
      </c>
      <c r="G73" s="22">
        <v>44681</v>
      </c>
      <c r="H73" s="87">
        <v>5978.11</v>
      </c>
    </row>
    <row r="74" spans="1:8" x14ac:dyDescent="0.25">
      <c r="A74" s="3"/>
      <c r="B74" s="27"/>
      <c r="C74" s="228"/>
      <c r="D74" s="235" t="s">
        <v>13</v>
      </c>
      <c r="E74" s="21"/>
      <c r="F74" s="22">
        <v>44636</v>
      </c>
      <c r="G74" s="22">
        <v>44681</v>
      </c>
      <c r="H74" s="87">
        <v>1500</v>
      </c>
    </row>
    <row r="75" spans="1:8" x14ac:dyDescent="0.25">
      <c r="A75" s="3"/>
      <c r="B75" s="27"/>
      <c r="C75" s="228"/>
      <c r="D75" s="235" t="s">
        <v>14</v>
      </c>
      <c r="E75" s="21"/>
      <c r="F75" s="22">
        <v>44636</v>
      </c>
      <c r="G75" s="22">
        <v>44681</v>
      </c>
      <c r="H75" s="87">
        <v>1000</v>
      </c>
    </row>
    <row r="76" spans="1:8" x14ac:dyDescent="0.25">
      <c r="A76" s="13"/>
      <c r="B76" s="29"/>
      <c r="C76" s="240"/>
      <c r="D76" s="241" t="s">
        <v>16</v>
      </c>
      <c r="E76" s="30"/>
      <c r="F76" s="31">
        <v>44638</v>
      </c>
      <c r="G76" s="31">
        <v>44681</v>
      </c>
      <c r="H76" s="90">
        <v>9000</v>
      </c>
    </row>
    <row r="77" spans="1:8" x14ac:dyDescent="0.25">
      <c r="A77" s="3"/>
      <c r="B77" s="20"/>
      <c r="C77" s="228"/>
      <c r="D77" s="235" t="s">
        <v>62</v>
      </c>
      <c r="E77" s="21"/>
      <c r="F77" s="22">
        <v>44638</v>
      </c>
      <c r="G77" s="22">
        <v>44681</v>
      </c>
      <c r="H77" s="87">
        <v>5000</v>
      </c>
    </row>
    <row r="78" spans="1:8" x14ac:dyDescent="0.25">
      <c r="A78" s="3"/>
      <c r="B78" s="27"/>
      <c r="C78" s="228"/>
      <c r="D78" s="235" t="s">
        <v>68</v>
      </c>
      <c r="E78" s="21"/>
      <c r="F78" s="22">
        <v>44638</v>
      </c>
      <c r="G78" s="22">
        <v>44681</v>
      </c>
      <c r="H78" s="87">
        <v>3000</v>
      </c>
    </row>
    <row r="79" spans="1:8" x14ac:dyDescent="0.25">
      <c r="A79" s="3"/>
      <c r="B79" s="27"/>
      <c r="C79" s="228"/>
      <c r="D79" s="235" t="s">
        <v>71</v>
      </c>
      <c r="E79" s="21"/>
      <c r="F79" s="22">
        <v>44638</v>
      </c>
      <c r="G79" s="22">
        <v>44681</v>
      </c>
      <c r="H79" s="87">
        <v>3000</v>
      </c>
    </row>
    <row r="80" spans="1:8" x14ac:dyDescent="0.25">
      <c r="A80" s="3"/>
      <c r="B80" s="27"/>
      <c r="C80" s="228"/>
      <c r="D80" s="235" t="s">
        <v>27</v>
      </c>
      <c r="E80" s="21"/>
      <c r="F80" s="22">
        <v>44636</v>
      </c>
      <c r="G80" s="22">
        <v>44681</v>
      </c>
      <c r="H80" s="87">
        <v>500</v>
      </c>
    </row>
    <row r="81" spans="1:9" ht="15.75" thickBot="1" x14ac:dyDescent="0.3">
      <c r="A81" s="37"/>
      <c r="B81" s="46"/>
      <c r="C81" s="232"/>
      <c r="D81" s="242" t="s">
        <v>72</v>
      </c>
      <c r="E81" s="47"/>
      <c r="F81" s="48">
        <v>44635</v>
      </c>
      <c r="G81" s="48">
        <v>44669</v>
      </c>
      <c r="H81" s="89">
        <v>17765.22</v>
      </c>
    </row>
    <row r="82" spans="1:9" x14ac:dyDescent="0.25">
      <c r="A82" s="35" t="s">
        <v>95</v>
      </c>
      <c r="B82" s="38" t="s">
        <v>119</v>
      </c>
      <c r="C82" s="226"/>
      <c r="D82" s="234" t="s">
        <v>73</v>
      </c>
      <c r="E82" s="43"/>
      <c r="F82" s="44">
        <v>44256</v>
      </c>
      <c r="G82" s="44">
        <v>44347</v>
      </c>
      <c r="H82" s="86">
        <v>17948.341400000001</v>
      </c>
    </row>
    <row r="83" spans="1:9" x14ac:dyDescent="0.25">
      <c r="A83" s="3"/>
      <c r="B83" s="27"/>
      <c r="C83" s="228"/>
      <c r="D83" s="235" t="s">
        <v>74</v>
      </c>
      <c r="E83" s="21"/>
      <c r="F83" s="22">
        <v>44607</v>
      </c>
      <c r="G83" s="22">
        <v>44681</v>
      </c>
      <c r="H83" s="87">
        <v>16750</v>
      </c>
    </row>
    <row r="84" spans="1:9" ht="15.75" thickBot="1" x14ac:dyDescent="0.3">
      <c r="A84" s="37"/>
      <c r="B84" s="36"/>
      <c r="C84" s="232"/>
      <c r="D84" s="233" t="s">
        <v>75</v>
      </c>
      <c r="E84" s="50"/>
      <c r="F84" s="42">
        <v>44598</v>
      </c>
      <c r="G84" s="42">
        <v>44921</v>
      </c>
      <c r="H84" s="85">
        <v>17998.75</v>
      </c>
    </row>
    <row r="85" spans="1:9" x14ac:dyDescent="0.25">
      <c r="A85" s="35" t="s">
        <v>95</v>
      </c>
      <c r="B85" s="38" t="s">
        <v>120</v>
      </c>
      <c r="C85" s="226"/>
      <c r="D85" s="234" t="s">
        <v>76</v>
      </c>
      <c r="E85" s="43"/>
      <c r="F85" s="44">
        <v>44598</v>
      </c>
      <c r="G85" s="44">
        <v>44598</v>
      </c>
      <c r="H85" s="86">
        <v>7865</v>
      </c>
    </row>
    <row r="86" spans="1:9" x14ac:dyDescent="0.25">
      <c r="A86" s="3"/>
      <c r="B86" s="27"/>
      <c r="C86" s="228"/>
      <c r="D86" s="235" t="s">
        <v>77</v>
      </c>
      <c r="E86" s="21"/>
      <c r="F86" s="22">
        <v>44598</v>
      </c>
      <c r="G86" s="22">
        <v>44598</v>
      </c>
      <c r="H86" s="87">
        <v>6884.9</v>
      </c>
    </row>
    <row r="87" spans="1:9" x14ac:dyDescent="0.25">
      <c r="A87" s="3"/>
      <c r="B87" s="27"/>
      <c r="C87" s="228"/>
      <c r="D87" s="235" t="s">
        <v>75</v>
      </c>
      <c r="E87" s="21"/>
      <c r="F87" s="22">
        <v>44598</v>
      </c>
      <c r="G87" s="22">
        <v>44598</v>
      </c>
      <c r="H87" s="87">
        <v>3115.75</v>
      </c>
    </row>
    <row r="88" spans="1:9" ht="15.75" thickBot="1" x14ac:dyDescent="0.3">
      <c r="A88" s="37"/>
      <c r="B88" s="46"/>
      <c r="C88" s="232"/>
      <c r="D88" s="242" t="s">
        <v>78</v>
      </c>
      <c r="E88" s="47"/>
      <c r="F88" s="48">
        <v>44598</v>
      </c>
      <c r="G88" s="48">
        <v>44598</v>
      </c>
      <c r="H88" s="89">
        <v>3630</v>
      </c>
    </row>
    <row r="89" spans="1:9" ht="15.75" thickBot="1" x14ac:dyDescent="0.3">
      <c r="A89" s="93" t="s">
        <v>124</v>
      </c>
      <c r="B89" s="94"/>
      <c r="C89" s="94"/>
      <c r="D89" s="94"/>
      <c r="E89" s="94"/>
      <c r="F89" s="94"/>
      <c r="G89" s="94"/>
      <c r="H89" s="75">
        <f>SUM(H2:H88)</f>
        <v>923715.10140000004</v>
      </c>
      <c r="I89" s="4"/>
    </row>
    <row r="90" spans="1:9" x14ac:dyDescent="0.25">
      <c r="A90" s="8"/>
      <c r="C90" s="243"/>
      <c r="D90" s="243"/>
    </row>
    <row r="91" spans="1:9" x14ac:dyDescent="0.25">
      <c r="A91" s="8"/>
      <c r="C91" s="243"/>
      <c r="D91" s="243"/>
    </row>
    <row r="92" spans="1:9" x14ac:dyDescent="0.25">
      <c r="A92" s="8"/>
      <c r="C92" s="243"/>
      <c r="D92" s="243"/>
    </row>
    <row r="93" spans="1:9" x14ac:dyDescent="0.25">
      <c r="A93" s="8"/>
      <c r="C93" s="243"/>
      <c r="D93" s="243"/>
    </row>
    <row r="94" spans="1:9" x14ac:dyDescent="0.25">
      <c r="A94" s="8"/>
      <c r="C94" s="243"/>
      <c r="D94" s="243"/>
    </row>
    <row r="95" spans="1:9" x14ac:dyDescent="0.25">
      <c r="A95" s="8"/>
      <c r="C95" s="243"/>
      <c r="D95" s="243"/>
    </row>
    <row r="96" spans="1:9" x14ac:dyDescent="0.25">
      <c r="A96" s="8"/>
      <c r="C96" s="243"/>
      <c r="D96" s="243"/>
    </row>
    <row r="97" spans="1:4" x14ac:dyDescent="0.25">
      <c r="A97" s="8"/>
      <c r="C97" s="243"/>
      <c r="D97" s="243"/>
    </row>
    <row r="98" spans="1:4" x14ac:dyDescent="0.25">
      <c r="A98" s="8"/>
      <c r="C98" s="243"/>
      <c r="D98" s="243"/>
    </row>
    <row r="99" spans="1:4" x14ac:dyDescent="0.25">
      <c r="A99" s="8"/>
      <c r="C99" s="243"/>
      <c r="D99" s="243"/>
    </row>
    <row r="100" spans="1:4" x14ac:dyDescent="0.25">
      <c r="A100" s="8"/>
      <c r="C100" s="243"/>
      <c r="D100" s="243"/>
    </row>
    <row r="101" spans="1:4" x14ac:dyDescent="0.25">
      <c r="A101" s="8"/>
      <c r="C101" s="243"/>
      <c r="D101" s="243"/>
    </row>
    <row r="102" spans="1:4" x14ac:dyDescent="0.25">
      <c r="A102" s="8"/>
      <c r="C102" s="243"/>
      <c r="D102" s="243"/>
    </row>
    <row r="103" spans="1:4" x14ac:dyDescent="0.25">
      <c r="A103" s="8"/>
      <c r="C103" s="243"/>
      <c r="D103" s="243"/>
    </row>
    <row r="104" spans="1:4" x14ac:dyDescent="0.25">
      <c r="A104" s="8"/>
      <c r="C104" s="243"/>
      <c r="D104" s="243"/>
    </row>
    <row r="105" spans="1:4" x14ac:dyDescent="0.25">
      <c r="A105" s="8"/>
      <c r="C105" s="243"/>
      <c r="D105" s="243"/>
    </row>
    <row r="106" spans="1:4" x14ac:dyDescent="0.25">
      <c r="A106" s="8"/>
      <c r="C106" s="243"/>
      <c r="D106" s="243"/>
    </row>
    <row r="107" spans="1:4" x14ac:dyDescent="0.25">
      <c r="A107" s="8"/>
      <c r="C107" s="243"/>
      <c r="D107" s="243"/>
    </row>
    <row r="108" spans="1:4" x14ac:dyDescent="0.25">
      <c r="A108" s="8"/>
      <c r="C108" s="243"/>
      <c r="D108" s="243"/>
    </row>
    <row r="109" spans="1:4" x14ac:dyDescent="0.25">
      <c r="A109" s="8"/>
      <c r="C109" s="243"/>
      <c r="D109" s="243"/>
    </row>
    <row r="110" spans="1:4" x14ac:dyDescent="0.25">
      <c r="A110" s="8"/>
      <c r="C110" s="243"/>
      <c r="D110" s="243"/>
    </row>
    <row r="111" spans="1:4" x14ac:dyDescent="0.25">
      <c r="A111" s="8"/>
      <c r="C111" s="243"/>
      <c r="D111" s="243"/>
    </row>
  </sheetData>
  <mergeCells count="1">
    <mergeCell ref="A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H1048576"/>
    </sheetView>
  </sheetViews>
  <sheetFormatPr baseColWidth="10" defaultRowHeight="15" x14ac:dyDescent="0.25"/>
  <cols>
    <col min="1" max="1" width="38.140625" bestFit="1" customWidth="1"/>
    <col min="2" max="2" width="50" customWidth="1"/>
    <col min="3" max="3" width="45.28515625" bestFit="1" customWidth="1"/>
    <col min="4" max="4" width="25.42578125" bestFit="1" customWidth="1"/>
    <col min="5" max="5" width="12.85546875" bestFit="1" customWidth="1"/>
    <col min="6" max="6" width="10.7109375" bestFit="1" customWidth="1"/>
    <col min="7" max="7" width="14.5703125" bestFit="1" customWidth="1"/>
    <col min="8" max="8" width="11.5703125" bestFit="1" customWidth="1"/>
  </cols>
  <sheetData>
    <row r="1" spans="1:8" x14ac:dyDescent="0.25">
      <c r="A1" s="10" t="s">
        <v>0</v>
      </c>
      <c r="B1" s="10" t="s">
        <v>125</v>
      </c>
      <c r="C1" s="10" t="s">
        <v>1</v>
      </c>
      <c r="D1" s="10" t="s">
        <v>2</v>
      </c>
      <c r="E1" s="9" t="s">
        <v>3</v>
      </c>
      <c r="F1" s="9" t="s">
        <v>4</v>
      </c>
      <c r="G1" s="6" t="s">
        <v>5</v>
      </c>
      <c r="H1" s="95" t="s">
        <v>126</v>
      </c>
    </row>
    <row r="2" spans="1:8" ht="45.75" thickBot="1" x14ac:dyDescent="0.3">
      <c r="A2" s="96" t="s">
        <v>94</v>
      </c>
      <c r="B2" s="97" t="s">
        <v>127</v>
      </c>
      <c r="C2" s="98" t="s">
        <v>35</v>
      </c>
      <c r="D2" s="99" t="s">
        <v>128</v>
      </c>
      <c r="E2" s="100">
        <v>44657</v>
      </c>
      <c r="F2" s="100">
        <v>44657</v>
      </c>
      <c r="G2" s="101"/>
      <c r="H2" s="102">
        <v>2999.98</v>
      </c>
    </row>
    <row r="3" spans="1:8" ht="45.75" thickBot="1" x14ac:dyDescent="0.3">
      <c r="A3" s="103" t="s">
        <v>94</v>
      </c>
      <c r="B3" s="97" t="s">
        <v>127</v>
      </c>
      <c r="C3" s="98" t="s">
        <v>35</v>
      </c>
      <c r="D3" s="53" t="s">
        <v>129</v>
      </c>
      <c r="E3" s="104">
        <v>44704</v>
      </c>
      <c r="F3" s="104">
        <v>44745</v>
      </c>
      <c r="G3" s="105"/>
      <c r="H3" s="79">
        <v>12100</v>
      </c>
    </row>
    <row r="4" spans="1:8" ht="45.75" thickBot="1" x14ac:dyDescent="0.3">
      <c r="A4" s="103" t="s">
        <v>94</v>
      </c>
      <c r="B4" s="106" t="s">
        <v>130</v>
      </c>
      <c r="C4" s="53" t="s">
        <v>131</v>
      </c>
      <c r="D4" s="53" t="s">
        <v>132</v>
      </c>
      <c r="E4" s="104">
        <v>44671</v>
      </c>
      <c r="F4" s="104">
        <v>44735</v>
      </c>
      <c r="G4" s="105"/>
      <c r="H4" s="79">
        <v>5999.99</v>
      </c>
    </row>
    <row r="5" spans="1:8" ht="45.75" thickBot="1" x14ac:dyDescent="0.3">
      <c r="A5" s="103" t="s">
        <v>94</v>
      </c>
      <c r="B5" s="106" t="s">
        <v>130</v>
      </c>
      <c r="C5" s="53" t="s">
        <v>133</v>
      </c>
      <c r="D5" s="53" t="s">
        <v>132</v>
      </c>
      <c r="E5" s="104">
        <v>44672</v>
      </c>
      <c r="F5" s="104">
        <v>44685</v>
      </c>
      <c r="G5" s="105"/>
      <c r="H5" s="79">
        <v>3146</v>
      </c>
    </row>
    <row r="6" spans="1:8" ht="45.75" thickBot="1" x14ac:dyDescent="0.3">
      <c r="A6" s="103" t="s">
        <v>94</v>
      </c>
      <c r="B6" s="106" t="s">
        <v>130</v>
      </c>
      <c r="C6" s="53" t="s">
        <v>134</v>
      </c>
      <c r="D6" s="53" t="s">
        <v>135</v>
      </c>
      <c r="E6" s="104">
        <v>44673</v>
      </c>
      <c r="F6" s="104">
        <v>44685</v>
      </c>
      <c r="G6" s="105"/>
      <c r="H6" s="79">
        <v>907.5</v>
      </c>
    </row>
    <row r="7" spans="1:8" ht="45.75" thickBot="1" x14ac:dyDescent="0.3">
      <c r="A7" s="103" t="s">
        <v>94</v>
      </c>
      <c r="B7" s="106" t="s">
        <v>130</v>
      </c>
      <c r="C7" s="53" t="s">
        <v>136</v>
      </c>
      <c r="D7" s="64" t="s">
        <v>137</v>
      </c>
      <c r="E7" s="104">
        <v>44672</v>
      </c>
      <c r="F7" s="104">
        <v>44674</v>
      </c>
      <c r="G7" s="105"/>
      <c r="H7" s="79">
        <v>1000</v>
      </c>
    </row>
    <row r="8" spans="1:8" ht="45.75" thickBot="1" x14ac:dyDescent="0.3">
      <c r="A8" s="103" t="s">
        <v>94</v>
      </c>
      <c r="B8" s="106" t="s">
        <v>130</v>
      </c>
      <c r="C8" s="64" t="s">
        <v>138</v>
      </c>
      <c r="D8" s="64" t="s">
        <v>137</v>
      </c>
      <c r="E8" s="104">
        <v>44674</v>
      </c>
      <c r="F8" s="107"/>
      <c r="G8" s="105"/>
      <c r="H8" s="79">
        <v>1000</v>
      </c>
    </row>
    <row r="9" spans="1:8" ht="45.75" thickBot="1" x14ac:dyDescent="0.3">
      <c r="A9" s="103" t="s">
        <v>94</v>
      </c>
      <c r="B9" s="106" t="s">
        <v>130</v>
      </c>
      <c r="C9" s="64" t="s">
        <v>139</v>
      </c>
      <c r="D9" s="64" t="s">
        <v>137</v>
      </c>
      <c r="E9" s="104">
        <v>44674</v>
      </c>
      <c r="F9" s="104">
        <v>44678</v>
      </c>
      <c r="G9" s="105"/>
      <c r="H9" s="79">
        <v>3025</v>
      </c>
    </row>
    <row r="10" spans="1:8" ht="45.75" thickBot="1" x14ac:dyDescent="0.3">
      <c r="A10" s="103" t="s">
        <v>94</v>
      </c>
      <c r="B10" s="106" t="s">
        <v>130</v>
      </c>
      <c r="C10" s="53" t="s">
        <v>140</v>
      </c>
      <c r="D10" s="64" t="s">
        <v>137</v>
      </c>
      <c r="E10" s="104">
        <v>44674</v>
      </c>
      <c r="F10" s="104">
        <v>44678</v>
      </c>
      <c r="G10" s="108"/>
      <c r="H10" s="79">
        <v>6046.37</v>
      </c>
    </row>
    <row r="11" spans="1:8" ht="45.75" thickBot="1" x14ac:dyDescent="0.3">
      <c r="A11" s="103" t="s">
        <v>94</v>
      </c>
      <c r="B11" s="106" t="s">
        <v>130</v>
      </c>
      <c r="C11" s="53" t="s">
        <v>141</v>
      </c>
      <c r="D11" s="53" t="s">
        <v>142</v>
      </c>
      <c r="E11" s="104">
        <v>44672</v>
      </c>
      <c r="F11" s="104">
        <v>44682</v>
      </c>
      <c r="G11" s="108"/>
      <c r="H11" s="79">
        <v>999.93</v>
      </c>
    </row>
    <row r="12" spans="1:8" ht="45.75" thickBot="1" x14ac:dyDescent="0.3">
      <c r="A12" s="103" t="s">
        <v>94</v>
      </c>
      <c r="B12" s="106" t="s">
        <v>130</v>
      </c>
      <c r="C12" s="53" t="s">
        <v>143</v>
      </c>
      <c r="D12" s="53" t="s">
        <v>142</v>
      </c>
      <c r="E12" s="104">
        <v>44673</v>
      </c>
      <c r="F12" s="104">
        <v>44683</v>
      </c>
      <c r="G12" s="108"/>
      <c r="H12" s="79">
        <v>1099.8900000000001</v>
      </c>
    </row>
    <row r="13" spans="1:8" ht="45.75" thickBot="1" x14ac:dyDescent="0.3">
      <c r="A13" s="103" t="s">
        <v>94</v>
      </c>
      <c r="B13" s="106" t="s">
        <v>130</v>
      </c>
      <c r="C13" s="53" t="s">
        <v>144</v>
      </c>
      <c r="D13" s="53" t="s">
        <v>142</v>
      </c>
      <c r="E13" s="104">
        <v>44672</v>
      </c>
      <c r="F13" s="104">
        <v>44682</v>
      </c>
      <c r="G13" s="108"/>
      <c r="H13" s="79">
        <v>1397.97</v>
      </c>
    </row>
    <row r="14" spans="1:8" ht="45.75" thickBot="1" x14ac:dyDescent="0.3">
      <c r="A14" s="103" t="s">
        <v>94</v>
      </c>
      <c r="B14" s="106" t="s">
        <v>127</v>
      </c>
      <c r="C14" s="64" t="s">
        <v>139</v>
      </c>
      <c r="D14" s="64" t="s">
        <v>137</v>
      </c>
      <c r="E14" s="104">
        <v>44749</v>
      </c>
      <c r="F14" s="104">
        <v>44752</v>
      </c>
      <c r="G14" s="108"/>
      <c r="H14" s="79">
        <v>3509</v>
      </c>
    </row>
    <row r="15" spans="1:8" x14ac:dyDescent="0.25">
      <c r="A15" s="109" t="s">
        <v>95</v>
      </c>
      <c r="B15" s="110" t="s">
        <v>145</v>
      </c>
      <c r="C15" s="111" t="s">
        <v>146</v>
      </c>
      <c r="D15" s="109"/>
      <c r="E15" s="112">
        <v>44678</v>
      </c>
      <c r="F15" s="112">
        <v>44926</v>
      </c>
      <c r="G15" s="113"/>
      <c r="H15" s="114">
        <v>99999.24</v>
      </c>
    </row>
    <row r="16" spans="1:8" x14ac:dyDescent="0.25">
      <c r="A16" s="115"/>
      <c r="B16" s="116"/>
      <c r="C16" s="16" t="s">
        <v>147</v>
      </c>
      <c r="D16" s="115"/>
      <c r="E16" s="117">
        <v>44678</v>
      </c>
      <c r="F16" s="117">
        <v>44926</v>
      </c>
      <c r="G16" s="118"/>
      <c r="H16" s="119">
        <v>60000</v>
      </c>
    </row>
    <row r="17" spans="1:8" x14ac:dyDescent="0.25">
      <c r="A17" s="115"/>
      <c r="B17" s="116"/>
      <c r="C17" s="16" t="s">
        <v>148</v>
      </c>
      <c r="D17" s="115"/>
      <c r="E17" s="117">
        <v>44684</v>
      </c>
      <c r="F17" s="117">
        <v>44926</v>
      </c>
      <c r="G17" s="118"/>
      <c r="H17" s="119">
        <v>40535</v>
      </c>
    </row>
    <row r="18" spans="1:8" x14ac:dyDescent="0.25">
      <c r="A18" s="115"/>
      <c r="B18" s="116"/>
      <c r="C18" s="16" t="s">
        <v>92</v>
      </c>
      <c r="D18" s="115"/>
      <c r="E18" s="117"/>
      <c r="F18" s="117"/>
      <c r="G18" s="118"/>
      <c r="H18" s="119">
        <v>40000</v>
      </c>
    </row>
    <row r="19" spans="1:8" x14ac:dyDescent="0.25">
      <c r="A19" s="115"/>
      <c r="B19" s="116"/>
      <c r="C19" s="16" t="s">
        <v>149</v>
      </c>
      <c r="D19" s="115"/>
      <c r="E19" s="117">
        <v>44676</v>
      </c>
      <c r="F19" s="117">
        <v>44926</v>
      </c>
      <c r="G19" s="118"/>
      <c r="H19" s="119">
        <v>20000</v>
      </c>
    </row>
    <row r="20" spans="1:8" x14ac:dyDescent="0.25">
      <c r="A20" s="115"/>
      <c r="B20" s="116"/>
      <c r="C20" s="16" t="s">
        <v>150</v>
      </c>
      <c r="D20" s="115"/>
      <c r="E20" s="117">
        <v>44678</v>
      </c>
      <c r="F20" s="117">
        <v>44926</v>
      </c>
      <c r="G20" s="118"/>
      <c r="H20" s="119">
        <v>100000</v>
      </c>
    </row>
    <row r="21" spans="1:8" x14ac:dyDescent="0.25">
      <c r="A21" s="115"/>
      <c r="B21" s="116"/>
      <c r="C21" s="16" t="s">
        <v>151</v>
      </c>
      <c r="D21" s="115"/>
      <c r="E21" s="117">
        <v>44684</v>
      </c>
      <c r="F21" s="117">
        <v>44926</v>
      </c>
      <c r="G21" s="118"/>
      <c r="H21" s="119">
        <v>59999.99</v>
      </c>
    </row>
    <row r="22" spans="1:8" ht="15.75" thickBot="1" x14ac:dyDescent="0.3">
      <c r="A22" s="120"/>
      <c r="B22" s="121"/>
      <c r="C22" s="33" t="s">
        <v>152</v>
      </c>
      <c r="D22" s="120"/>
      <c r="E22" s="122">
        <v>44684</v>
      </c>
      <c r="F22" s="122">
        <v>44926</v>
      </c>
      <c r="G22" s="123"/>
      <c r="H22" s="76">
        <v>40000</v>
      </c>
    </row>
    <row r="23" spans="1:8" x14ac:dyDescent="0.25">
      <c r="A23" s="109" t="s">
        <v>95</v>
      </c>
      <c r="B23" s="110" t="s">
        <v>153</v>
      </c>
      <c r="C23" s="124" t="s">
        <v>154</v>
      </c>
      <c r="D23" s="109"/>
      <c r="E23" s="125">
        <v>44682</v>
      </c>
      <c r="F23" s="125">
        <v>44804</v>
      </c>
      <c r="G23" s="113"/>
      <c r="H23" s="126">
        <v>18029</v>
      </c>
    </row>
    <row r="24" spans="1:8" ht="15.75" thickBot="1" x14ac:dyDescent="0.3">
      <c r="A24" s="120"/>
      <c r="B24" s="121"/>
      <c r="C24" s="47" t="s">
        <v>155</v>
      </c>
      <c r="D24" s="120"/>
      <c r="E24" s="127">
        <v>44682</v>
      </c>
      <c r="F24" s="127">
        <v>44742</v>
      </c>
      <c r="G24" s="123"/>
      <c r="H24" s="89">
        <v>16300</v>
      </c>
    </row>
    <row r="25" spans="1:8" x14ac:dyDescent="0.25">
      <c r="A25" s="109" t="s">
        <v>95</v>
      </c>
      <c r="B25" s="110" t="s">
        <v>156</v>
      </c>
      <c r="C25" s="111" t="s">
        <v>150</v>
      </c>
      <c r="D25" s="109"/>
      <c r="E25" s="125">
        <v>44728</v>
      </c>
      <c r="F25" s="125">
        <v>44773</v>
      </c>
      <c r="G25" s="113"/>
      <c r="H25" s="126">
        <v>11000.6</v>
      </c>
    </row>
    <row r="26" spans="1:8" x14ac:dyDescent="0.25">
      <c r="A26" s="115"/>
      <c r="B26" s="116"/>
      <c r="C26" s="21" t="s">
        <v>157</v>
      </c>
      <c r="D26" s="115"/>
      <c r="E26" s="128">
        <v>44728</v>
      </c>
      <c r="F26" s="128">
        <v>44773</v>
      </c>
      <c r="G26" s="118"/>
      <c r="H26" s="87">
        <v>11985.4</v>
      </c>
    </row>
    <row r="27" spans="1:8" x14ac:dyDescent="0.25">
      <c r="A27" s="115"/>
      <c r="B27" s="116"/>
      <c r="C27" s="21" t="s">
        <v>158</v>
      </c>
      <c r="D27" s="115"/>
      <c r="E27" s="128">
        <v>44728</v>
      </c>
      <c r="F27" s="128">
        <v>44773</v>
      </c>
      <c r="G27" s="118"/>
      <c r="H27" s="87">
        <v>9999.44</v>
      </c>
    </row>
    <row r="28" spans="1:8" x14ac:dyDescent="0.25">
      <c r="A28" s="115"/>
      <c r="B28" s="116"/>
      <c r="C28" s="21" t="s">
        <v>159</v>
      </c>
      <c r="D28" s="115"/>
      <c r="E28" s="128">
        <v>44728</v>
      </c>
      <c r="F28" s="128">
        <v>44773</v>
      </c>
      <c r="G28" s="118"/>
      <c r="H28" s="87">
        <v>5977.69</v>
      </c>
    </row>
    <row r="29" spans="1:8" x14ac:dyDescent="0.25">
      <c r="A29" s="115"/>
      <c r="B29" s="116"/>
      <c r="C29" s="21" t="s">
        <v>160</v>
      </c>
      <c r="D29" s="115"/>
      <c r="E29" s="128">
        <v>44728</v>
      </c>
      <c r="F29" s="128">
        <v>44773</v>
      </c>
      <c r="G29" s="118"/>
      <c r="H29" s="87">
        <v>2000</v>
      </c>
    </row>
    <row r="30" spans="1:8" x14ac:dyDescent="0.25">
      <c r="A30" s="115"/>
      <c r="B30" s="116"/>
      <c r="C30" s="21" t="s">
        <v>161</v>
      </c>
      <c r="D30" s="115"/>
      <c r="E30" s="128">
        <v>44728</v>
      </c>
      <c r="F30" s="128">
        <v>44773</v>
      </c>
      <c r="G30" s="118"/>
      <c r="H30" s="87">
        <v>1000</v>
      </c>
    </row>
    <row r="31" spans="1:8" x14ac:dyDescent="0.25">
      <c r="A31" s="115"/>
      <c r="B31" s="116"/>
      <c r="C31" s="21" t="s">
        <v>162</v>
      </c>
      <c r="D31" s="115"/>
      <c r="E31" s="128">
        <v>44728</v>
      </c>
      <c r="F31" s="128">
        <v>44773</v>
      </c>
      <c r="G31" s="118"/>
      <c r="H31" s="87">
        <v>2000</v>
      </c>
    </row>
    <row r="32" spans="1:8" x14ac:dyDescent="0.25">
      <c r="A32" s="115"/>
      <c r="B32" s="116"/>
      <c r="C32" s="21" t="s">
        <v>163</v>
      </c>
      <c r="D32" s="115"/>
      <c r="E32" s="128">
        <v>44728</v>
      </c>
      <c r="F32" s="128">
        <v>44773</v>
      </c>
      <c r="G32" s="118"/>
      <c r="H32" s="87">
        <v>1500</v>
      </c>
    </row>
    <row r="33" spans="1:8" x14ac:dyDescent="0.25">
      <c r="A33" s="115"/>
      <c r="B33" s="116"/>
      <c r="C33" s="21" t="s">
        <v>164</v>
      </c>
      <c r="D33" s="115"/>
      <c r="E33" s="128">
        <v>44728</v>
      </c>
      <c r="F33" s="128">
        <v>44773</v>
      </c>
      <c r="G33" s="118"/>
      <c r="H33" s="87">
        <v>2000</v>
      </c>
    </row>
    <row r="34" spans="1:8" x14ac:dyDescent="0.25">
      <c r="A34" s="115"/>
      <c r="B34" s="116"/>
      <c r="C34" s="21" t="s">
        <v>165</v>
      </c>
      <c r="D34" s="115"/>
      <c r="E34" s="128">
        <v>44728</v>
      </c>
      <c r="F34" s="128">
        <v>44773</v>
      </c>
      <c r="G34" s="118"/>
      <c r="H34" s="87">
        <v>1500</v>
      </c>
    </row>
    <row r="35" spans="1:8" x14ac:dyDescent="0.25">
      <c r="A35" s="115"/>
      <c r="B35" s="116"/>
      <c r="C35" s="21" t="s">
        <v>166</v>
      </c>
      <c r="D35" s="115"/>
      <c r="E35" s="128">
        <v>44728</v>
      </c>
      <c r="F35" s="128">
        <v>44773</v>
      </c>
      <c r="G35" s="118"/>
      <c r="H35" s="87">
        <v>12000</v>
      </c>
    </row>
    <row r="36" spans="1:8" x14ac:dyDescent="0.25">
      <c r="A36" s="115"/>
      <c r="B36" s="116"/>
      <c r="C36" s="21" t="s">
        <v>167</v>
      </c>
      <c r="D36" s="115"/>
      <c r="E36" s="128">
        <v>44728</v>
      </c>
      <c r="F36" s="128">
        <v>44773</v>
      </c>
      <c r="G36" s="118"/>
      <c r="H36" s="87">
        <v>10000</v>
      </c>
    </row>
    <row r="37" spans="1:8" x14ac:dyDescent="0.25">
      <c r="A37" s="115"/>
      <c r="B37" s="116"/>
      <c r="C37" s="21" t="s">
        <v>168</v>
      </c>
      <c r="D37" s="115"/>
      <c r="E37" s="128">
        <v>44728</v>
      </c>
      <c r="F37" s="128">
        <v>44773</v>
      </c>
      <c r="G37" s="118"/>
      <c r="H37" s="87">
        <v>5000</v>
      </c>
    </row>
    <row r="38" spans="1:8" x14ac:dyDescent="0.25">
      <c r="A38" s="115"/>
      <c r="B38" s="116"/>
      <c r="C38" s="21" t="s">
        <v>169</v>
      </c>
      <c r="D38" s="115"/>
      <c r="E38" s="128">
        <v>44728</v>
      </c>
      <c r="F38" s="128">
        <v>44773</v>
      </c>
      <c r="G38" s="118"/>
      <c r="H38" s="87">
        <v>3000</v>
      </c>
    </row>
    <row r="39" spans="1:8" x14ac:dyDescent="0.25">
      <c r="A39" s="115"/>
      <c r="B39" s="116"/>
      <c r="C39" s="21" t="s">
        <v>170</v>
      </c>
      <c r="D39" s="115"/>
      <c r="E39" s="128">
        <v>44728</v>
      </c>
      <c r="F39" s="128">
        <v>44773</v>
      </c>
      <c r="G39" s="118"/>
      <c r="H39" s="87">
        <v>1500</v>
      </c>
    </row>
    <row r="40" spans="1:8" x14ac:dyDescent="0.25">
      <c r="A40" s="115"/>
      <c r="B40" s="116"/>
      <c r="C40" s="21" t="s">
        <v>171</v>
      </c>
      <c r="D40" s="115"/>
      <c r="E40" s="128">
        <v>44728</v>
      </c>
      <c r="F40" s="128">
        <v>44773</v>
      </c>
      <c r="G40" s="118"/>
      <c r="H40" s="87">
        <v>2000</v>
      </c>
    </row>
    <row r="41" spans="1:8" x14ac:dyDescent="0.25">
      <c r="A41" s="115"/>
      <c r="B41" s="116"/>
      <c r="C41" s="21" t="s">
        <v>172</v>
      </c>
      <c r="D41" s="115"/>
      <c r="E41" s="128">
        <v>44728</v>
      </c>
      <c r="F41" s="128">
        <v>44773</v>
      </c>
      <c r="G41" s="118"/>
      <c r="H41" s="87">
        <v>1000</v>
      </c>
    </row>
    <row r="42" spans="1:8" x14ac:dyDescent="0.25">
      <c r="A42" s="115"/>
      <c r="B42" s="116"/>
      <c r="C42" s="21" t="s">
        <v>173</v>
      </c>
      <c r="D42" s="115"/>
      <c r="E42" s="128">
        <v>44728</v>
      </c>
      <c r="F42" s="128">
        <v>44773</v>
      </c>
      <c r="G42" s="118"/>
      <c r="H42" s="87">
        <v>2000</v>
      </c>
    </row>
    <row r="43" spans="1:8" x14ac:dyDescent="0.25">
      <c r="A43" s="115"/>
      <c r="B43" s="116"/>
      <c r="C43" s="21" t="s">
        <v>174</v>
      </c>
      <c r="D43" s="115"/>
      <c r="E43" s="128">
        <v>44728</v>
      </c>
      <c r="F43" s="128">
        <v>44773</v>
      </c>
      <c r="G43" s="118"/>
      <c r="H43" s="87">
        <v>500</v>
      </c>
    </row>
    <row r="44" spans="1:8" x14ac:dyDescent="0.25">
      <c r="A44" s="115"/>
      <c r="B44" s="116"/>
      <c r="C44" s="21" t="s">
        <v>175</v>
      </c>
      <c r="D44" s="115"/>
      <c r="E44" s="128">
        <v>44728</v>
      </c>
      <c r="F44" s="128">
        <v>44773</v>
      </c>
      <c r="G44" s="118"/>
      <c r="H44" s="87">
        <v>500</v>
      </c>
    </row>
    <row r="45" spans="1:8" x14ac:dyDescent="0.25">
      <c r="A45" s="115"/>
      <c r="B45" s="116"/>
      <c r="C45" s="21" t="s">
        <v>176</v>
      </c>
      <c r="D45" s="115"/>
      <c r="E45" s="128">
        <v>44728</v>
      </c>
      <c r="F45" s="128">
        <v>44773</v>
      </c>
      <c r="G45" s="118"/>
      <c r="H45" s="87">
        <v>1000</v>
      </c>
    </row>
    <row r="46" spans="1:8" x14ac:dyDescent="0.25">
      <c r="A46" s="115"/>
      <c r="B46" s="116"/>
      <c r="C46" s="21" t="s">
        <v>177</v>
      </c>
      <c r="D46" s="115"/>
      <c r="E46" s="128">
        <v>44728</v>
      </c>
      <c r="F46" s="128">
        <v>44773</v>
      </c>
      <c r="G46" s="118"/>
      <c r="H46" s="87">
        <v>1000</v>
      </c>
    </row>
    <row r="47" spans="1:8" x14ac:dyDescent="0.25">
      <c r="A47" s="115"/>
      <c r="B47" s="116"/>
      <c r="C47" s="21" t="s">
        <v>178</v>
      </c>
      <c r="D47" s="115"/>
      <c r="E47" s="128">
        <v>44728</v>
      </c>
      <c r="F47" s="128">
        <v>44773</v>
      </c>
      <c r="G47" s="118"/>
      <c r="H47" s="87">
        <v>1000</v>
      </c>
    </row>
    <row r="48" spans="1:8" x14ac:dyDescent="0.25">
      <c r="A48" s="115"/>
      <c r="B48" s="116"/>
      <c r="C48" s="21" t="s">
        <v>179</v>
      </c>
      <c r="D48" s="115"/>
      <c r="E48" s="128">
        <v>44728</v>
      </c>
      <c r="F48" s="128">
        <v>44773</v>
      </c>
      <c r="G48" s="118"/>
      <c r="H48" s="87">
        <v>500</v>
      </c>
    </row>
    <row r="49" spans="1:8" x14ac:dyDescent="0.25">
      <c r="A49" s="115"/>
      <c r="B49" s="116"/>
      <c r="C49" s="21" t="s">
        <v>180</v>
      </c>
      <c r="D49" s="115"/>
      <c r="E49" s="128">
        <v>44728</v>
      </c>
      <c r="F49" s="128">
        <v>44773</v>
      </c>
      <c r="G49" s="118"/>
      <c r="H49" s="87">
        <v>1000</v>
      </c>
    </row>
    <row r="50" spans="1:8" ht="15.75" thickBot="1" x14ac:dyDescent="0.3">
      <c r="A50" s="120"/>
      <c r="B50" s="121"/>
      <c r="C50" s="47" t="s">
        <v>181</v>
      </c>
      <c r="D50" s="120"/>
      <c r="E50" s="129"/>
      <c r="F50" s="127"/>
      <c r="G50" s="127"/>
      <c r="H50" s="89">
        <v>363</v>
      </c>
    </row>
    <row r="51" spans="1:8" x14ac:dyDescent="0.25">
      <c r="A51" s="109" t="s">
        <v>95</v>
      </c>
      <c r="B51" s="110" t="s">
        <v>182</v>
      </c>
      <c r="C51" s="109" t="s">
        <v>183</v>
      </c>
      <c r="D51" s="109"/>
      <c r="E51" s="130">
        <v>44730</v>
      </c>
      <c r="F51" s="125">
        <v>44735</v>
      </c>
      <c r="G51" s="113"/>
      <c r="H51" s="131">
        <v>3932.5</v>
      </c>
    </row>
    <row r="52" spans="1:8" x14ac:dyDescent="0.25">
      <c r="A52" s="115"/>
      <c r="B52" s="116"/>
      <c r="C52" s="16" t="s">
        <v>150</v>
      </c>
      <c r="D52" s="115"/>
      <c r="E52" s="132">
        <v>44726</v>
      </c>
      <c r="F52" s="128">
        <v>44729</v>
      </c>
      <c r="G52" s="118"/>
      <c r="H52" s="133">
        <v>10285</v>
      </c>
    </row>
    <row r="53" spans="1:8" x14ac:dyDescent="0.25">
      <c r="A53" s="115"/>
      <c r="B53" s="116"/>
      <c r="C53" s="21" t="s">
        <v>158</v>
      </c>
      <c r="D53" s="115"/>
      <c r="E53" s="132">
        <v>44729</v>
      </c>
      <c r="F53" s="128">
        <v>44729</v>
      </c>
      <c r="G53" s="118"/>
      <c r="H53" s="133">
        <v>1996.5</v>
      </c>
    </row>
    <row r="54" spans="1:8" ht="15.75" thickBot="1" x14ac:dyDescent="0.3">
      <c r="A54" s="120"/>
      <c r="B54" s="121"/>
      <c r="C54" s="120" t="s">
        <v>184</v>
      </c>
      <c r="D54" s="120"/>
      <c r="E54" s="134"/>
      <c r="F54" s="123"/>
      <c r="G54" s="123"/>
      <c r="H54" s="135">
        <v>12100</v>
      </c>
    </row>
    <row r="55" spans="1:8" x14ac:dyDescent="0.25">
      <c r="A55" s="109" t="s">
        <v>95</v>
      </c>
      <c r="B55" s="110" t="s">
        <v>185</v>
      </c>
      <c r="C55" s="124" t="s">
        <v>186</v>
      </c>
      <c r="D55" s="109"/>
      <c r="E55" s="125">
        <v>44672</v>
      </c>
      <c r="F55" s="125">
        <v>44674</v>
      </c>
      <c r="G55" s="113"/>
      <c r="H55" s="126">
        <v>5000</v>
      </c>
    </row>
    <row r="56" spans="1:8" x14ac:dyDescent="0.25">
      <c r="A56" s="115"/>
      <c r="B56" s="116"/>
      <c r="C56" s="21" t="s">
        <v>187</v>
      </c>
      <c r="D56" s="115"/>
      <c r="E56" s="128">
        <v>44672</v>
      </c>
      <c r="F56" s="128">
        <v>44674</v>
      </c>
      <c r="G56" s="118"/>
      <c r="H56" s="87">
        <v>3500</v>
      </c>
    </row>
    <row r="57" spans="1:8" x14ac:dyDescent="0.25">
      <c r="A57" s="115"/>
      <c r="B57" s="116"/>
      <c r="C57" s="115" t="s">
        <v>183</v>
      </c>
      <c r="D57" s="115"/>
      <c r="E57" s="128">
        <v>44672</v>
      </c>
      <c r="F57" s="128">
        <v>44674</v>
      </c>
      <c r="G57" s="118"/>
      <c r="H57" s="87">
        <v>1500.4</v>
      </c>
    </row>
    <row r="58" spans="1:8" x14ac:dyDescent="0.25">
      <c r="A58" s="115"/>
      <c r="B58" s="116"/>
      <c r="C58" s="21" t="s">
        <v>188</v>
      </c>
      <c r="D58" s="115"/>
      <c r="E58" s="128">
        <v>44672</v>
      </c>
      <c r="F58" s="128">
        <v>44674</v>
      </c>
      <c r="G58" s="118"/>
      <c r="H58" s="87">
        <v>1500</v>
      </c>
    </row>
    <row r="59" spans="1:8" x14ac:dyDescent="0.25">
      <c r="A59" s="115"/>
      <c r="B59" s="116"/>
      <c r="C59" s="16" t="s">
        <v>150</v>
      </c>
      <c r="D59" s="115"/>
      <c r="E59" s="128">
        <v>44671</v>
      </c>
      <c r="F59" s="128">
        <v>44675</v>
      </c>
      <c r="G59" s="118"/>
      <c r="H59" s="87">
        <v>10991.74</v>
      </c>
    </row>
    <row r="60" spans="1:8" x14ac:dyDescent="0.25">
      <c r="A60" s="115"/>
      <c r="B60" s="116"/>
      <c r="C60" s="21" t="s">
        <v>158</v>
      </c>
      <c r="D60" s="115"/>
      <c r="E60" s="128">
        <v>44671</v>
      </c>
      <c r="F60" s="128">
        <v>44675</v>
      </c>
      <c r="G60" s="118"/>
      <c r="H60" s="87">
        <v>5499.98</v>
      </c>
    </row>
    <row r="61" spans="1:8" x14ac:dyDescent="0.25">
      <c r="A61" s="115"/>
      <c r="B61" s="116"/>
      <c r="C61" s="21" t="s">
        <v>159</v>
      </c>
      <c r="D61" s="115"/>
      <c r="E61" s="128">
        <v>44671</v>
      </c>
      <c r="F61" s="128">
        <v>44675</v>
      </c>
      <c r="G61" s="118"/>
      <c r="H61" s="87">
        <v>3454.01</v>
      </c>
    </row>
    <row r="62" spans="1:8" x14ac:dyDescent="0.25">
      <c r="A62" s="115"/>
      <c r="B62" s="116"/>
      <c r="C62" s="21" t="s">
        <v>189</v>
      </c>
      <c r="D62" s="115"/>
      <c r="E62" s="128">
        <v>44671</v>
      </c>
      <c r="F62" s="128">
        <v>44671</v>
      </c>
      <c r="G62" s="118"/>
      <c r="H62" s="87">
        <v>907.5</v>
      </c>
    </row>
    <row r="63" spans="1:8" x14ac:dyDescent="0.25">
      <c r="A63" s="115"/>
      <c r="B63" s="116"/>
      <c r="C63" s="21" t="s">
        <v>178</v>
      </c>
      <c r="D63" s="115"/>
      <c r="E63" s="128">
        <v>44671</v>
      </c>
      <c r="F63" s="128">
        <v>44675</v>
      </c>
      <c r="G63" s="118"/>
      <c r="H63" s="87">
        <v>500</v>
      </c>
    </row>
    <row r="64" spans="1:8" x14ac:dyDescent="0.25">
      <c r="A64" s="115"/>
      <c r="B64" s="116"/>
      <c r="C64" s="21" t="s">
        <v>173</v>
      </c>
      <c r="D64" s="115"/>
      <c r="E64" s="128">
        <v>44672</v>
      </c>
      <c r="F64" s="128">
        <v>44675</v>
      </c>
      <c r="G64" s="118"/>
      <c r="H64" s="87">
        <v>800</v>
      </c>
    </row>
    <row r="65" spans="1:8" x14ac:dyDescent="0.25">
      <c r="A65" s="115"/>
      <c r="B65" s="116"/>
      <c r="C65" s="21" t="s">
        <v>172</v>
      </c>
      <c r="D65" s="115"/>
      <c r="E65" s="128">
        <v>44672</v>
      </c>
      <c r="F65" s="128">
        <v>44674</v>
      </c>
      <c r="G65" s="118"/>
      <c r="H65" s="87">
        <v>500</v>
      </c>
    </row>
    <row r="66" spans="1:8" x14ac:dyDescent="0.25">
      <c r="A66" s="115"/>
      <c r="B66" s="116"/>
      <c r="C66" s="21" t="s">
        <v>190</v>
      </c>
      <c r="D66" s="115"/>
      <c r="E66" s="128">
        <v>44670</v>
      </c>
      <c r="F66" s="128">
        <v>44676</v>
      </c>
      <c r="G66" s="118"/>
      <c r="H66" s="87">
        <v>6829.24</v>
      </c>
    </row>
    <row r="67" spans="1:8" ht="15.75" thickBot="1" x14ac:dyDescent="0.3">
      <c r="A67" s="120"/>
      <c r="B67" s="121"/>
      <c r="C67" s="47" t="s">
        <v>181</v>
      </c>
      <c r="D67" s="120"/>
      <c r="E67" s="49"/>
      <c r="F67" s="127"/>
      <c r="G67" s="127"/>
      <c r="H67" s="89">
        <v>7744</v>
      </c>
    </row>
    <row r="68" spans="1:8" x14ac:dyDescent="0.25">
      <c r="A68" s="109" t="s">
        <v>95</v>
      </c>
      <c r="B68" s="110" t="s">
        <v>191</v>
      </c>
      <c r="C68" s="111" t="s">
        <v>148</v>
      </c>
      <c r="D68" s="109"/>
      <c r="E68" s="125">
        <v>44739</v>
      </c>
      <c r="F68" s="125">
        <v>44739</v>
      </c>
      <c r="G68" s="113"/>
      <c r="H68" s="126">
        <v>1815</v>
      </c>
    </row>
    <row r="69" spans="1:8" ht="15.75" thickBot="1" x14ac:dyDescent="0.3">
      <c r="A69" s="120"/>
      <c r="B69" s="120"/>
      <c r="C69" s="33" t="s">
        <v>150</v>
      </c>
      <c r="D69" s="120"/>
      <c r="E69" s="127">
        <v>44738</v>
      </c>
      <c r="F69" s="127">
        <v>44739</v>
      </c>
      <c r="G69" s="123"/>
      <c r="H69" s="89">
        <v>6655</v>
      </c>
    </row>
    <row r="70" spans="1:8" ht="15.75" thickBot="1" x14ac:dyDescent="0.3">
      <c r="A70" s="136"/>
      <c r="B70" s="137"/>
      <c r="C70" s="137"/>
      <c r="D70" s="137"/>
      <c r="E70" s="138" t="s">
        <v>192</v>
      </c>
      <c r="F70" s="138"/>
      <c r="G70" s="138"/>
      <c r="H70" s="139">
        <f>SUM(H2:H69)</f>
        <v>714931.85999999987</v>
      </c>
    </row>
  </sheetData>
  <mergeCells count="1">
    <mergeCell ref="E70:G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selection activeCell="B22" sqref="B22"/>
    </sheetView>
  </sheetViews>
  <sheetFormatPr baseColWidth="10" defaultRowHeight="15" x14ac:dyDescent="0.25"/>
  <cols>
    <col min="1" max="1" width="36" bestFit="1" customWidth="1"/>
    <col min="2" max="2" width="70.42578125" style="160" customWidth="1"/>
    <col min="3" max="3" width="70.28515625" bestFit="1" customWidth="1"/>
    <col min="4" max="4" width="25.5703125" bestFit="1" customWidth="1"/>
    <col min="5" max="5" width="11.85546875" bestFit="1" customWidth="1"/>
    <col min="6" max="6" width="10.42578125" bestFit="1" customWidth="1"/>
    <col min="7" max="7" width="10.140625" bestFit="1" customWidth="1"/>
  </cols>
  <sheetData>
    <row r="1" spans="1:7" x14ac:dyDescent="0.25">
      <c r="A1" s="140" t="s">
        <v>0</v>
      </c>
      <c r="B1" s="158" t="s">
        <v>125</v>
      </c>
      <c r="C1" s="140" t="s">
        <v>1</v>
      </c>
      <c r="D1" s="140" t="s">
        <v>2</v>
      </c>
      <c r="E1" s="140" t="s">
        <v>3</v>
      </c>
      <c r="F1" s="140" t="s">
        <v>4</v>
      </c>
      <c r="G1" s="141" t="s">
        <v>126</v>
      </c>
    </row>
    <row r="2" spans="1:7" ht="29.25" thickBot="1" x14ac:dyDescent="0.3">
      <c r="A2" s="142" t="s">
        <v>94</v>
      </c>
      <c r="B2" s="144" t="s">
        <v>193</v>
      </c>
      <c r="C2" s="144" t="s">
        <v>194</v>
      </c>
      <c r="D2" s="143" t="s">
        <v>6</v>
      </c>
      <c r="E2" s="145">
        <v>44834</v>
      </c>
      <c r="F2" s="145">
        <v>44834</v>
      </c>
      <c r="G2" s="146">
        <v>1936</v>
      </c>
    </row>
    <row r="3" spans="1:7" ht="29.25" thickBot="1" x14ac:dyDescent="0.3">
      <c r="A3" s="142" t="s">
        <v>94</v>
      </c>
      <c r="B3" s="144" t="s">
        <v>193</v>
      </c>
      <c r="C3" s="143" t="s">
        <v>195</v>
      </c>
      <c r="D3" s="143" t="s">
        <v>30</v>
      </c>
      <c r="E3" s="145">
        <v>44835</v>
      </c>
      <c r="F3" s="145">
        <v>44926</v>
      </c>
      <c r="G3" s="146">
        <v>1210</v>
      </c>
    </row>
    <row r="4" spans="1:7" ht="29.25" thickBot="1" x14ac:dyDescent="0.3">
      <c r="A4" s="142" t="s">
        <v>94</v>
      </c>
      <c r="B4" s="144" t="s">
        <v>193</v>
      </c>
      <c r="C4" s="143" t="s">
        <v>196</v>
      </c>
      <c r="D4" s="143" t="s">
        <v>30</v>
      </c>
      <c r="E4" s="145">
        <v>44835</v>
      </c>
      <c r="F4" s="145">
        <v>44866</v>
      </c>
      <c r="G4" s="146">
        <v>1210</v>
      </c>
    </row>
    <row r="5" spans="1:7" ht="29.25" thickBot="1" x14ac:dyDescent="0.3">
      <c r="A5" s="142" t="s">
        <v>94</v>
      </c>
      <c r="B5" s="144" t="s">
        <v>193</v>
      </c>
      <c r="C5" s="143" t="s">
        <v>197</v>
      </c>
      <c r="D5" s="143" t="s">
        <v>30</v>
      </c>
      <c r="E5" s="145">
        <v>44832</v>
      </c>
      <c r="F5" s="145">
        <v>44834</v>
      </c>
      <c r="G5" s="146">
        <v>36300</v>
      </c>
    </row>
    <row r="6" spans="1:7" ht="29.25" thickBot="1" x14ac:dyDescent="0.3">
      <c r="A6" s="142" t="s">
        <v>94</v>
      </c>
      <c r="B6" s="144" t="s">
        <v>193</v>
      </c>
      <c r="C6" s="143" t="s">
        <v>198</v>
      </c>
      <c r="D6" s="143" t="s">
        <v>34</v>
      </c>
      <c r="E6" s="145">
        <v>44835</v>
      </c>
      <c r="F6" s="145">
        <v>44926</v>
      </c>
      <c r="G6" s="146">
        <v>4000</v>
      </c>
    </row>
    <row r="7" spans="1:7" ht="29.25" thickBot="1" x14ac:dyDescent="0.3">
      <c r="A7" s="142" t="s">
        <v>94</v>
      </c>
      <c r="B7" s="144" t="s">
        <v>193</v>
      </c>
      <c r="C7" s="143" t="s">
        <v>199</v>
      </c>
      <c r="D7" s="143" t="s">
        <v>200</v>
      </c>
      <c r="E7" s="145">
        <v>44866</v>
      </c>
      <c r="F7" s="145">
        <v>44895</v>
      </c>
      <c r="G7" s="146">
        <v>484</v>
      </c>
    </row>
    <row r="8" spans="1:7" ht="29.25" thickBot="1" x14ac:dyDescent="0.3">
      <c r="A8" s="142" t="s">
        <v>94</v>
      </c>
      <c r="B8" s="144" t="s">
        <v>193</v>
      </c>
      <c r="C8" s="143" t="s">
        <v>201</v>
      </c>
      <c r="D8" s="143" t="s">
        <v>202</v>
      </c>
      <c r="E8" s="145">
        <v>44839</v>
      </c>
      <c r="F8" s="145">
        <v>44926</v>
      </c>
      <c r="G8" s="146">
        <v>3630</v>
      </c>
    </row>
    <row r="9" spans="1:7" ht="29.25" thickBot="1" x14ac:dyDescent="0.3">
      <c r="A9" s="142" t="s">
        <v>94</v>
      </c>
      <c r="B9" s="144" t="s">
        <v>193</v>
      </c>
      <c r="C9" s="143" t="s">
        <v>203</v>
      </c>
      <c r="D9" s="143" t="s">
        <v>6</v>
      </c>
      <c r="E9" s="145">
        <v>44835</v>
      </c>
      <c r="F9" s="145">
        <v>44865</v>
      </c>
      <c r="G9" s="146">
        <v>774.4</v>
      </c>
    </row>
    <row r="10" spans="1:7" ht="29.25" thickBot="1" x14ac:dyDescent="0.3">
      <c r="A10" s="142" t="s">
        <v>94</v>
      </c>
      <c r="B10" s="144" t="s">
        <v>193</v>
      </c>
      <c r="C10" s="143" t="s">
        <v>204</v>
      </c>
      <c r="D10" s="143" t="s">
        <v>202</v>
      </c>
      <c r="E10" s="145">
        <v>44835</v>
      </c>
      <c r="F10" s="145">
        <v>44926</v>
      </c>
      <c r="G10" s="146">
        <v>2000</v>
      </c>
    </row>
    <row r="11" spans="1:7" ht="29.25" thickBot="1" x14ac:dyDescent="0.3">
      <c r="A11" s="142" t="s">
        <v>94</v>
      </c>
      <c r="B11" s="144" t="s">
        <v>193</v>
      </c>
      <c r="C11" s="143" t="s">
        <v>205</v>
      </c>
      <c r="D11" s="143" t="s">
        <v>202</v>
      </c>
      <c r="E11" s="145">
        <v>44835</v>
      </c>
      <c r="F11" s="145">
        <v>44865</v>
      </c>
      <c r="G11" s="146">
        <v>3000</v>
      </c>
    </row>
    <row r="12" spans="1:7" ht="29.25" thickBot="1" x14ac:dyDescent="0.3">
      <c r="A12" s="142" t="s">
        <v>94</v>
      </c>
      <c r="B12" s="144" t="s">
        <v>193</v>
      </c>
      <c r="C12" s="143" t="s">
        <v>206</v>
      </c>
      <c r="D12" s="143" t="s">
        <v>30</v>
      </c>
      <c r="E12" s="145">
        <v>44835</v>
      </c>
      <c r="F12" s="145">
        <v>44865</v>
      </c>
      <c r="G12" s="146">
        <v>3630</v>
      </c>
    </row>
    <row r="13" spans="1:7" ht="29.25" thickBot="1" x14ac:dyDescent="0.3">
      <c r="A13" s="142" t="s">
        <v>94</v>
      </c>
      <c r="B13" s="144" t="s">
        <v>193</v>
      </c>
      <c r="C13" s="143" t="s">
        <v>207</v>
      </c>
      <c r="D13" s="143" t="s">
        <v>202</v>
      </c>
      <c r="E13" s="145">
        <v>44835</v>
      </c>
      <c r="F13" s="145">
        <v>44865</v>
      </c>
      <c r="G13" s="146">
        <v>1500</v>
      </c>
    </row>
    <row r="14" spans="1:7" ht="29.25" thickBot="1" x14ac:dyDescent="0.3">
      <c r="A14" s="142" t="s">
        <v>94</v>
      </c>
      <c r="B14" s="144" t="s">
        <v>193</v>
      </c>
      <c r="C14" s="143" t="s">
        <v>208</v>
      </c>
      <c r="D14" s="143" t="s">
        <v>209</v>
      </c>
      <c r="E14" s="145">
        <v>44851</v>
      </c>
      <c r="F14" s="145">
        <v>44848</v>
      </c>
      <c r="G14" s="146">
        <v>2032.8</v>
      </c>
    </row>
    <row r="15" spans="1:7" ht="29.25" thickBot="1" x14ac:dyDescent="0.3">
      <c r="A15" s="142" t="s">
        <v>94</v>
      </c>
      <c r="B15" s="144" t="s">
        <v>193</v>
      </c>
      <c r="C15" s="143" t="s">
        <v>210</v>
      </c>
      <c r="D15" s="143" t="s">
        <v>6</v>
      </c>
      <c r="E15" s="145">
        <v>44835</v>
      </c>
      <c r="F15" s="145">
        <v>44926</v>
      </c>
      <c r="G15" s="146">
        <v>1210</v>
      </c>
    </row>
    <row r="16" spans="1:7" ht="29.25" thickBot="1" x14ac:dyDescent="0.3">
      <c r="A16" s="142" t="s">
        <v>94</v>
      </c>
      <c r="B16" s="144" t="s">
        <v>193</v>
      </c>
      <c r="C16" s="143" t="s">
        <v>211</v>
      </c>
      <c r="D16" s="143" t="s">
        <v>30</v>
      </c>
      <c r="E16" s="145">
        <v>44830</v>
      </c>
      <c r="F16" s="145">
        <v>44866</v>
      </c>
      <c r="G16" s="146">
        <v>1936</v>
      </c>
    </row>
    <row r="17" spans="1:7" ht="29.25" thickBot="1" x14ac:dyDescent="0.3">
      <c r="A17" s="142" t="s">
        <v>94</v>
      </c>
      <c r="B17" s="144" t="s">
        <v>193</v>
      </c>
      <c r="C17" s="143" t="s">
        <v>212</v>
      </c>
      <c r="D17" s="143" t="s">
        <v>30</v>
      </c>
      <c r="E17" s="145">
        <v>44818</v>
      </c>
      <c r="F17" s="145">
        <v>44822</v>
      </c>
      <c r="G17" s="146">
        <v>1858.56</v>
      </c>
    </row>
    <row r="18" spans="1:7" ht="29.25" thickBot="1" x14ac:dyDescent="0.3">
      <c r="A18" s="142" t="s">
        <v>94</v>
      </c>
      <c r="B18" s="144" t="s">
        <v>193</v>
      </c>
      <c r="C18" s="143" t="s">
        <v>213</v>
      </c>
      <c r="D18" s="143" t="s">
        <v>30</v>
      </c>
      <c r="E18" s="145">
        <v>44835</v>
      </c>
      <c r="F18" s="145">
        <v>44926</v>
      </c>
      <c r="G18" s="146">
        <v>3388</v>
      </c>
    </row>
    <row r="19" spans="1:7" ht="29.25" thickBot="1" x14ac:dyDescent="0.3">
      <c r="A19" s="147" t="s">
        <v>94</v>
      </c>
      <c r="B19" s="155" t="s">
        <v>193</v>
      </c>
      <c r="C19" s="148" t="s">
        <v>214</v>
      </c>
      <c r="D19" s="148" t="s">
        <v>6</v>
      </c>
      <c r="E19" s="149">
        <v>44896</v>
      </c>
      <c r="F19" s="149">
        <v>44926</v>
      </c>
      <c r="G19" s="146">
        <v>1756.92</v>
      </c>
    </row>
    <row r="20" spans="1:7" ht="16.5" thickTop="1" thickBot="1" x14ac:dyDescent="0.3">
      <c r="A20" s="150" t="s">
        <v>95</v>
      </c>
      <c r="B20" s="159" t="s">
        <v>215</v>
      </c>
      <c r="C20" s="152" t="s">
        <v>11</v>
      </c>
      <c r="D20" s="151"/>
      <c r="E20" s="153">
        <v>44754</v>
      </c>
      <c r="F20" s="153">
        <v>44804</v>
      </c>
      <c r="G20" s="154">
        <v>11540.4</v>
      </c>
    </row>
    <row r="21" spans="1:7" ht="15.75" thickBot="1" x14ac:dyDescent="0.3">
      <c r="A21" s="150" t="s">
        <v>95</v>
      </c>
      <c r="B21" s="159" t="s">
        <v>215</v>
      </c>
      <c r="C21" s="152" t="s">
        <v>7</v>
      </c>
      <c r="D21" s="151"/>
      <c r="E21" s="153">
        <v>44753</v>
      </c>
      <c r="F21" s="153">
        <v>44804</v>
      </c>
      <c r="G21" s="154">
        <v>11995.1</v>
      </c>
    </row>
    <row r="22" spans="1:7" ht="15.75" thickBot="1" x14ac:dyDescent="0.3">
      <c r="A22" s="150" t="s">
        <v>95</v>
      </c>
      <c r="B22" s="159" t="s">
        <v>215</v>
      </c>
      <c r="C22" s="152" t="s">
        <v>8</v>
      </c>
      <c r="D22" s="151"/>
      <c r="E22" s="153">
        <v>44754</v>
      </c>
      <c r="F22" s="153">
        <v>44804</v>
      </c>
      <c r="G22" s="154">
        <v>14999.72</v>
      </c>
    </row>
    <row r="23" spans="1:7" ht="15.75" thickBot="1" x14ac:dyDescent="0.3">
      <c r="A23" s="150" t="s">
        <v>95</v>
      </c>
      <c r="B23" s="159" t="s">
        <v>215</v>
      </c>
      <c r="C23" s="152" t="s">
        <v>9</v>
      </c>
      <c r="D23" s="151"/>
      <c r="E23" s="153">
        <v>44754</v>
      </c>
      <c r="F23" s="153">
        <v>44804</v>
      </c>
      <c r="G23" s="154">
        <v>7997.06</v>
      </c>
    </row>
    <row r="24" spans="1:7" ht="15.75" thickBot="1" x14ac:dyDescent="0.3">
      <c r="A24" s="150" t="s">
        <v>95</v>
      </c>
      <c r="B24" s="159" t="s">
        <v>215</v>
      </c>
      <c r="C24" s="152" t="s">
        <v>13</v>
      </c>
      <c r="D24" s="151"/>
      <c r="E24" s="153">
        <v>44754</v>
      </c>
      <c r="F24" s="153">
        <v>44804</v>
      </c>
      <c r="G24" s="154">
        <v>2000</v>
      </c>
    </row>
    <row r="25" spans="1:7" ht="15.75" thickBot="1" x14ac:dyDescent="0.3">
      <c r="A25" s="150" t="s">
        <v>95</v>
      </c>
      <c r="B25" s="159" t="s">
        <v>215</v>
      </c>
      <c r="C25" s="152" t="s">
        <v>14</v>
      </c>
      <c r="D25" s="151"/>
      <c r="E25" s="153">
        <v>44754</v>
      </c>
      <c r="F25" s="153">
        <v>44804</v>
      </c>
      <c r="G25" s="154">
        <v>1500</v>
      </c>
    </row>
    <row r="26" spans="1:7" ht="15.75" thickBot="1" x14ac:dyDescent="0.3">
      <c r="A26" s="150" t="s">
        <v>95</v>
      </c>
      <c r="B26" s="159" t="s">
        <v>215</v>
      </c>
      <c r="C26" s="152" t="s">
        <v>15</v>
      </c>
      <c r="D26" s="151"/>
      <c r="E26" s="153">
        <v>44754</v>
      </c>
      <c r="F26" s="153">
        <v>44804</v>
      </c>
      <c r="G26" s="154">
        <v>2000</v>
      </c>
    </row>
    <row r="27" spans="1:7" ht="15.75" thickBot="1" x14ac:dyDescent="0.3">
      <c r="A27" s="150" t="s">
        <v>95</v>
      </c>
      <c r="B27" s="159" t="s">
        <v>215</v>
      </c>
      <c r="C27" s="152" t="s">
        <v>22</v>
      </c>
      <c r="D27" s="151"/>
      <c r="E27" s="153">
        <v>44754</v>
      </c>
      <c r="F27" s="153">
        <v>44804</v>
      </c>
      <c r="G27" s="154">
        <v>1500</v>
      </c>
    </row>
    <row r="28" spans="1:7" ht="15.75" thickBot="1" x14ac:dyDescent="0.3">
      <c r="A28" s="150" t="s">
        <v>95</v>
      </c>
      <c r="B28" s="159" t="s">
        <v>215</v>
      </c>
      <c r="C28" s="152" t="s">
        <v>216</v>
      </c>
      <c r="D28" s="151"/>
      <c r="E28" s="153">
        <v>44754</v>
      </c>
      <c r="F28" s="153">
        <v>44773</v>
      </c>
      <c r="G28" s="154">
        <v>2000</v>
      </c>
    </row>
    <row r="29" spans="1:7" ht="15.75" thickBot="1" x14ac:dyDescent="0.3">
      <c r="A29" s="150" t="s">
        <v>95</v>
      </c>
      <c r="B29" s="159" t="s">
        <v>215</v>
      </c>
      <c r="C29" s="152" t="s">
        <v>60</v>
      </c>
      <c r="D29" s="151"/>
      <c r="E29" s="153">
        <v>44754</v>
      </c>
      <c r="F29" s="153">
        <v>44773</v>
      </c>
      <c r="G29" s="154">
        <v>1000</v>
      </c>
    </row>
    <row r="30" spans="1:7" ht="15.75" thickBot="1" x14ac:dyDescent="0.3">
      <c r="A30" s="150" t="s">
        <v>95</v>
      </c>
      <c r="B30" s="159" t="s">
        <v>215</v>
      </c>
      <c r="C30" s="152" t="s">
        <v>24</v>
      </c>
      <c r="D30" s="151"/>
      <c r="E30" s="153">
        <v>44754</v>
      </c>
      <c r="F30" s="153">
        <v>44773</v>
      </c>
      <c r="G30" s="154">
        <v>1000</v>
      </c>
    </row>
    <row r="31" spans="1:7" ht="15.75" thickBot="1" x14ac:dyDescent="0.3">
      <c r="A31" s="150" t="s">
        <v>95</v>
      </c>
      <c r="B31" s="159" t="s">
        <v>215</v>
      </c>
      <c r="C31" s="152" t="s">
        <v>217</v>
      </c>
      <c r="D31" s="151"/>
      <c r="E31" s="153">
        <v>44754</v>
      </c>
      <c r="F31" s="153">
        <v>44804</v>
      </c>
      <c r="G31" s="154">
        <v>1500</v>
      </c>
    </row>
    <row r="32" spans="1:7" ht="15.75" thickBot="1" x14ac:dyDescent="0.3">
      <c r="A32" s="150" t="s">
        <v>95</v>
      </c>
      <c r="B32" s="159" t="s">
        <v>215</v>
      </c>
      <c r="C32" s="152" t="s">
        <v>16</v>
      </c>
      <c r="D32" s="151"/>
      <c r="E32" s="153">
        <v>44757</v>
      </c>
      <c r="F32" s="153">
        <v>44804</v>
      </c>
      <c r="G32" s="154">
        <v>18147.580000000002</v>
      </c>
    </row>
    <row r="33" spans="1:7" ht="15.75" thickBot="1" x14ac:dyDescent="0.3">
      <c r="A33" s="150" t="s">
        <v>95</v>
      </c>
      <c r="B33" s="159" t="s">
        <v>215</v>
      </c>
      <c r="C33" s="152" t="s">
        <v>62</v>
      </c>
      <c r="D33" s="151"/>
      <c r="E33" s="153">
        <v>44754</v>
      </c>
      <c r="F33" s="153">
        <v>44804</v>
      </c>
      <c r="G33" s="154">
        <v>10000</v>
      </c>
    </row>
    <row r="34" spans="1:7" ht="15.75" thickBot="1" x14ac:dyDescent="0.3">
      <c r="A34" s="150" t="s">
        <v>95</v>
      </c>
      <c r="B34" s="159" t="s">
        <v>215</v>
      </c>
      <c r="C34" s="152" t="s">
        <v>68</v>
      </c>
      <c r="D34" s="151"/>
      <c r="E34" s="153">
        <v>44754</v>
      </c>
      <c r="F34" s="153">
        <v>44804</v>
      </c>
      <c r="G34" s="154">
        <v>4000</v>
      </c>
    </row>
    <row r="35" spans="1:7" ht="15.75" thickBot="1" x14ac:dyDescent="0.3">
      <c r="A35" s="150" t="s">
        <v>95</v>
      </c>
      <c r="B35" s="159" t="s">
        <v>215</v>
      </c>
      <c r="C35" s="152" t="s">
        <v>17</v>
      </c>
      <c r="D35" s="151"/>
      <c r="E35" s="153">
        <v>44754</v>
      </c>
      <c r="F35" s="153">
        <v>44804</v>
      </c>
      <c r="G35" s="154">
        <v>3000</v>
      </c>
    </row>
    <row r="36" spans="1:7" ht="15.75" thickBot="1" x14ac:dyDescent="0.3">
      <c r="A36" s="150" t="s">
        <v>95</v>
      </c>
      <c r="B36" s="159" t="s">
        <v>215</v>
      </c>
      <c r="C36" s="152" t="s">
        <v>218</v>
      </c>
      <c r="D36" s="151"/>
      <c r="E36" s="153">
        <v>44754</v>
      </c>
      <c r="F36" s="153">
        <v>44804</v>
      </c>
      <c r="G36" s="154">
        <v>1000</v>
      </c>
    </row>
    <row r="37" spans="1:7" ht="15.75" thickBot="1" x14ac:dyDescent="0.3">
      <c r="A37" s="150" t="s">
        <v>95</v>
      </c>
      <c r="B37" s="159" t="s">
        <v>215</v>
      </c>
      <c r="C37" s="152" t="s">
        <v>219</v>
      </c>
      <c r="D37" s="151"/>
      <c r="E37" s="153">
        <v>44754</v>
      </c>
      <c r="F37" s="153">
        <v>44804</v>
      </c>
      <c r="G37" s="154">
        <v>2000</v>
      </c>
    </row>
    <row r="38" spans="1:7" ht="15.75" thickBot="1" x14ac:dyDescent="0.3">
      <c r="A38" s="150" t="s">
        <v>95</v>
      </c>
      <c r="B38" s="159" t="s">
        <v>215</v>
      </c>
      <c r="C38" s="152" t="s">
        <v>220</v>
      </c>
      <c r="D38" s="151"/>
      <c r="E38" s="153">
        <v>44754</v>
      </c>
      <c r="F38" s="153">
        <v>44804</v>
      </c>
      <c r="G38" s="154">
        <v>1500</v>
      </c>
    </row>
    <row r="39" spans="1:7" ht="15.75" thickBot="1" x14ac:dyDescent="0.3">
      <c r="A39" s="150" t="s">
        <v>95</v>
      </c>
      <c r="B39" s="159" t="s">
        <v>215</v>
      </c>
      <c r="C39" s="152" t="s">
        <v>21</v>
      </c>
      <c r="D39" s="151"/>
      <c r="E39" s="153">
        <v>44754</v>
      </c>
      <c r="F39" s="153">
        <v>44804</v>
      </c>
      <c r="G39" s="154">
        <v>1000</v>
      </c>
    </row>
    <row r="40" spans="1:7" ht="15.75" thickBot="1" x14ac:dyDescent="0.3">
      <c r="A40" s="150" t="s">
        <v>95</v>
      </c>
      <c r="B40" s="159" t="s">
        <v>215</v>
      </c>
      <c r="C40" s="152" t="s">
        <v>221</v>
      </c>
      <c r="D40" s="151"/>
      <c r="E40" s="153">
        <v>44754</v>
      </c>
      <c r="F40" s="153">
        <v>44804</v>
      </c>
      <c r="G40" s="154">
        <v>1500</v>
      </c>
    </row>
    <row r="41" spans="1:7" ht="15.75" thickBot="1" x14ac:dyDescent="0.3">
      <c r="A41" s="147" t="s">
        <v>95</v>
      </c>
      <c r="B41" s="155" t="s">
        <v>215</v>
      </c>
      <c r="C41" s="155" t="s">
        <v>222</v>
      </c>
      <c r="D41" s="148"/>
      <c r="E41" s="149">
        <v>44753</v>
      </c>
      <c r="F41" s="149">
        <v>44804</v>
      </c>
      <c r="G41" s="146">
        <v>7199.5</v>
      </c>
    </row>
    <row r="42" spans="1:7" ht="16.5" thickTop="1" thickBot="1" x14ac:dyDescent="0.3">
      <c r="A42" s="150" t="s">
        <v>95</v>
      </c>
      <c r="B42" s="159" t="s">
        <v>223</v>
      </c>
      <c r="C42" s="152" t="s">
        <v>11</v>
      </c>
      <c r="D42" s="151"/>
      <c r="E42" s="153">
        <v>44774</v>
      </c>
      <c r="F42" s="153">
        <v>44822</v>
      </c>
      <c r="G42" s="154">
        <v>10996.9</v>
      </c>
    </row>
    <row r="43" spans="1:7" ht="15.75" thickBot="1" x14ac:dyDescent="0.3">
      <c r="A43" s="150" t="s">
        <v>95</v>
      </c>
      <c r="B43" s="159" t="s">
        <v>223</v>
      </c>
      <c r="C43" s="152" t="s">
        <v>7</v>
      </c>
      <c r="D43" s="151"/>
      <c r="E43" s="153">
        <v>44774</v>
      </c>
      <c r="F43" s="153">
        <v>44822</v>
      </c>
      <c r="G43" s="154">
        <v>11998.4</v>
      </c>
    </row>
    <row r="44" spans="1:7" ht="15.75" thickBot="1" x14ac:dyDescent="0.3">
      <c r="A44" s="150" t="s">
        <v>95</v>
      </c>
      <c r="B44" s="159" t="s">
        <v>223</v>
      </c>
      <c r="C44" s="152" t="s">
        <v>8</v>
      </c>
      <c r="D44" s="151"/>
      <c r="E44" s="153">
        <v>44774</v>
      </c>
      <c r="F44" s="153">
        <v>44822</v>
      </c>
      <c r="G44" s="154">
        <v>9999.9</v>
      </c>
    </row>
    <row r="45" spans="1:7" ht="15.75" thickBot="1" x14ac:dyDescent="0.3">
      <c r="A45" s="150" t="s">
        <v>95</v>
      </c>
      <c r="B45" s="159" t="s">
        <v>223</v>
      </c>
      <c r="C45" s="152" t="s">
        <v>9</v>
      </c>
      <c r="D45" s="151"/>
      <c r="E45" s="153">
        <v>44774</v>
      </c>
      <c r="F45" s="153">
        <v>44822</v>
      </c>
      <c r="G45" s="154">
        <v>5977.69</v>
      </c>
    </row>
    <row r="46" spans="1:7" ht="15.75" thickBot="1" x14ac:dyDescent="0.3">
      <c r="A46" s="150" t="s">
        <v>95</v>
      </c>
      <c r="B46" s="159" t="s">
        <v>223</v>
      </c>
      <c r="C46" s="152" t="s">
        <v>13</v>
      </c>
      <c r="D46" s="151"/>
      <c r="E46" s="153">
        <v>44774</v>
      </c>
      <c r="F46" s="153">
        <v>44822</v>
      </c>
      <c r="G46" s="154">
        <v>2000</v>
      </c>
    </row>
    <row r="47" spans="1:7" ht="15.75" thickBot="1" x14ac:dyDescent="0.3">
      <c r="A47" s="150" t="s">
        <v>95</v>
      </c>
      <c r="B47" s="159" t="s">
        <v>223</v>
      </c>
      <c r="C47" s="152" t="s">
        <v>14</v>
      </c>
      <c r="D47" s="151"/>
      <c r="E47" s="153">
        <v>44774</v>
      </c>
      <c r="F47" s="153">
        <v>44822</v>
      </c>
      <c r="G47" s="154">
        <v>1000</v>
      </c>
    </row>
    <row r="48" spans="1:7" ht="15.75" thickBot="1" x14ac:dyDescent="0.3">
      <c r="A48" s="150" t="s">
        <v>95</v>
      </c>
      <c r="B48" s="159" t="s">
        <v>223</v>
      </c>
      <c r="C48" s="152" t="s">
        <v>15</v>
      </c>
      <c r="D48" s="151"/>
      <c r="E48" s="153">
        <v>44774</v>
      </c>
      <c r="F48" s="153">
        <v>44822</v>
      </c>
      <c r="G48" s="154">
        <v>2000</v>
      </c>
    </row>
    <row r="49" spans="1:7" ht="15.75" thickBot="1" x14ac:dyDescent="0.3">
      <c r="A49" s="150" t="s">
        <v>95</v>
      </c>
      <c r="B49" s="159" t="s">
        <v>223</v>
      </c>
      <c r="C49" s="152" t="s">
        <v>22</v>
      </c>
      <c r="D49" s="151"/>
      <c r="E49" s="153">
        <v>44774</v>
      </c>
      <c r="F49" s="153">
        <v>44822</v>
      </c>
      <c r="G49" s="154">
        <v>1500</v>
      </c>
    </row>
    <row r="50" spans="1:7" ht="15.75" thickBot="1" x14ac:dyDescent="0.3">
      <c r="A50" s="150" t="s">
        <v>95</v>
      </c>
      <c r="B50" s="159" t="s">
        <v>223</v>
      </c>
      <c r="C50" s="152" t="s">
        <v>216</v>
      </c>
      <c r="D50" s="151"/>
      <c r="E50" s="153">
        <v>44774</v>
      </c>
      <c r="F50" s="153">
        <v>44822</v>
      </c>
      <c r="G50" s="154">
        <v>2000</v>
      </c>
    </row>
    <row r="51" spans="1:7" ht="15.75" thickBot="1" x14ac:dyDescent="0.3">
      <c r="A51" s="150" t="s">
        <v>95</v>
      </c>
      <c r="B51" s="159" t="s">
        <v>223</v>
      </c>
      <c r="C51" s="152" t="s">
        <v>60</v>
      </c>
      <c r="D51" s="151"/>
      <c r="E51" s="153">
        <v>44774</v>
      </c>
      <c r="F51" s="153">
        <v>44822</v>
      </c>
      <c r="G51" s="154">
        <v>1500</v>
      </c>
    </row>
    <row r="52" spans="1:7" ht="15.75" thickBot="1" x14ac:dyDescent="0.3">
      <c r="A52" s="150" t="s">
        <v>95</v>
      </c>
      <c r="B52" s="159" t="s">
        <v>223</v>
      </c>
      <c r="C52" s="152" t="s">
        <v>16</v>
      </c>
      <c r="D52" s="151"/>
      <c r="E52" s="153">
        <v>44774</v>
      </c>
      <c r="F52" s="153">
        <v>44822</v>
      </c>
      <c r="G52" s="154">
        <v>12000</v>
      </c>
    </row>
    <row r="53" spans="1:7" ht="15.75" thickBot="1" x14ac:dyDescent="0.3">
      <c r="A53" s="150" t="s">
        <v>95</v>
      </c>
      <c r="B53" s="159" t="s">
        <v>223</v>
      </c>
      <c r="C53" s="152" t="s">
        <v>62</v>
      </c>
      <c r="D53" s="151"/>
      <c r="E53" s="153">
        <v>44774</v>
      </c>
      <c r="F53" s="153">
        <v>44822</v>
      </c>
      <c r="G53" s="154">
        <v>10000</v>
      </c>
    </row>
    <row r="54" spans="1:7" ht="15.75" thickBot="1" x14ac:dyDescent="0.3">
      <c r="A54" s="150" t="s">
        <v>95</v>
      </c>
      <c r="B54" s="159" t="s">
        <v>223</v>
      </c>
      <c r="C54" s="152" t="s">
        <v>68</v>
      </c>
      <c r="D54" s="151"/>
      <c r="E54" s="153">
        <v>44774</v>
      </c>
      <c r="F54" s="153">
        <v>44822</v>
      </c>
      <c r="G54" s="154">
        <v>5000</v>
      </c>
    </row>
    <row r="55" spans="1:7" ht="15.75" thickBot="1" x14ac:dyDescent="0.3">
      <c r="A55" s="150" t="s">
        <v>95</v>
      </c>
      <c r="B55" s="159" t="s">
        <v>223</v>
      </c>
      <c r="C55" s="152" t="s">
        <v>17</v>
      </c>
      <c r="D55" s="151"/>
      <c r="E55" s="153">
        <v>44774</v>
      </c>
      <c r="F55" s="153">
        <v>44804</v>
      </c>
      <c r="G55" s="154">
        <v>3000</v>
      </c>
    </row>
    <row r="56" spans="1:7" ht="15.75" thickBot="1" x14ac:dyDescent="0.3">
      <c r="A56" s="150" t="s">
        <v>95</v>
      </c>
      <c r="B56" s="159" t="s">
        <v>223</v>
      </c>
      <c r="C56" s="152" t="s">
        <v>224</v>
      </c>
      <c r="D56" s="151"/>
      <c r="E56" s="153">
        <v>44774</v>
      </c>
      <c r="F56" s="153">
        <v>44822</v>
      </c>
      <c r="G56" s="154">
        <v>1500</v>
      </c>
    </row>
    <row r="57" spans="1:7" ht="15.75" thickBot="1" x14ac:dyDescent="0.3">
      <c r="A57" s="150" t="s">
        <v>95</v>
      </c>
      <c r="B57" s="159" t="s">
        <v>223</v>
      </c>
      <c r="C57" s="152" t="s">
        <v>28</v>
      </c>
      <c r="D57" s="151"/>
      <c r="E57" s="153">
        <v>44774</v>
      </c>
      <c r="F57" s="153">
        <v>44822</v>
      </c>
      <c r="G57" s="154">
        <v>2000</v>
      </c>
    </row>
    <row r="58" spans="1:7" ht="15.75" thickBot="1" x14ac:dyDescent="0.3">
      <c r="A58" s="150" t="s">
        <v>95</v>
      </c>
      <c r="B58" s="159" t="s">
        <v>223</v>
      </c>
      <c r="C58" s="152" t="s">
        <v>20</v>
      </c>
      <c r="D58" s="151"/>
      <c r="E58" s="153">
        <v>44774</v>
      </c>
      <c r="F58" s="153">
        <v>44824</v>
      </c>
      <c r="G58" s="154">
        <v>1000</v>
      </c>
    </row>
    <row r="59" spans="1:7" ht="15.75" thickBot="1" x14ac:dyDescent="0.3">
      <c r="A59" s="150" t="s">
        <v>95</v>
      </c>
      <c r="B59" s="159" t="s">
        <v>223</v>
      </c>
      <c r="C59" s="152" t="s">
        <v>219</v>
      </c>
      <c r="D59" s="151"/>
      <c r="E59" s="153">
        <v>44774</v>
      </c>
      <c r="F59" s="153">
        <v>44822</v>
      </c>
      <c r="G59" s="154">
        <v>2000</v>
      </c>
    </row>
    <row r="60" spans="1:7" ht="15.75" thickBot="1" x14ac:dyDescent="0.3">
      <c r="A60" s="150" t="s">
        <v>95</v>
      </c>
      <c r="B60" s="159" t="s">
        <v>223</v>
      </c>
      <c r="C60" s="152" t="s">
        <v>220</v>
      </c>
      <c r="D60" s="151"/>
      <c r="E60" s="153">
        <v>44774</v>
      </c>
      <c r="F60" s="153">
        <v>44822</v>
      </c>
      <c r="G60" s="154">
        <v>500</v>
      </c>
    </row>
    <row r="61" spans="1:7" ht="15.75" thickBot="1" x14ac:dyDescent="0.3">
      <c r="A61" s="150" t="s">
        <v>95</v>
      </c>
      <c r="B61" s="159" t="s">
        <v>223</v>
      </c>
      <c r="C61" s="152" t="s">
        <v>21</v>
      </c>
      <c r="D61" s="151"/>
      <c r="E61" s="153">
        <v>44774</v>
      </c>
      <c r="F61" s="153">
        <v>44822</v>
      </c>
      <c r="G61" s="154">
        <v>500</v>
      </c>
    </row>
    <row r="62" spans="1:7" ht="15.75" thickBot="1" x14ac:dyDescent="0.3">
      <c r="A62" s="150" t="s">
        <v>95</v>
      </c>
      <c r="B62" s="159" t="s">
        <v>223</v>
      </c>
      <c r="C62" s="152" t="s">
        <v>225</v>
      </c>
      <c r="D62" s="151"/>
      <c r="E62" s="153">
        <v>44774</v>
      </c>
      <c r="F62" s="153">
        <v>44822</v>
      </c>
      <c r="G62" s="154">
        <v>1000</v>
      </c>
    </row>
    <row r="63" spans="1:7" ht="15.75" thickBot="1" x14ac:dyDescent="0.3">
      <c r="A63" s="150" t="s">
        <v>95</v>
      </c>
      <c r="B63" s="159" t="s">
        <v>223</v>
      </c>
      <c r="C63" s="152" t="s">
        <v>18</v>
      </c>
      <c r="D63" s="151"/>
      <c r="E63" s="153">
        <v>44774</v>
      </c>
      <c r="F63" s="153">
        <v>44822</v>
      </c>
      <c r="G63" s="154">
        <v>1000</v>
      </c>
    </row>
    <row r="64" spans="1:7" ht="15.75" thickBot="1" x14ac:dyDescent="0.3">
      <c r="A64" s="150" t="s">
        <v>95</v>
      </c>
      <c r="B64" s="159" t="s">
        <v>223</v>
      </c>
      <c r="C64" s="152" t="s">
        <v>19</v>
      </c>
      <c r="D64" s="151"/>
      <c r="E64" s="153">
        <v>44774</v>
      </c>
      <c r="F64" s="153">
        <v>44822</v>
      </c>
      <c r="G64" s="154">
        <v>1000</v>
      </c>
    </row>
    <row r="65" spans="1:7" ht="15.75" thickBot="1" x14ac:dyDescent="0.3">
      <c r="A65" s="150" t="s">
        <v>95</v>
      </c>
      <c r="B65" s="159" t="s">
        <v>223</v>
      </c>
      <c r="C65" s="152" t="s">
        <v>226</v>
      </c>
      <c r="D65" s="151"/>
      <c r="E65" s="153">
        <v>44774</v>
      </c>
      <c r="F65" s="153">
        <v>44822</v>
      </c>
      <c r="G65" s="154">
        <v>500</v>
      </c>
    </row>
    <row r="66" spans="1:7" ht="15.75" thickBot="1" x14ac:dyDescent="0.3">
      <c r="A66" s="147" t="s">
        <v>95</v>
      </c>
      <c r="B66" s="155" t="s">
        <v>223</v>
      </c>
      <c r="C66" s="155" t="s">
        <v>221</v>
      </c>
      <c r="D66" s="148"/>
      <c r="E66" s="149">
        <v>44774</v>
      </c>
      <c r="F66" s="149">
        <v>44822</v>
      </c>
      <c r="G66" s="146">
        <v>1000</v>
      </c>
    </row>
    <row r="67" spans="1:7" ht="16.5" thickTop="1" thickBot="1" x14ac:dyDescent="0.3">
      <c r="A67" s="150" t="s">
        <v>95</v>
      </c>
      <c r="B67" s="159" t="s">
        <v>227</v>
      </c>
      <c r="C67" s="152" t="s">
        <v>73</v>
      </c>
      <c r="D67" s="151"/>
      <c r="E67" s="153">
        <v>44805</v>
      </c>
      <c r="F67" s="153">
        <v>44926</v>
      </c>
      <c r="G67" s="154">
        <v>18027.802100000001</v>
      </c>
    </row>
    <row r="68" spans="1:7" ht="15.75" thickBot="1" x14ac:dyDescent="0.3">
      <c r="A68" s="147" t="s">
        <v>95</v>
      </c>
      <c r="B68" s="155" t="s">
        <v>228</v>
      </c>
      <c r="C68" s="155" t="s">
        <v>74</v>
      </c>
      <c r="D68" s="148"/>
      <c r="E68" s="149">
        <v>44819</v>
      </c>
      <c r="F68" s="149">
        <v>44880</v>
      </c>
      <c r="G68" s="146">
        <v>16250</v>
      </c>
    </row>
    <row r="69" spans="1:7" ht="16.5" thickTop="1" thickBot="1" x14ac:dyDescent="0.3">
      <c r="A69" s="150" t="s">
        <v>95</v>
      </c>
      <c r="B69" s="159" t="s">
        <v>229</v>
      </c>
      <c r="C69" s="152" t="s">
        <v>230</v>
      </c>
      <c r="D69" s="151" t="s">
        <v>231</v>
      </c>
      <c r="E69" s="153">
        <v>44816</v>
      </c>
      <c r="F69" s="153">
        <v>44842</v>
      </c>
      <c r="G69" s="154">
        <v>4235</v>
      </c>
    </row>
    <row r="70" spans="1:7" ht="15.75" thickBot="1" x14ac:dyDescent="0.3">
      <c r="A70" s="150" t="s">
        <v>95</v>
      </c>
      <c r="B70" s="159" t="s">
        <v>229</v>
      </c>
      <c r="C70" s="152" t="s">
        <v>232</v>
      </c>
      <c r="D70" s="151"/>
      <c r="E70" s="153">
        <v>44823</v>
      </c>
      <c r="F70" s="153">
        <v>44850</v>
      </c>
      <c r="G70" s="154">
        <v>2504.6999999999998</v>
      </c>
    </row>
    <row r="71" spans="1:7" ht="15.75" thickBot="1" x14ac:dyDescent="0.3">
      <c r="A71" s="150" t="s">
        <v>95</v>
      </c>
      <c r="B71" s="159" t="s">
        <v>229</v>
      </c>
      <c r="C71" s="152" t="s">
        <v>233</v>
      </c>
      <c r="D71" s="151"/>
      <c r="E71" s="153">
        <v>44820</v>
      </c>
      <c r="F71" s="153">
        <v>44834</v>
      </c>
      <c r="G71" s="154">
        <v>10525.79</v>
      </c>
    </row>
    <row r="72" spans="1:7" ht="15.75" thickBot="1" x14ac:dyDescent="0.3">
      <c r="A72" s="150" t="s">
        <v>95</v>
      </c>
      <c r="B72" s="159" t="s">
        <v>229</v>
      </c>
      <c r="C72" s="152" t="s">
        <v>234</v>
      </c>
      <c r="D72" s="151"/>
      <c r="E72" s="153">
        <v>44818</v>
      </c>
      <c r="F72" s="153">
        <v>44858</v>
      </c>
      <c r="G72" s="154">
        <v>2380.0700000000002</v>
      </c>
    </row>
    <row r="73" spans="1:7" ht="15.75" thickBot="1" x14ac:dyDescent="0.3">
      <c r="A73" s="147" t="s">
        <v>95</v>
      </c>
      <c r="B73" s="155" t="s">
        <v>229</v>
      </c>
      <c r="C73" s="148" t="s">
        <v>235</v>
      </c>
      <c r="D73" s="148"/>
      <c r="E73" s="149">
        <v>44820</v>
      </c>
      <c r="F73" s="149">
        <v>44840</v>
      </c>
      <c r="G73" s="146">
        <v>4235</v>
      </c>
    </row>
    <row r="74" spans="1:7" ht="16.5" thickTop="1" thickBot="1" x14ac:dyDescent="0.3">
      <c r="A74" s="150" t="s">
        <v>95</v>
      </c>
      <c r="B74" s="159" t="s">
        <v>236</v>
      </c>
      <c r="C74" s="152" t="s">
        <v>237</v>
      </c>
      <c r="D74" s="151"/>
      <c r="E74" s="153">
        <v>44773</v>
      </c>
      <c r="F74" s="153">
        <v>44804</v>
      </c>
      <c r="G74" s="154">
        <v>15000</v>
      </c>
    </row>
    <row r="75" spans="1:7" ht="15.75" thickBot="1" x14ac:dyDescent="0.3">
      <c r="A75" s="150" t="s">
        <v>95</v>
      </c>
      <c r="B75" s="159" t="s">
        <v>236</v>
      </c>
      <c r="C75" s="152" t="s">
        <v>238</v>
      </c>
      <c r="D75" s="151"/>
      <c r="E75" s="153">
        <v>44773</v>
      </c>
      <c r="F75" s="153">
        <v>44804</v>
      </c>
      <c r="G75" s="154">
        <v>10000</v>
      </c>
    </row>
    <row r="76" spans="1:7" ht="15.75" thickBot="1" x14ac:dyDescent="0.3">
      <c r="A76" s="150" t="s">
        <v>95</v>
      </c>
      <c r="B76" s="159" t="s">
        <v>236</v>
      </c>
      <c r="C76" s="152" t="s">
        <v>239</v>
      </c>
      <c r="D76" s="151"/>
      <c r="E76" s="153">
        <v>44771</v>
      </c>
      <c r="F76" s="153">
        <v>44804</v>
      </c>
      <c r="G76" s="154">
        <v>3000</v>
      </c>
    </row>
    <row r="77" spans="1:7" ht="15.75" thickBot="1" x14ac:dyDescent="0.3">
      <c r="A77" s="150" t="s">
        <v>95</v>
      </c>
      <c r="B77" s="159" t="s">
        <v>236</v>
      </c>
      <c r="C77" s="152" t="s">
        <v>240</v>
      </c>
      <c r="D77" s="151"/>
      <c r="E77" s="153">
        <v>44769</v>
      </c>
      <c r="F77" s="153">
        <v>44803</v>
      </c>
      <c r="G77" s="154">
        <v>2000</v>
      </c>
    </row>
    <row r="78" spans="1:7" ht="15.75" thickBot="1" x14ac:dyDescent="0.3">
      <c r="A78" s="150" t="s">
        <v>95</v>
      </c>
      <c r="B78" s="159" t="s">
        <v>236</v>
      </c>
      <c r="C78" s="152" t="s">
        <v>241</v>
      </c>
      <c r="D78" s="151"/>
      <c r="E78" s="153">
        <v>44774</v>
      </c>
      <c r="F78" s="153">
        <v>44804</v>
      </c>
      <c r="G78" s="154">
        <v>1000.67</v>
      </c>
    </row>
    <row r="79" spans="1:7" ht="15.75" thickBot="1" x14ac:dyDescent="0.3">
      <c r="A79" s="150" t="s">
        <v>95</v>
      </c>
      <c r="B79" s="159" t="s">
        <v>236</v>
      </c>
      <c r="C79" s="152" t="s">
        <v>11</v>
      </c>
      <c r="D79" s="151"/>
      <c r="E79" s="153">
        <v>44770</v>
      </c>
      <c r="F79" s="153">
        <v>44804</v>
      </c>
      <c r="G79" s="154">
        <v>13187.6</v>
      </c>
    </row>
    <row r="80" spans="1:7" ht="15.75" thickBot="1" x14ac:dyDescent="0.3">
      <c r="A80" s="150" t="s">
        <v>95</v>
      </c>
      <c r="B80" s="159" t="s">
        <v>236</v>
      </c>
      <c r="C80" s="152" t="s">
        <v>8</v>
      </c>
      <c r="D80" s="151"/>
      <c r="E80" s="153">
        <v>44771</v>
      </c>
      <c r="F80" s="153">
        <v>44804</v>
      </c>
      <c r="G80" s="154">
        <v>10499.65</v>
      </c>
    </row>
    <row r="81" spans="1:7" ht="15.75" thickBot="1" x14ac:dyDescent="0.3">
      <c r="A81" s="147" t="s">
        <v>95</v>
      </c>
      <c r="B81" s="155" t="s">
        <v>236</v>
      </c>
      <c r="C81" s="155" t="s">
        <v>9</v>
      </c>
      <c r="D81" s="148"/>
      <c r="E81" s="149">
        <v>44771</v>
      </c>
      <c r="F81" s="149">
        <v>44804</v>
      </c>
      <c r="G81" s="146">
        <v>7965.61</v>
      </c>
    </row>
    <row r="82" spans="1:7" ht="16.5" thickTop="1" thickBot="1" x14ac:dyDescent="0.3">
      <c r="A82" s="150" t="s">
        <v>95</v>
      </c>
      <c r="B82" s="159" t="s">
        <v>242</v>
      </c>
      <c r="C82" s="152" t="s">
        <v>239</v>
      </c>
      <c r="D82" s="151"/>
      <c r="E82" s="153">
        <v>44828</v>
      </c>
      <c r="F82" s="153">
        <v>44828</v>
      </c>
      <c r="G82" s="154">
        <v>1936</v>
      </c>
    </row>
    <row r="83" spans="1:7" ht="15.75" thickBot="1" x14ac:dyDescent="0.3">
      <c r="A83" s="150" t="s">
        <v>95</v>
      </c>
      <c r="B83" s="159" t="s">
        <v>242</v>
      </c>
      <c r="C83" s="152" t="s">
        <v>11</v>
      </c>
      <c r="D83" s="151"/>
      <c r="E83" s="153">
        <v>44824</v>
      </c>
      <c r="F83" s="153">
        <v>44828</v>
      </c>
      <c r="G83" s="154">
        <v>10285</v>
      </c>
    </row>
    <row r="84" spans="1:7" ht="15.75" thickBot="1" x14ac:dyDescent="0.3">
      <c r="A84" s="150" t="s">
        <v>95</v>
      </c>
      <c r="B84" s="159" t="s">
        <v>242</v>
      </c>
      <c r="C84" s="152" t="s">
        <v>243</v>
      </c>
      <c r="D84" s="151"/>
      <c r="E84" s="153">
        <v>44756</v>
      </c>
      <c r="F84" s="153">
        <v>44772</v>
      </c>
      <c r="G84" s="154">
        <v>6641.69</v>
      </c>
    </row>
    <row r="85" spans="1:7" ht="15.75" thickBot="1" x14ac:dyDescent="0.3">
      <c r="A85" s="147" t="s">
        <v>95</v>
      </c>
      <c r="B85" s="155" t="s">
        <v>242</v>
      </c>
      <c r="C85" s="155" t="s">
        <v>244</v>
      </c>
      <c r="D85" s="148"/>
      <c r="E85" s="149">
        <v>44828</v>
      </c>
      <c r="F85" s="149">
        <v>44828</v>
      </c>
      <c r="G85" s="146">
        <v>12100</v>
      </c>
    </row>
    <row r="86" spans="1:7" ht="16.5" thickTop="1" thickBot="1" x14ac:dyDescent="0.3">
      <c r="A86" s="150" t="s">
        <v>95</v>
      </c>
      <c r="B86" s="159" t="s">
        <v>245</v>
      </c>
      <c r="C86" s="152" t="s">
        <v>11</v>
      </c>
      <c r="D86" s="151"/>
      <c r="E86" s="153">
        <v>44767</v>
      </c>
      <c r="F86" s="153">
        <v>44773</v>
      </c>
      <c r="G86" s="154">
        <v>7278.6</v>
      </c>
    </row>
    <row r="87" spans="1:7" ht="15.75" thickBot="1" x14ac:dyDescent="0.3">
      <c r="A87" s="150" t="s">
        <v>95</v>
      </c>
      <c r="B87" s="159" t="s">
        <v>245</v>
      </c>
      <c r="C87" s="152" t="s">
        <v>7</v>
      </c>
      <c r="D87" s="151"/>
      <c r="E87" s="153">
        <v>44767</v>
      </c>
      <c r="F87" s="153">
        <v>44773</v>
      </c>
      <c r="G87" s="154">
        <v>9850</v>
      </c>
    </row>
    <row r="88" spans="1:7" ht="15.75" thickBot="1" x14ac:dyDescent="0.3">
      <c r="A88" s="150" t="s">
        <v>95</v>
      </c>
      <c r="B88" s="159" t="s">
        <v>245</v>
      </c>
      <c r="C88" s="152" t="s">
        <v>8</v>
      </c>
      <c r="D88" s="151"/>
      <c r="E88" s="153">
        <v>44767</v>
      </c>
      <c r="F88" s="153">
        <v>44773</v>
      </c>
      <c r="G88" s="154">
        <v>7999.96</v>
      </c>
    </row>
    <row r="89" spans="1:7" ht="15.75" thickBot="1" x14ac:dyDescent="0.3">
      <c r="A89" s="150" t="s">
        <v>95</v>
      </c>
      <c r="B89" s="159" t="s">
        <v>245</v>
      </c>
      <c r="C89" s="152" t="s">
        <v>246</v>
      </c>
      <c r="D89" s="151"/>
      <c r="E89" s="153">
        <v>44767</v>
      </c>
      <c r="F89" s="153">
        <v>44773</v>
      </c>
      <c r="G89" s="154">
        <v>5975.25</v>
      </c>
    </row>
    <row r="90" spans="1:7" ht="15.75" thickBot="1" x14ac:dyDescent="0.3">
      <c r="A90" s="150" t="s">
        <v>95</v>
      </c>
      <c r="B90" s="159" t="s">
        <v>245</v>
      </c>
      <c r="C90" s="152" t="s">
        <v>13</v>
      </c>
      <c r="D90" s="151"/>
      <c r="E90" s="153">
        <v>44767</v>
      </c>
      <c r="F90" s="153">
        <v>44773</v>
      </c>
      <c r="G90" s="154">
        <v>1000</v>
      </c>
    </row>
    <row r="91" spans="1:7" ht="15.75" thickBot="1" x14ac:dyDescent="0.3">
      <c r="A91" s="150" t="s">
        <v>95</v>
      </c>
      <c r="B91" s="159" t="s">
        <v>245</v>
      </c>
      <c r="C91" s="152" t="s">
        <v>14</v>
      </c>
      <c r="D91" s="151"/>
      <c r="E91" s="153">
        <v>44767</v>
      </c>
      <c r="F91" s="153">
        <v>44773</v>
      </c>
      <c r="G91" s="154">
        <v>500</v>
      </c>
    </row>
    <row r="92" spans="1:7" ht="15.75" thickBot="1" x14ac:dyDescent="0.3">
      <c r="A92" s="150" t="s">
        <v>95</v>
      </c>
      <c r="B92" s="159" t="s">
        <v>245</v>
      </c>
      <c r="C92" s="152" t="s">
        <v>15</v>
      </c>
      <c r="D92" s="151"/>
      <c r="E92" s="153">
        <v>44767</v>
      </c>
      <c r="F92" s="153">
        <v>44773</v>
      </c>
      <c r="G92" s="154">
        <v>1500</v>
      </c>
    </row>
    <row r="93" spans="1:7" ht="15.75" thickBot="1" x14ac:dyDescent="0.3">
      <c r="A93" s="150" t="s">
        <v>95</v>
      </c>
      <c r="B93" s="159" t="s">
        <v>245</v>
      </c>
      <c r="C93" s="152" t="s">
        <v>22</v>
      </c>
      <c r="D93" s="151"/>
      <c r="E93" s="153">
        <v>44767</v>
      </c>
      <c r="F93" s="153">
        <v>44773</v>
      </c>
      <c r="G93" s="154">
        <v>1000</v>
      </c>
    </row>
    <row r="94" spans="1:7" ht="15.75" thickBot="1" x14ac:dyDescent="0.3">
      <c r="A94" s="150" t="s">
        <v>95</v>
      </c>
      <c r="B94" s="159" t="s">
        <v>245</v>
      </c>
      <c r="C94" s="152" t="s">
        <v>24</v>
      </c>
      <c r="D94" s="151"/>
      <c r="E94" s="153">
        <v>44767</v>
      </c>
      <c r="F94" s="153">
        <v>44773</v>
      </c>
      <c r="G94" s="154">
        <v>500</v>
      </c>
    </row>
    <row r="95" spans="1:7" ht="15.75" thickBot="1" x14ac:dyDescent="0.3">
      <c r="A95" s="150" t="s">
        <v>95</v>
      </c>
      <c r="B95" s="159" t="s">
        <v>245</v>
      </c>
      <c r="C95" s="152" t="s">
        <v>237</v>
      </c>
      <c r="D95" s="151"/>
      <c r="E95" s="153">
        <v>44766</v>
      </c>
      <c r="F95" s="153">
        <v>44773</v>
      </c>
      <c r="G95" s="154">
        <v>15000</v>
      </c>
    </row>
    <row r="96" spans="1:7" ht="15.75" thickBot="1" x14ac:dyDescent="0.3">
      <c r="A96" s="150" t="s">
        <v>95</v>
      </c>
      <c r="B96" s="159" t="s">
        <v>245</v>
      </c>
      <c r="C96" s="152" t="s">
        <v>238</v>
      </c>
      <c r="D96" s="151"/>
      <c r="E96" s="153">
        <v>44766</v>
      </c>
      <c r="F96" s="153">
        <v>44773</v>
      </c>
      <c r="G96" s="154">
        <v>8000</v>
      </c>
    </row>
    <row r="97" spans="1:7" ht="15.75" thickBot="1" x14ac:dyDescent="0.3">
      <c r="A97" s="150" t="s">
        <v>95</v>
      </c>
      <c r="B97" s="159" t="s">
        <v>245</v>
      </c>
      <c r="C97" s="152" t="s">
        <v>239</v>
      </c>
      <c r="D97" s="151"/>
      <c r="E97" s="153">
        <v>44766</v>
      </c>
      <c r="F97" s="153">
        <v>44773</v>
      </c>
      <c r="G97" s="154">
        <v>4000</v>
      </c>
    </row>
    <row r="98" spans="1:7" ht="15.75" thickBot="1" x14ac:dyDescent="0.3">
      <c r="A98" s="150" t="s">
        <v>95</v>
      </c>
      <c r="B98" s="159" t="s">
        <v>245</v>
      </c>
      <c r="C98" s="152" t="s">
        <v>240</v>
      </c>
      <c r="D98" s="151"/>
      <c r="E98" s="153">
        <v>44766</v>
      </c>
      <c r="F98" s="153">
        <v>44773</v>
      </c>
      <c r="G98" s="154">
        <v>2000</v>
      </c>
    </row>
    <row r="99" spans="1:7" ht="15.75" thickBot="1" x14ac:dyDescent="0.3">
      <c r="A99" s="150" t="s">
        <v>95</v>
      </c>
      <c r="B99" s="159" t="s">
        <v>245</v>
      </c>
      <c r="C99" s="152" t="s">
        <v>219</v>
      </c>
      <c r="D99" s="151"/>
      <c r="E99" s="153">
        <v>44767</v>
      </c>
      <c r="F99" s="153">
        <v>44773</v>
      </c>
      <c r="G99" s="154">
        <v>2000</v>
      </c>
    </row>
    <row r="100" spans="1:7" ht="15.75" thickBot="1" x14ac:dyDescent="0.3">
      <c r="A100" s="150" t="s">
        <v>95</v>
      </c>
      <c r="B100" s="159" t="s">
        <v>245</v>
      </c>
      <c r="C100" s="152" t="s">
        <v>220</v>
      </c>
      <c r="D100" s="151"/>
      <c r="E100" s="153">
        <v>44767</v>
      </c>
      <c r="F100" s="153">
        <v>44773</v>
      </c>
      <c r="G100" s="154">
        <v>1000</v>
      </c>
    </row>
    <row r="101" spans="1:7" ht="15.75" thickBot="1" x14ac:dyDescent="0.3">
      <c r="A101" s="150" t="s">
        <v>95</v>
      </c>
      <c r="B101" s="159" t="s">
        <v>245</v>
      </c>
      <c r="C101" s="152" t="s">
        <v>21</v>
      </c>
      <c r="D101" s="151"/>
      <c r="E101" s="153">
        <v>44767</v>
      </c>
      <c r="F101" s="153">
        <v>44773</v>
      </c>
      <c r="G101" s="154">
        <v>500</v>
      </c>
    </row>
    <row r="102" spans="1:7" ht="15.75" thickBot="1" x14ac:dyDescent="0.3">
      <c r="A102" s="150" t="s">
        <v>95</v>
      </c>
      <c r="B102" s="159" t="s">
        <v>245</v>
      </c>
      <c r="C102" s="152" t="s">
        <v>225</v>
      </c>
      <c r="D102" s="151"/>
      <c r="E102" s="153">
        <v>44767</v>
      </c>
      <c r="F102" s="153">
        <v>44773</v>
      </c>
      <c r="G102" s="154">
        <v>1000</v>
      </c>
    </row>
    <row r="103" spans="1:7" ht="15.75" thickBot="1" x14ac:dyDescent="0.3">
      <c r="A103" s="147" t="s">
        <v>95</v>
      </c>
      <c r="B103" s="155" t="s">
        <v>245</v>
      </c>
      <c r="C103" s="155" t="s">
        <v>217</v>
      </c>
      <c r="D103" s="148"/>
      <c r="E103" s="149">
        <v>44767</v>
      </c>
      <c r="F103" s="149">
        <v>44773</v>
      </c>
      <c r="G103" s="146">
        <v>1000</v>
      </c>
    </row>
    <row r="104" spans="1:7" ht="16.5" thickTop="1" thickBot="1" x14ac:dyDescent="0.3">
      <c r="A104" s="150" t="s">
        <v>95</v>
      </c>
      <c r="B104" s="159" t="s">
        <v>247</v>
      </c>
      <c r="C104" s="152" t="s">
        <v>248</v>
      </c>
      <c r="D104" s="151"/>
      <c r="E104" s="153">
        <v>44832</v>
      </c>
      <c r="F104" s="153">
        <v>44834</v>
      </c>
      <c r="G104" s="154">
        <v>93485</v>
      </c>
    </row>
    <row r="105" spans="1:7" ht="15.75" thickBot="1" x14ac:dyDescent="0.3">
      <c r="A105" s="147" t="s">
        <v>95</v>
      </c>
      <c r="B105" s="155" t="s">
        <v>247</v>
      </c>
      <c r="C105" s="155" t="s">
        <v>26</v>
      </c>
      <c r="D105" s="148" t="s">
        <v>249</v>
      </c>
      <c r="E105" s="149"/>
      <c r="F105" s="149"/>
      <c r="G105" s="146">
        <v>4174.5</v>
      </c>
    </row>
    <row r="106" spans="1:7" ht="16.5" thickTop="1" thickBot="1" x14ac:dyDescent="0.3">
      <c r="A106" s="150" t="s">
        <v>98</v>
      </c>
      <c r="B106" s="155" t="s">
        <v>250</v>
      </c>
      <c r="C106" s="152" t="s">
        <v>251</v>
      </c>
      <c r="D106" s="151" t="s">
        <v>30</v>
      </c>
      <c r="E106" s="153">
        <v>44743</v>
      </c>
      <c r="F106" s="153">
        <v>44926</v>
      </c>
      <c r="G106" s="154">
        <v>15246</v>
      </c>
    </row>
    <row r="107" spans="1:7" ht="29.25" thickBot="1" x14ac:dyDescent="0.3">
      <c r="A107" s="147" t="s">
        <v>98</v>
      </c>
      <c r="B107" s="155" t="s">
        <v>250</v>
      </c>
      <c r="C107" s="155" t="s">
        <v>252</v>
      </c>
      <c r="D107" s="155" t="s">
        <v>253</v>
      </c>
      <c r="E107" s="149">
        <v>44813</v>
      </c>
      <c r="F107" s="149">
        <v>44834</v>
      </c>
      <c r="G107" s="146">
        <v>625</v>
      </c>
    </row>
    <row r="108" spans="1:7" ht="15.75" thickTop="1" x14ac:dyDescent="0.25">
      <c r="A108" s="156" t="s">
        <v>254</v>
      </c>
      <c r="B108" s="156"/>
      <c r="C108" s="156"/>
      <c r="D108" s="156"/>
      <c r="E108" s="156"/>
      <c r="F108" s="156"/>
      <c r="G108" s="157">
        <v>606617.82209999999</v>
      </c>
    </row>
  </sheetData>
  <mergeCells count="1">
    <mergeCell ref="A108:F10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workbookViewId="0"/>
  </sheetViews>
  <sheetFormatPr baseColWidth="10" defaultRowHeight="15" x14ac:dyDescent="0.25"/>
  <cols>
    <col min="1" max="1" width="43.42578125" bestFit="1" customWidth="1"/>
    <col min="2" max="2" width="40.28515625" style="160" customWidth="1"/>
    <col min="3" max="3" width="37.28515625" style="160" customWidth="1"/>
    <col min="4" max="4" width="33.28515625" style="160" customWidth="1"/>
    <col min="5" max="5" width="18.85546875" customWidth="1"/>
    <col min="6" max="6" width="13.140625" bestFit="1" customWidth="1"/>
    <col min="7" max="7" width="12.5703125" bestFit="1" customWidth="1"/>
    <col min="8" max="8" width="16.5703125" bestFit="1" customWidth="1"/>
  </cols>
  <sheetData>
    <row r="1" spans="1:8" ht="28.5" x14ac:dyDescent="0.25">
      <c r="A1" s="161" t="s">
        <v>0</v>
      </c>
      <c r="B1" s="205" t="s">
        <v>125</v>
      </c>
      <c r="C1" s="205" t="s">
        <v>1</v>
      </c>
      <c r="D1" s="205" t="s">
        <v>102</v>
      </c>
      <c r="E1" s="205" t="s">
        <v>2</v>
      </c>
      <c r="F1" s="161" t="s">
        <v>3</v>
      </c>
      <c r="G1" s="161" t="s">
        <v>4</v>
      </c>
      <c r="H1" s="162" t="s">
        <v>126</v>
      </c>
    </row>
    <row r="2" spans="1:8" x14ac:dyDescent="0.25">
      <c r="A2" s="163" t="s">
        <v>95</v>
      </c>
      <c r="B2" s="206" t="s">
        <v>255</v>
      </c>
      <c r="C2" s="172" t="s">
        <v>256</v>
      </c>
      <c r="D2" s="172"/>
      <c r="E2" s="165"/>
      <c r="F2" s="166">
        <v>44864</v>
      </c>
      <c r="G2" s="166">
        <v>44913</v>
      </c>
      <c r="H2" s="167">
        <v>14000</v>
      </c>
    </row>
    <row r="3" spans="1:8" x14ac:dyDescent="0.25">
      <c r="A3" s="163" t="s">
        <v>95</v>
      </c>
      <c r="B3" s="206" t="s">
        <v>255</v>
      </c>
      <c r="C3" s="172" t="s">
        <v>16</v>
      </c>
      <c r="D3" s="172"/>
      <c r="E3" s="165"/>
      <c r="F3" s="166">
        <v>44858</v>
      </c>
      <c r="G3" s="166">
        <v>44915</v>
      </c>
      <c r="H3" s="167">
        <v>17000</v>
      </c>
    </row>
    <row r="4" spans="1:8" x14ac:dyDescent="0.25">
      <c r="A4" s="163" t="s">
        <v>95</v>
      </c>
      <c r="B4" s="206" t="s">
        <v>255</v>
      </c>
      <c r="C4" s="172" t="s">
        <v>238</v>
      </c>
      <c r="D4" s="172"/>
      <c r="E4" s="165"/>
      <c r="F4" s="166">
        <v>44859</v>
      </c>
      <c r="G4" s="166">
        <v>44915</v>
      </c>
      <c r="H4" s="167">
        <v>14000</v>
      </c>
    </row>
    <row r="5" spans="1:8" x14ac:dyDescent="0.25">
      <c r="A5" s="163" t="s">
        <v>95</v>
      </c>
      <c r="B5" s="206" t="s">
        <v>255</v>
      </c>
      <c r="C5" s="172" t="s">
        <v>11</v>
      </c>
      <c r="D5" s="172"/>
      <c r="E5" s="165"/>
      <c r="F5" s="166">
        <v>44853</v>
      </c>
      <c r="G5" s="166">
        <v>44916</v>
      </c>
      <c r="H5" s="167">
        <v>12063.65</v>
      </c>
    </row>
    <row r="6" spans="1:8" x14ac:dyDescent="0.25">
      <c r="A6" s="163" t="s">
        <v>95</v>
      </c>
      <c r="B6" s="206" t="s">
        <v>255</v>
      </c>
      <c r="C6" s="172" t="s">
        <v>8</v>
      </c>
      <c r="D6" s="172"/>
      <c r="E6" s="165"/>
      <c r="F6" s="166">
        <v>44860</v>
      </c>
      <c r="G6" s="166">
        <v>44916</v>
      </c>
      <c r="H6" s="167">
        <v>9999.74</v>
      </c>
    </row>
    <row r="7" spans="1:8" ht="15.75" thickBot="1" x14ac:dyDescent="0.3">
      <c r="A7" s="168" t="s">
        <v>95</v>
      </c>
      <c r="B7" s="207" t="s">
        <v>255</v>
      </c>
      <c r="C7" s="211" t="s">
        <v>9</v>
      </c>
      <c r="D7" s="211"/>
      <c r="E7" s="169"/>
      <c r="F7" s="170">
        <v>44859</v>
      </c>
      <c r="G7" s="170">
        <v>44913</v>
      </c>
      <c r="H7" s="171">
        <v>6993.78</v>
      </c>
    </row>
    <row r="8" spans="1:8" x14ac:dyDescent="0.25">
      <c r="A8" s="163" t="s">
        <v>95</v>
      </c>
      <c r="B8" s="206" t="s">
        <v>257</v>
      </c>
      <c r="C8" s="172" t="s">
        <v>256</v>
      </c>
      <c r="D8" s="172"/>
      <c r="E8" s="165"/>
      <c r="F8" s="166">
        <v>44898</v>
      </c>
      <c r="G8" s="166">
        <v>44901</v>
      </c>
      <c r="H8" s="167">
        <v>14000</v>
      </c>
    </row>
    <row r="9" spans="1:8" x14ac:dyDescent="0.25">
      <c r="A9" s="163" t="s">
        <v>95</v>
      </c>
      <c r="B9" s="206" t="s">
        <v>257</v>
      </c>
      <c r="C9" s="172" t="s">
        <v>16</v>
      </c>
      <c r="D9" s="172"/>
      <c r="E9" s="165"/>
      <c r="F9" s="166">
        <v>44898</v>
      </c>
      <c r="G9" s="166">
        <v>44901</v>
      </c>
      <c r="H9" s="167">
        <v>17000</v>
      </c>
    </row>
    <row r="10" spans="1:8" x14ac:dyDescent="0.25">
      <c r="A10" s="163" t="s">
        <v>95</v>
      </c>
      <c r="B10" s="206" t="s">
        <v>257</v>
      </c>
      <c r="C10" s="173" t="s">
        <v>239</v>
      </c>
      <c r="D10" s="173"/>
      <c r="E10" s="165"/>
      <c r="F10" s="166">
        <v>44898</v>
      </c>
      <c r="G10" s="166">
        <v>44901</v>
      </c>
      <c r="H10" s="167">
        <v>6000</v>
      </c>
    </row>
    <row r="11" spans="1:8" x14ac:dyDescent="0.25">
      <c r="A11" s="163" t="s">
        <v>95</v>
      </c>
      <c r="B11" s="206" t="s">
        <v>257</v>
      </c>
      <c r="C11" s="172" t="s">
        <v>238</v>
      </c>
      <c r="D11" s="172"/>
      <c r="E11" s="165"/>
      <c r="F11" s="166">
        <v>44898</v>
      </c>
      <c r="G11" s="166">
        <v>44901</v>
      </c>
      <c r="H11" s="167">
        <v>10000</v>
      </c>
    </row>
    <row r="12" spans="1:8" x14ac:dyDescent="0.25">
      <c r="A12" s="163" t="s">
        <v>95</v>
      </c>
      <c r="B12" s="206" t="s">
        <v>257</v>
      </c>
      <c r="C12" s="172" t="s">
        <v>240</v>
      </c>
      <c r="D12" s="172"/>
      <c r="E12" s="165"/>
      <c r="F12" s="166">
        <v>44898</v>
      </c>
      <c r="G12" s="166">
        <v>44901</v>
      </c>
      <c r="H12" s="167">
        <v>4000</v>
      </c>
    </row>
    <row r="13" spans="1:8" x14ac:dyDescent="0.25">
      <c r="A13" s="163" t="s">
        <v>95</v>
      </c>
      <c r="B13" s="206" t="s">
        <v>257</v>
      </c>
      <c r="C13" s="172" t="s">
        <v>11</v>
      </c>
      <c r="D13" s="172"/>
      <c r="E13" s="165"/>
      <c r="F13" s="166">
        <v>44898</v>
      </c>
      <c r="G13" s="166">
        <v>44901</v>
      </c>
      <c r="H13" s="167">
        <v>12080.64</v>
      </c>
    </row>
    <row r="14" spans="1:8" x14ac:dyDescent="0.25">
      <c r="A14" s="163" t="s">
        <v>95</v>
      </c>
      <c r="B14" s="206" t="s">
        <v>257</v>
      </c>
      <c r="C14" s="172" t="s">
        <v>8</v>
      </c>
      <c r="D14" s="172"/>
      <c r="E14" s="165"/>
      <c r="F14" s="166">
        <v>44898</v>
      </c>
      <c r="G14" s="166">
        <v>44901</v>
      </c>
      <c r="H14" s="167">
        <v>9999.92</v>
      </c>
    </row>
    <row r="15" spans="1:8" ht="15.75" thickBot="1" x14ac:dyDescent="0.3">
      <c r="A15" s="168" t="s">
        <v>95</v>
      </c>
      <c r="B15" s="207" t="s">
        <v>257</v>
      </c>
      <c r="C15" s="211" t="s">
        <v>246</v>
      </c>
      <c r="D15" s="211"/>
      <c r="E15" s="169"/>
      <c r="F15" s="170">
        <v>44898</v>
      </c>
      <c r="G15" s="170">
        <v>44901</v>
      </c>
      <c r="H15" s="171">
        <v>6985.79</v>
      </c>
    </row>
    <row r="16" spans="1:8" x14ac:dyDescent="0.25">
      <c r="A16" s="163" t="s">
        <v>95</v>
      </c>
      <c r="B16" s="208" t="s">
        <v>258</v>
      </c>
      <c r="C16" s="172" t="s">
        <v>11</v>
      </c>
      <c r="D16" s="172"/>
      <c r="E16" s="165"/>
      <c r="F16" s="166">
        <v>44909</v>
      </c>
      <c r="G16" s="166">
        <v>44926</v>
      </c>
      <c r="H16" s="167">
        <v>12993.37</v>
      </c>
    </row>
    <row r="17" spans="1:8" x14ac:dyDescent="0.25">
      <c r="A17" s="163" t="s">
        <v>95</v>
      </c>
      <c r="B17" s="208" t="s">
        <v>258</v>
      </c>
      <c r="C17" s="172" t="s">
        <v>7</v>
      </c>
      <c r="D17" s="172"/>
      <c r="E17" s="165"/>
      <c r="F17" s="166">
        <v>44909</v>
      </c>
      <c r="G17" s="166">
        <v>44926</v>
      </c>
      <c r="H17" s="167">
        <v>9961.8799999999992</v>
      </c>
    </row>
    <row r="18" spans="1:8" x14ac:dyDescent="0.25">
      <c r="A18" s="163" t="s">
        <v>95</v>
      </c>
      <c r="B18" s="208" t="s">
        <v>258</v>
      </c>
      <c r="C18" s="172" t="s">
        <v>8</v>
      </c>
      <c r="D18" s="172"/>
      <c r="E18" s="165"/>
      <c r="F18" s="166">
        <v>44909</v>
      </c>
      <c r="G18" s="166">
        <v>44926</v>
      </c>
      <c r="H18" s="167">
        <v>14999.72</v>
      </c>
    </row>
    <row r="19" spans="1:8" x14ac:dyDescent="0.25">
      <c r="A19" s="163" t="s">
        <v>95</v>
      </c>
      <c r="B19" s="208" t="s">
        <v>258</v>
      </c>
      <c r="C19" s="172" t="s">
        <v>9</v>
      </c>
      <c r="D19" s="172"/>
      <c r="E19" s="165"/>
      <c r="F19" s="166">
        <v>44909</v>
      </c>
      <c r="G19" s="166">
        <v>44926</v>
      </c>
      <c r="H19" s="167">
        <v>8958.6</v>
      </c>
    </row>
    <row r="20" spans="1:8" x14ac:dyDescent="0.25">
      <c r="A20" s="163" t="s">
        <v>95</v>
      </c>
      <c r="B20" s="208" t="s">
        <v>258</v>
      </c>
      <c r="C20" s="172" t="s">
        <v>13</v>
      </c>
      <c r="D20" s="172"/>
      <c r="E20" s="165"/>
      <c r="F20" s="166">
        <v>44909</v>
      </c>
      <c r="G20" s="166">
        <v>44926</v>
      </c>
      <c r="H20" s="167">
        <v>2500</v>
      </c>
    </row>
    <row r="21" spans="1:8" x14ac:dyDescent="0.25">
      <c r="A21" s="163" t="s">
        <v>95</v>
      </c>
      <c r="B21" s="208" t="s">
        <v>258</v>
      </c>
      <c r="C21" s="172" t="s">
        <v>259</v>
      </c>
      <c r="D21" s="172"/>
      <c r="E21" s="165"/>
      <c r="F21" s="166">
        <v>44909</v>
      </c>
      <c r="G21" s="166">
        <v>44926</v>
      </c>
      <c r="H21" s="167">
        <v>1500</v>
      </c>
    </row>
    <row r="22" spans="1:8" x14ac:dyDescent="0.25">
      <c r="A22" s="163" t="s">
        <v>95</v>
      </c>
      <c r="B22" s="208" t="s">
        <v>258</v>
      </c>
      <c r="C22" s="172" t="s">
        <v>60</v>
      </c>
      <c r="D22" s="172"/>
      <c r="E22" s="165"/>
      <c r="F22" s="166">
        <v>44909</v>
      </c>
      <c r="G22" s="166">
        <v>44926</v>
      </c>
      <c r="H22" s="167">
        <v>1500</v>
      </c>
    </row>
    <row r="23" spans="1:8" x14ac:dyDescent="0.25">
      <c r="A23" s="163" t="s">
        <v>95</v>
      </c>
      <c r="B23" s="208" t="s">
        <v>258</v>
      </c>
      <c r="C23" s="172" t="s">
        <v>15</v>
      </c>
      <c r="D23" s="172"/>
      <c r="E23" s="165"/>
      <c r="F23" s="166">
        <v>44909</v>
      </c>
      <c r="G23" s="166">
        <v>44926</v>
      </c>
      <c r="H23" s="167">
        <v>1500</v>
      </c>
    </row>
    <row r="24" spans="1:8" x14ac:dyDescent="0.25">
      <c r="A24" s="163" t="s">
        <v>95</v>
      </c>
      <c r="B24" s="208" t="s">
        <v>258</v>
      </c>
      <c r="C24" s="172" t="s">
        <v>217</v>
      </c>
      <c r="D24" s="172"/>
      <c r="E24" s="165"/>
      <c r="F24" s="166">
        <v>44909</v>
      </c>
      <c r="G24" s="166">
        <v>44926</v>
      </c>
      <c r="H24" s="167">
        <v>1500</v>
      </c>
    </row>
    <row r="25" spans="1:8" x14ac:dyDescent="0.25">
      <c r="A25" s="163" t="s">
        <v>95</v>
      </c>
      <c r="B25" s="208" t="s">
        <v>258</v>
      </c>
      <c r="C25" s="172" t="s">
        <v>256</v>
      </c>
      <c r="D25" s="172"/>
      <c r="E25" s="165"/>
      <c r="F25" s="166">
        <v>44910</v>
      </c>
      <c r="G25" s="166">
        <v>44926</v>
      </c>
      <c r="H25" s="167">
        <v>14000</v>
      </c>
    </row>
    <row r="26" spans="1:8" x14ac:dyDescent="0.25">
      <c r="A26" s="163" t="s">
        <v>95</v>
      </c>
      <c r="B26" s="208" t="s">
        <v>258</v>
      </c>
      <c r="C26" s="172" t="s">
        <v>16</v>
      </c>
      <c r="D26" s="172"/>
      <c r="E26" s="165"/>
      <c r="F26" s="166">
        <v>44909</v>
      </c>
      <c r="G26" s="166">
        <v>44926</v>
      </c>
      <c r="H26" s="167">
        <v>10000</v>
      </c>
    </row>
    <row r="27" spans="1:8" x14ac:dyDescent="0.25">
      <c r="A27" s="163" t="s">
        <v>95</v>
      </c>
      <c r="B27" s="208" t="s">
        <v>258</v>
      </c>
      <c r="C27" s="172" t="s">
        <v>238</v>
      </c>
      <c r="D27" s="172"/>
      <c r="E27" s="165"/>
      <c r="F27" s="166">
        <v>44909</v>
      </c>
      <c r="G27" s="166">
        <v>44926</v>
      </c>
      <c r="H27" s="167">
        <v>12000</v>
      </c>
    </row>
    <row r="28" spans="1:8" x14ac:dyDescent="0.25">
      <c r="A28" s="163" t="s">
        <v>95</v>
      </c>
      <c r="B28" s="208" t="s">
        <v>258</v>
      </c>
      <c r="C28" s="172" t="s">
        <v>239</v>
      </c>
      <c r="D28" s="172"/>
      <c r="E28" s="165"/>
      <c r="F28" s="166">
        <v>44909</v>
      </c>
      <c r="G28" s="166">
        <v>44926</v>
      </c>
      <c r="H28" s="167">
        <v>10000</v>
      </c>
    </row>
    <row r="29" spans="1:8" x14ac:dyDescent="0.25">
      <c r="A29" s="163" t="s">
        <v>95</v>
      </c>
      <c r="B29" s="208" t="s">
        <v>258</v>
      </c>
      <c r="C29" s="172" t="s">
        <v>260</v>
      </c>
      <c r="D29" s="172"/>
      <c r="E29" s="165"/>
      <c r="F29" s="166">
        <v>44909</v>
      </c>
      <c r="G29" s="166">
        <v>44926</v>
      </c>
      <c r="H29" s="167">
        <v>6000</v>
      </c>
    </row>
    <row r="30" spans="1:8" x14ac:dyDescent="0.25">
      <c r="A30" s="163" t="s">
        <v>95</v>
      </c>
      <c r="B30" s="208" t="s">
        <v>258</v>
      </c>
      <c r="C30" s="172" t="s">
        <v>261</v>
      </c>
      <c r="D30" s="172"/>
      <c r="E30" s="165"/>
      <c r="F30" s="166">
        <v>44909</v>
      </c>
      <c r="G30" s="166">
        <v>44926</v>
      </c>
      <c r="H30" s="167">
        <v>1500</v>
      </c>
    </row>
    <row r="31" spans="1:8" x14ac:dyDescent="0.25">
      <c r="A31" s="163" t="s">
        <v>95</v>
      </c>
      <c r="B31" s="208" t="s">
        <v>258</v>
      </c>
      <c r="C31" s="172" t="s">
        <v>262</v>
      </c>
      <c r="D31" s="172"/>
      <c r="E31" s="165"/>
      <c r="F31" s="166">
        <v>44909</v>
      </c>
      <c r="G31" s="166">
        <v>44926</v>
      </c>
      <c r="H31" s="167">
        <v>2500</v>
      </c>
    </row>
    <row r="32" spans="1:8" x14ac:dyDescent="0.25">
      <c r="A32" s="163" t="s">
        <v>95</v>
      </c>
      <c r="B32" s="208" t="s">
        <v>258</v>
      </c>
      <c r="C32" s="172" t="s">
        <v>263</v>
      </c>
      <c r="D32" s="172"/>
      <c r="E32" s="165"/>
      <c r="F32" s="166">
        <v>44909</v>
      </c>
      <c r="G32" s="166">
        <v>44926</v>
      </c>
      <c r="H32" s="167">
        <v>1277.76</v>
      </c>
    </row>
    <row r="33" spans="1:8" x14ac:dyDescent="0.25">
      <c r="A33" s="163" t="s">
        <v>95</v>
      </c>
      <c r="B33" s="208" t="s">
        <v>258</v>
      </c>
      <c r="C33" s="172" t="s">
        <v>264</v>
      </c>
      <c r="D33" s="172"/>
      <c r="E33" s="165"/>
      <c r="F33" s="166">
        <v>44909</v>
      </c>
      <c r="G33" s="166">
        <v>44926</v>
      </c>
      <c r="H33" s="167">
        <v>1500</v>
      </c>
    </row>
    <row r="34" spans="1:8" x14ac:dyDescent="0.25">
      <c r="A34" s="163" t="s">
        <v>95</v>
      </c>
      <c r="B34" s="208" t="s">
        <v>258</v>
      </c>
      <c r="C34" s="172" t="s">
        <v>23</v>
      </c>
      <c r="D34" s="172"/>
      <c r="E34" s="165"/>
      <c r="F34" s="166">
        <v>44909</v>
      </c>
      <c r="G34" s="166">
        <v>44926</v>
      </c>
      <c r="H34" s="167">
        <v>1500</v>
      </c>
    </row>
    <row r="35" spans="1:8" x14ac:dyDescent="0.25">
      <c r="A35" s="163" t="s">
        <v>95</v>
      </c>
      <c r="B35" s="208" t="s">
        <v>258</v>
      </c>
      <c r="C35" s="172" t="s">
        <v>265</v>
      </c>
      <c r="D35" s="172"/>
      <c r="E35" s="165"/>
      <c r="F35" s="166">
        <v>44909</v>
      </c>
      <c r="G35" s="166">
        <v>44926</v>
      </c>
      <c r="H35" s="167">
        <v>2500</v>
      </c>
    </row>
    <row r="36" spans="1:8" x14ac:dyDescent="0.25">
      <c r="A36" s="163" t="s">
        <v>95</v>
      </c>
      <c r="B36" s="208" t="s">
        <v>258</v>
      </c>
      <c r="C36" s="172" t="s">
        <v>56</v>
      </c>
      <c r="D36" s="172"/>
      <c r="E36" s="165"/>
      <c r="F36" s="166">
        <v>44909</v>
      </c>
      <c r="G36" s="166">
        <v>44926</v>
      </c>
      <c r="H36" s="167">
        <v>1000</v>
      </c>
    </row>
    <row r="37" spans="1:8" x14ac:dyDescent="0.25">
      <c r="A37" s="163" t="s">
        <v>95</v>
      </c>
      <c r="B37" s="208" t="s">
        <v>258</v>
      </c>
      <c r="C37" s="172" t="s">
        <v>266</v>
      </c>
      <c r="D37" s="172"/>
      <c r="E37" s="165"/>
      <c r="F37" s="166">
        <v>44909</v>
      </c>
      <c r="G37" s="166">
        <v>44926</v>
      </c>
      <c r="H37" s="167">
        <v>1499.99</v>
      </c>
    </row>
    <row r="38" spans="1:8" x14ac:dyDescent="0.25">
      <c r="A38" s="163" t="s">
        <v>95</v>
      </c>
      <c r="B38" s="208" t="s">
        <v>258</v>
      </c>
      <c r="C38" s="172" t="s">
        <v>267</v>
      </c>
      <c r="D38" s="172"/>
      <c r="E38" s="165"/>
      <c r="F38" s="166">
        <v>44909</v>
      </c>
      <c r="G38" s="166">
        <v>44926</v>
      </c>
      <c r="H38" s="167">
        <v>1500</v>
      </c>
    </row>
    <row r="39" spans="1:8" x14ac:dyDescent="0.25">
      <c r="A39" s="163" t="s">
        <v>95</v>
      </c>
      <c r="B39" s="208" t="s">
        <v>258</v>
      </c>
      <c r="C39" s="172" t="s">
        <v>21</v>
      </c>
      <c r="D39" s="172"/>
      <c r="E39" s="165"/>
      <c r="F39" s="166">
        <v>44909</v>
      </c>
      <c r="G39" s="166">
        <v>44926</v>
      </c>
      <c r="H39" s="167">
        <v>1500</v>
      </c>
    </row>
    <row r="40" spans="1:8" ht="15.75" thickBot="1" x14ac:dyDescent="0.3">
      <c r="A40" s="168" t="s">
        <v>95</v>
      </c>
      <c r="B40" s="209" t="s">
        <v>258</v>
      </c>
      <c r="C40" s="211" t="s">
        <v>268</v>
      </c>
      <c r="D40" s="211"/>
      <c r="E40" s="169"/>
      <c r="F40" s="170">
        <v>44909</v>
      </c>
      <c r="G40" s="170">
        <v>44926</v>
      </c>
      <c r="H40" s="171">
        <v>1000</v>
      </c>
    </row>
    <row r="41" spans="1:8" x14ac:dyDescent="0.25">
      <c r="A41" s="163" t="s">
        <v>95</v>
      </c>
      <c r="B41" s="206" t="s">
        <v>269</v>
      </c>
      <c r="C41" s="172" t="s">
        <v>11</v>
      </c>
      <c r="D41" s="172"/>
      <c r="E41" s="165"/>
      <c r="F41" s="166">
        <v>44859</v>
      </c>
      <c r="G41" s="166">
        <v>44926</v>
      </c>
      <c r="H41" s="167">
        <v>14046.58</v>
      </c>
    </row>
    <row r="42" spans="1:8" x14ac:dyDescent="0.25">
      <c r="A42" s="163" t="s">
        <v>95</v>
      </c>
      <c r="B42" s="206" t="s">
        <v>269</v>
      </c>
      <c r="C42" s="172" t="s">
        <v>270</v>
      </c>
      <c r="D42" s="172"/>
      <c r="E42" s="165"/>
      <c r="F42" s="166">
        <v>44859</v>
      </c>
      <c r="G42" s="166">
        <v>44926</v>
      </c>
      <c r="H42" s="167">
        <v>3496.9</v>
      </c>
    </row>
    <row r="43" spans="1:8" x14ac:dyDescent="0.25">
      <c r="A43" s="163" t="s">
        <v>95</v>
      </c>
      <c r="B43" s="206" t="s">
        <v>269</v>
      </c>
      <c r="C43" s="172" t="s">
        <v>8</v>
      </c>
      <c r="D43" s="172"/>
      <c r="E43" s="165"/>
      <c r="F43" s="166">
        <v>44859</v>
      </c>
      <c r="G43" s="166">
        <v>44925</v>
      </c>
      <c r="H43" s="167">
        <v>13000</v>
      </c>
    </row>
    <row r="44" spans="1:8" x14ac:dyDescent="0.25">
      <c r="A44" s="163" t="s">
        <v>95</v>
      </c>
      <c r="B44" s="206" t="s">
        <v>269</v>
      </c>
      <c r="C44" s="172" t="s">
        <v>9</v>
      </c>
      <c r="D44" s="172"/>
      <c r="E44" s="165"/>
      <c r="F44" s="166">
        <v>44859</v>
      </c>
      <c r="G44" s="166">
        <v>44926</v>
      </c>
      <c r="H44" s="167">
        <v>7995.24</v>
      </c>
    </row>
    <row r="45" spans="1:8" x14ac:dyDescent="0.25">
      <c r="A45" s="163" t="s">
        <v>95</v>
      </c>
      <c r="B45" s="206" t="s">
        <v>269</v>
      </c>
      <c r="C45" s="172" t="s">
        <v>271</v>
      </c>
      <c r="D45" s="172"/>
      <c r="E45" s="165"/>
      <c r="F45" s="166">
        <v>44859</v>
      </c>
      <c r="G45" s="166">
        <v>44926</v>
      </c>
      <c r="H45" s="167">
        <v>1000</v>
      </c>
    </row>
    <row r="46" spans="1:8" x14ac:dyDescent="0.25">
      <c r="A46" s="163" t="s">
        <v>95</v>
      </c>
      <c r="B46" s="206" t="s">
        <v>269</v>
      </c>
      <c r="C46" s="172" t="s">
        <v>15</v>
      </c>
      <c r="D46" s="172"/>
      <c r="E46" s="165"/>
      <c r="F46" s="166">
        <v>44859</v>
      </c>
      <c r="G46" s="166">
        <v>44926</v>
      </c>
      <c r="H46" s="167">
        <v>1500</v>
      </c>
    </row>
    <row r="47" spans="1:8" x14ac:dyDescent="0.25">
      <c r="A47" s="163" t="s">
        <v>95</v>
      </c>
      <c r="B47" s="206" t="s">
        <v>269</v>
      </c>
      <c r="C47" s="172" t="s">
        <v>256</v>
      </c>
      <c r="D47" s="172"/>
      <c r="E47" s="165"/>
      <c r="F47" s="166">
        <v>44861</v>
      </c>
      <c r="G47" s="166">
        <v>44905</v>
      </c>
      <c r="H47" s="167">
        <v>14000</v>
      </c>
    </row>
    <row r="48" spans="1:8" x14ac:dyDescent="0.25">
      <c r="A48" s="163" t="s">
        <v>95</v>
      </c>
      <c r="B48" s="206" t="s">
        <v>269</v>
      </c>
      <c r="C48" s="172" t="s">
        <v>16</v>
      </c>
      <c r="D48" s="172"/>
      <c r="E48" s="165"/>
      <c r="F48" s="166">
        <v>44860</v>
      </c>
      <c r="G48" s="166">
        <v>44926</v>
      </c>
      <c r="H48" s="167">
        <v>13000</v>
      </c>
    </row>
    <row r="49" spans="1:8" x14ac:dyDescent="0.25">
      <c r="A49" s="163" t="s">
        <v>95</v>
      </c>
      <c r="B49" s="206" t="s">
        <v>269</v>
      </c>
      <c r="C49" s="172" t="s">
        <v>238</v>
      </c>
      <c r="D49" s="172"/>
      <c r="E49" s="165"/>
      <c r="F49" s="166">
        <v>44859</v>
      </c>
      <c r="G49" s="166">
        <v>44926</v>
      </c>
      <c r="H49" s="167">
        <v>11000</v>
      </c>
    </row>
    <row r="50" spans="1:8" x14ac:dyDescent="0.25">
      <c r="A50" s="163" t="s">
        <v>95</v>
      </c>
      <c r="B50" s="206" t="s">
        <v>269</v>
      </c>
      <c r="C50" s="172" t="s">
        <v>239</v>
      </c>
      <c r="D50" s="172"/>
      <c r="E50" s="165"/>
      <c r="F50" s="166">
        <v>44859</v>
      </c>
      <c r="G50" s="166">
        <v>44926</v>
      </c>
      <c r="H50" s="167">
        <v>5000</v>
      </c>
    </row>
    <row r="51" spans="1:8" x14ac:dyDescent="0.25">
      <c r="A51" s="163" t="s">
        <v>95</v>
      </c>
      <c r="B51" s="206" t="s">
        <v>269</v>
      </c>
      <c r="C51" s="172" t="s">
        <v>17</v>
      </c>
      <c r="D51" s="172"/>
      <c r="E51" s="165"/>
      <c r="F51" s="166">
        <v>44859</v>
      </c>
      <c r="G51" s="166">
        <v>44926</v>
      </c>
      <c r="H51" s="167">
        <v>3000</v>
      </c>
    </row>
    <row r="52" spans="1:8" x14ac:dyDescent="0.25">
      <c r="A52" s="163" t="s">
        <v>95</v>
      </c>
      <c r="B52" s="206" t="s">
        <v>269</v>
      </c>
      <c r="C52" s="172" t="s">
        <v>272</v>
      </c>
      <c r="D52" s="172"/>
      <c r="E52" s="165"/>
      <c r="F52" s="166">
        <v>44859</v>
      </c>
      <c r="G52" s="166">
        <v>44926</v>
      </c>
      <c r="H52" s="167">
        <v>1500</v>
      </c>
    </row>
    <row r="53" spans="1:8" x14ac:dyDescent="0.25">
      <c r="A53" s="163" t="s">
        <v>95</v>
      </c>
      <c r="B53" s="206" t="s">
        <v>269</v>
      </c>
      <c r="C53" s="172" t="s">
        <v>18</v>
      </c>
      <c r="D53" s="172"/>
      <c r="E53" s="165"/>
      <c r="F53" s="166">
        <v>44859</v>
      </c>
      <c r="G53" s="166">
        <v>44926</v>
      </c>
      <c r="H53" s="167">
        <v>1499.99</v>
      </c>
    </row>
    <row r="54" spans="1:8" x14ac:dyDescent="0.25">
      <c r="A54" s="163" t="s">
        <v>95</v>
      </c>
      <c r="B54" s="206" t="s">
        <v>269</v>
      </c>
      <c r="C54" s="172" t="s">
        <v>261</v>
      </c>
      <c r="D54" s="172"/>
      <c r="E54" s="165"/>
      <c r="F54" s="166">
        <v>44861</v>
      </c>
      <c r="G54" s="166">
        <v>44926</v>
      </c>
      <c r="H54" s="167">
        <v>1500</v>
      </c>
    </row>
    <row r="55" spans="1:8" x14ac:dyDescent="0.25">
      <c r="A55" s="163" t="s">
        <v>95</v>
      </c>
      <c r="B55" s="206" t="s">
        <v>269</v>
      </c>
      <c r="C55" s="172" t="s">
        <v>273</v>
      </c>
      <c r="D55" s="172"/>
      <c r="E55" s="165"/>
      <c r="F55" s="166">
        <v>44859</v>
      </c>
      <c r="G55" s="166">
        <v>44926</v>
      </c>
      <c r="H55" s="167">
        <v>4000</v>
      </c>
    </row>
    <row r="56" spans="1:8" x14ac:dyDescent="0.25">
      <c r="A56" s="163" t="s">
        <v>95</v>
      </c>
      <c r="B56" s="206" t="s">
        <v>269</v>
      </c>
      <c r="C56" s="172" t="s">
        <v>221</v>
      </c>
      <c r="D56" s="172"/>
      <c r="E56" s="165"/>
      <c r="F56" s="166">
        <v>44859</v>
      </c>
      <c r="G56" s="166">
        <v>44926</v>
      </c>
      <c r="H56" s="167">
        <v>1000</v>
      </c>
    </row>
    <row r="57" spans="1:8" x14ac:dyDescent="0.25">
      <c r="A57" s="163" t="s">
        <v>95</v>
      </c>
      <c r="B57" s="206" t="s">
        <v>269</v>
      </c>
      <c r="C57" s="172" t="s">
        <v>20</v>
      </c>
      <c r="D57" s="172"/>
      <c r="E57" s="165"/>
      <c r="F57" s="166">
        <v>44860</v>
      </c>
      <c r="G57" s="166">
        <v>44926</v>
      </c>
      <c r="H57" s="167">
        <v>1500</v>
      </c>
    </row>
    <row r="58" spans="1:8" x14ac:dyDescent="0.25">
      <c r="A58" s="163" t="s">
        <v>95</v>
      </c>
      <c r="B58" s="206" t="s">
        <v>269</v>
      </c>
      <c r="C58" s="172" t="s">
        <v>21</v>
      </c>
      <c r="D58" s="172"/>
      <c r="E58" s="165"/>
      <c r="F58" s="166">
        <v>44859</v>
      </c>
      <c r="G58" s="166">
        <v>44926</v>
      </c>
      <c r="H58" s="167">
        <v>1500</v>
      </c>
    </row>
    <row r="59" spans="1:8" ht="29.25" thickBot="1" x14ac:dyDescent="0.3">
      <c r="A59" s="168" t="s">
        <v>95</v>
      </c>
      <c r="B59" s="207" t="s">
        <v>269</v>
      </c>
      <c r="C59" s="211" t="s">
        <v>274</v>
      </c>
      <c r="D59" s="211"/>
      <c r="E59" s="169"/>
      <c r="F59" s="170">
        <v>44859</v>
      </c>
      <c r="G59" s="170">
        <v>44926</v>
      </c>
      <c r="H59" s="171">
        <v>1500</v>
      </c>
    </row>
    <row r="60" spans="1:8" ht="28.5" x14ac:dyDescent="0.25">
      <c r="A60" s="163" t="s">
        <v>95</v>
      </c>
      <c r="B60" s="206" t="s">
        <v>275</v>
      </c>
      <c r="C60" s="172" t="s">
        <v>11</v>
      </c>
      <c r="D60" s="172"/>
      <c r="E60" s="165"/>
      <c r="F60" s="166">
        <v>44834</v>
      </c>
      <c r="G60" s="166">
        <v>44859</v>
      </c>
      <c r="H60" s="167">
        <v>10084.74</v>
      </c>
    </row>
    <row r="61" spans="1:8" ht="28.5" x14ac:dyDescent="0.25">
      <c r="A61" s="163" t="s">
        <v>95</v>
      </c>
      <c r="B61" s="206" t="s">
        <v>275</v>
      </c>
      <c r="C61" s="172" t="s">
        <v>8</v>
      </c>
      <c r="D61" s="172"/>
      <c r="E61" s="165"/>
      <c r="F61" s="166">
        <v>44835</v>
      </c>
      <c r="G61" s="166">
        <v>44859</v>
      </c>
      <c r="H61" s="167">
        <v>7999.89</v>
      </c>
    </row>
    <row r="62" spans="1:8" ht="28.5" x14ac:dyDescent="0.25">
      <c r="A62" s="163" t="s">
        <v>95</v>
      </c>
      <c r="B62" s="206" t="s">
        <v>275</v>
      </c>
      <c r="C62" s="172" t="s">
        <v>9</v>
      </c>
      <c r="D62" s="172"/>
      <c r="E62" s="165"/>
      <c r="F62" s="166">
        <v>44834</v>
      </c>
      <c r="G62" s="166">
        <v>44859</v>
      </c>
      <c r="H62" s="167">
        <v>5966.99</v>
      </c>
    </row>
    <row r="63" spans="1:8" ht="28.5" x14ac:dyDescent="0.25">
      <c r="A63" s="163" t="s">
        <v>95</v>
      </c>
      <c r="B63" s="206" t="s">
        <v>275</v>
      </c>
      <c r="C63" s="172" t="s">
        <v>237</v>
      </c>
      <c r="D63" s="172"/>
      <c r="E63" s="165"/>
      <c r="F63" s="166">
        <v>44835</v>
      </c>
      <c r="G63" s="166">
        <v>44859</v>
      </c>
      <c r="H63" s="167">
        <v>10000</v>
      </c>
    </row>
    <row r="64" spans="1:8" ht="28.5" x14ac:dyDescent="0.25">
      <c r="A64" s="163" t="s">
        <v>95</v>
      </c>
      <c r="B64" s="206" t="s">
        <v>275</v>
      </c>
      <c r="C64" s="172" t="s">
        <v>238</v>
      </c>
      <c r="D64" s="172"/>
      <c r="E64" s="165"/>
      <c r="F64" s="166">
        <v>44835</v>
      </c>
      <c r="G64" s="166">
        <v>44859</v>
      </c>
      <c r="H64" s="167">
        <v>5000</v>
      </c>
    </row>
    <row r="65" spans="1:8" ht="28.5" x14ac:dyDescent="0.25">
      <c r="A65" s="163" t="s">
        <v>95</v>
      </c>
      <c r="B65" s="206" t="s">
        <v>275</v>
      </c>
      <c r="C65" s="172" t="s">
        <v>232</v>
      </c>
      <c r="D65" s="172"/>
      <c r="E65" s="165"/>
      <c r="F65" s="166">
        <v>44837</v>
      </c>
      <c r="G65" s="166">
        <v>44864</v>
      </c>
      <c r="H65" s="167">
        <f>2070*1.21</f>
        <v>2504.6999999999998</v>
      </c>
    </row>
    <row r="66" spans="1:8" ht="28.5" x14ac:dyDescent="0.25">
      <c r="A66" s="163" t="s">
        <v>95</v>
      </c>
      <c r="B66" s="206" t="s">
        <v>275</v>
      </c>
      <c r="C66" s="172" t="s">
        <v>234</v>
      </c>
      <c r="D66" s="172"/>
      <c r="E66" s="165"/>
      <c r="F66" s="166">
        <v>44833</v>
      </c>
      <c r="G66" s="166">
        <v>44863</v>
      </c>
      <c r="H66" s="167">
        <v>4477</v>
      </c>
    </row>
    <row r="67" spans="1:8" ht="28.5" x14ac:dyDescent="0.25">
      <c r="A67" s="163" t="s">
        <v>95</v>
      </c>
      <c r="B67" s="206" t="s">
        <v>275</v>
      </c>
      <c r="C67" s="172" t="s">
        <v>276</v>
      </c>
      <c r="D67" s="172" t="s">
        <v>277</v>
      </c>
      <c r="E67" s="165"/>
      <c r="F67" s="166"/>
      <c r="G67" s="166"/>
      <c r="H67" s="167">
        <f>875*1.21</f>
        <v>1058.75</v>
      </c>
    </row>
    <row r="68" spans="1:8" ht="28.5" x14ac:dyDescent="0.25">
      <c r="A68" s="163" t="s">
        <v>95</v>
      </c>
      <c r="B68" s="206" t="s">
        <v>275</v>
      </c>
      <c r="C68" s="172" t="s">
        <v>278</v>
      </c>
      <c r="D68" s="172" t="s">
        <v>279</v>
      </c>
      <c r="E68" s="165"/>
      <c r="F68" s="166"/>
      <c r="G68" s="166"/>
      <c r="H68" s="167">
        <v>17908</v>
      </c>
    </row>
    <row r="69" spans="1:8" ht="28.5" x14ac:dyDescent="0.25">
      <c r="A69" s="163" t="s">
        <v>95</v>
      </c>
      <c r="B69" s="206" t="s">
        <v>275</v>
      </c>
      <c r="C69" s="172" t="s">
        <v>280</v>
      </c>
      <c r="D69" s="172" t="s">
        <v>281</v>
      </c>
      <c r="E69" s="165"/>
      <c r="F69" s="166"/>
      <c r="G69" s="166"/>
      <c r="H69" s="167">
        <v>7260</v>
      </c>
    </row>
    <row r="70" spans="1:8" ht="29.25" thickBot="1" x14ac:dyDescent="0.3">
      <c r="A70" s="168" t="s">
        <v>95</v>
      </c>
      <c r="B70" s="207" t="s">
        <v>275</v>
      </c>
      <c r="C70" s="211" t="s">
        <v>282</v>
      </c>
      <c r="D70" s="211" t="s">
        <v>281</v>
      </c>
      <c r="E70" s="169"/>
      <c r="F70" s="170"/>
      <c r="G70" s="170"/>
      <c r="H70" s="171">
        <v>7260</v>
      </c>
    </row>
    <row r="71" spans="1:8" x14ac:dyDescent="0.25">
      <c r="A71" s="163" t="s">
        <v>95</v>
      </c>
      <c r="B71" s="206" t="s">
        <v>283</v>
      </c>
      <c r="C71" s="172" t="s">
        <v>256</v>
      </c>
      <c r="D71" s="172"/>
      <c r="E71" s="165"/>
      <c r="F71" s="166">
        <v>44903</v>
      </c>
      <c r="G71" s="166">
        <v>44926</v>
      </c>
      <c r="H71" s="167">
        <v>14000</v>
      </c>
    </row>
    <row r="72" spans="1:8" x14ac:dyDescent="0.25">
      <c r="A72" s="163" t="s">
        <v>95</v>
      </c>
      <c r="B72" s="206" t="s">
        <v>283</v>
      </c>
      <c r="C72" s="172" t="s">
        <v>16</v>
      </c>
      <c r="D72" s="213"/>
      <c r="E72" s="165"/>
      <c r="F72" s="166">
        <v>44904</v>
      </c>
      <c r="G72" s="166">
        <v>44926</v>
      </c>
      <c r="H72" s="167">
        <v>17000</v>
      </c>
    </row>
    <row r="73" spans="1:8" x14ac:dyDescent="0.25">
      <c r="A73" s="163" t="s">
        <v>95</v>
      </c>
      <c r="B73" s="206" t="s">
        <v>283</v>
      </c>
      <c r="C73" s="172" t="s">
        <v>238</v>
      </c>
      <c r="D73" s="213"/>
      <c r="E73" s="165"/>
      <c r="F73" s="166">
        <v>44903</v>
      </c>
      <c r="G73" s="166">
        <v>44926</v>
      </c>
      <c r="H73" s="167">
        <v>10000</v>
      </c>
    </row>
    <row r="74" spans="1:8" x14ac:dyDescent="0.25">
      <c r="A74" s="163" t="s">
        <v>95</v>
      </c>
      <c r="B74" s="206" t="s">
        <v>283</v>
      </c>
      <c r="C74" s="172" t="s">
        <v>239</v>
      </c>
      <c r="D74" s="172"/>
      <c r="E74" s="164"/>
      <c r="F74" s="166">
        <v>44903</v>
      </c>
      <c r="G74" s="166">
        <v>44926</v>
      </c>
      <c r="H74" s="167">
        <v>5000</v>
      </c>
    </row>
    <row r="75" spans="1:8" x14ac:dyDescent="0.25">
      <c r="A75" s="163" t="s">
        <v>95</v>
      </c>
      <c r="B75" s="206" t="s">
        <v>283</v>
      </c>
      <c r="C75" s="172" t="s">
        <v>240</v>
      </c>
      <c r="D75" s="172"/>
      <c r="E75" s="164"/>
      <c r="F75" s="166">
        <v>44903</v>
      </c>
      <c r="G75" s="166">
        <v>44926</v>
      </c>
      <c r="H75" s="167">
        <v>3000</v>
      </c>
    </row>
    <row r="76" spans="1:8" x14ac:dyDescent="0.25">
      <c r="A76" s="163" t="s">
        <v>95</v>
      </c>
      <c r="B76" s="206" t="s">
        <v>283</v>
      </c>
      <c r="C76" s="172" t="s">
        <v>11</v>
      </c>
      <c r="D76" s="172"/>
      <c r="E76" s="164"/>
      <c r="F76" s="166">
        <v>44903</v>
      </c>
      <c r="G76" s="166">
        <v>44926</v>
      </c>
      <c r="H76" s="167">
        <v>16006.85</v>
      </c>
    </row>
    <row r="77" spans="1:8" x14ac:dyDescent="0.25">
      <c r="A77" s="163" t="s">
        <v>95</v>
      </c>
      <c r="B77" s="206" t="s">
        <v>283</v>
      </c>
      <c r="C77" s="172" t="s">
        <v>284</v>
      </c>
      <c r="D77" s="172"/>
      <c r="E77" s="164"/>
      <c r="F77" s="166">
        <v>44903</v>
      </c>
      <c r="G77" s="166">
        <v>44926</v>
      </c>
      <c r="H77" s="167">
        <v>4991.25</v>
      </c>
    </row>
    <row r="78" spans="1:8" x14ac:dyDescent="0.25">
      <c r="A78" s="163" t="s">
        <v>95</v>
      </c>
      <c r="B78" s="206" t="s">
        <v>283</v>
      </c>
      <c r="C78" s="172" t="s">
        <v>285</v>
      </c>
      <c r="D78" s="172"/>
      <c r="E78" s="164"/>
      <c r="F78" s="166">
        <v>44903</v>
      </c>
      <c r="G78" s="166">
        <v>44926</v>
      </c>
      <c r="H78" s="167">
        <v>13999.7</v>
      </c>
    </row>
    <row r="79" spans="1:8" ht="15.75" thickBot="1" x14ac:dyDescent="0.3">
      <c r="A79" s="168" t="s">
        <v>95</v>
      </c>
      <c r="B79" s="207" t="s">
        <v>283</v>
      </c>
      <c r="C79" s="211" t="s">
        <v>246</v>
      </c>
      <c r="D79" s="211"/>
      <c r="E79" s="169"/>
      <c r="F79" s="170">
        <v>44903</v>
      </c>
      <c r="G79" s="170">
        <v>44926</v>
      </c>
      <c r="H79" s="171">
        <v>6970.73</v>
      </c>
    </row>
    <row r="80" spans="1:8" ht="28.5" x14ac:dyDescent="0.25">
      <c r="A80" s="163" t="s">
        <v>95</v>
      </c>
      <c r="B80" s="206" t="s">
        <v>286</v>
      </c>
      <c r="C80" s="172" t="s">
        <v>11</v>
      </c>
      <c r="D80" s="172"/>
      <c r="E80" s="165"/>
      <c r="F80" s="166">
        <v>44870</v>
      </c>
      <c r="G80" s="166">
        <v>44911</v>
      </c>
      <c r="H80" s="167">
        <v>15012.48</v>
      </c>
    </row>
    <row r="81" spans="1:8" ht="28.5" x14ac:dyDescent="0.25">
      <c r="A81" s="163" t="s">
        <v>95</v>
      </c>
      <c r="B81" s="206" t="s">
        <v>286</v>
      </c>
      <c r="C81" s="172" t="s">
        <v>8</v>
      </c>
      <c r="D81" s="213"/>
      <c r="E81" s="165"/>
      <c r="F81" s="166">
        <v>44870</v>
      </c>
      <c r="G81" s="166">
        <v>44911</v>
      </c>
      <c r="H81" s="167">
        <v>10999.81</v>
      </c>
    </row>
    <row r="82" spans="1:8" ht="28.5" x14ac:dyDescent="0.25">
      <c r="A82" s="163" t="s">
        <v>95</v>
      </c>
      <c r="B82" s="206" t="s">
        <v>286</v>
      </c>
      <c r="C82" s="172" t="s">
        <v>9</v>
      </c>
      <c r="D82" s="213"/>
      <c r="E82" s="165"/>
      <c r="F82" s="166">
        <v>44870</v>
      </c>
      <c r="G82" s="166">
        <v>44911</v>
      </c>
      <c r="H82" s="167">
        <v>7990.72</v>
      </c>
    </row>
    <row r="83" spans="1:8" ht="28.5" x14ac:dyDescent="0.25">
      <c r="A83" s="163" t="s">
        <v>95</v>
      </c>
      <c r="B83" s="206" t="s">
        <v>286</v>
      </c>
      <c r="C83" s="172" t="s">
        <v>271</v>
      </c>
      <c r="D83" s="172"/>
      <c r="E83" s="164"/>
      <c r="F83" s="166">
        <v>44870</v>
      </c>
      <c r="G83" s="166">
        <v>44911</v>
      </c>
      <c r="H83" s="167">
        <v>1000</v>
      </c>
    </row>
    <row r="84" spans="1:8" ht="28.5" x14ac:dyDescent="0.25">
      <c r="A84" s="163" t="s">
        <v>95</v>
      </c>
      <c r="B84" s="206" t="s">
        <v>286</v>
      </c>
      <c r="C84" s="172" t="s">
        <v>13</v>
      </c>
      <c r="D84" s="172"/>
      <c r="E84" s="164"/>
      <c r="F84" s="166">
        <v>44870</v>
      </c>
      <c r="G84" s="166">
        <v>44911</v>
      </c>
      <c r="H84" s="167">
        <v>2000</v>
      </c>
    </row>
    <row r="85" spans="1:8" ht="28.5" x14ac:dyDescent="0.25">
      <c r="A85" s="163" t="s">
        <v>95</v>
      </c>
      <c r="B85" s="206" t="s">
        <v>286</v>
      </c>
      <c r="C85" s="172" t="s">
        <v>256</v>
      </c>
      <c r="D85" s="172"/>
      <c r="E85" s="164"/>
      <c r="F85" s="166">
        <v>44870</v>
      </c>
      <c r="G85" s="166">
        <v>44911</v>
      </c>
      <c r="H85" s="167">
        <v>12000</v>
      </c>
    </row>
    <row r="86" spans="1:8" ht="28.5" x14ac:dyDescent="0.25">
      <c r="A86" s="163" t="s">
        <v>95</v>
      </c>
      <c r="B86" s="206" t="s">
        <v>286</v>
      </c>
      <c r="C86" s="172" t="s">
        <v>16</v>
      </c>
      <c r="D86" s="172"/>
      <c r="E86" s="165"/>
      <c r="F86" s="166">
        <v>44875</v>
      </c>
      <c r="G86" s="166">
        <v>44911</v>
      </c>
      <c r="H86" s="167">
        <v>14000</v>
      </c>
    </row>
    <row r="87" spans="1:8" ht="28.5" x14ac:dyDescent="0.25">
      <c r="A87" s="163" t="s">
        <v>95</v>
      </c>
      <c r="B87" s="206" t="s">
        <v>286</v>
      </c>
      <c r="C87" s="172" t="s">
        <v>238</v>
      </c>
      <c r="D87" s="172"/>
      <c r="E87" s="165"/>
      <c r="F87" s="166">
        <v>44870</v>
      </c>
      <c r="G87" s="166">
        <v>44911</v>
      </c>
      <c r="H87" s="167">
        <v>17000</v>
      </c>
    </row>
    <row r="88" spans="1:8" ht="28.5" x14ac:dyDescent="0.25">
      <c r="A88" s="163" t="s">
        <v>95</v>
      </c>
      <c r="B88" s="206" t="s">
        <v>286</v>
      </c>
      <c r="C88" s="172" t="s">
        <v>239</v>
      </c>
      <c r="D88" s="172"/>
      <c r="E88" s="165"/>
      <c r="F88" s="166">
        <v>44870</v>
      </c>
      <c r="G88" s="166">
        <v>44911</v>
      </c>
      <c r="H88" s="167">
        <v>4000</v>
      </c>
    </row>
    <row r="89" spans="1:8" ht="28.5" x14ac:dyDescent="0.25">
      <c r="A89" s="163" t="s">
        <v>95</v>
      </c>
      <c r="B89" s="206" t="s">
        <v>286</v>
      </c>
      <c r="C89" s="172" t="s">
        <v>240</v>
      </c>
      <c r="D89" s="172"/>
      <c r="E89" s="165"/>
      <c r="F89" s="166">
        <v>44870</v>
      </c>
      <c r="G89" s="166">
        <v>44911</v>
      </c>
      <c r="H89" s="167">
        <v>3500</v>
      </c>
    </row>
    <row r="90" spans="1:8" ht="28.5" x14ac:dyDescent="0.25">
      <c r="A90" s="163" t="s">
        <v>95</v>
      </c>
      <c r="B90" s="206" t="s">
        <v>286</v>
      </c>
      <c r="C90" s="172" t="s">
        <v>287</v>
      </c>
      <c r="D90" s="172"/>
      <c r="E90" s="165"/>
      <c r="F90" s="166">
        <v>44870</v>
      </c>
      <c r="G90" s="166">
        <v>44911</v>
      </c>
      <c r="H90" s="167">
        <f>6611.57*1.21</f>
        <v>7999.9996999999994</v>
      </c>
    </row>
    <row r="91" spans="1:8" ht="28.5" x14ac:dyDescent="0.25">
      <c r="A91" s="163" t="s">
        <v>95</v>
      </c>
      <c r="B91" s="206" t="s">
        <v>286</v>
      </c>
      <c r="C91" s="172" t="s">
        <v>264</v>
      </c>
      <c r="D91" s="172"/>
      <c r="E91" s="165"/>
      <c r="F91" s="166">
        <v>44870</v>
      </c>
      <c r="G91" s="166">
        <v>44911</v>
      </c>
      <c r="H91" s="167">
        <v>999.46</v>
      </c>
    </row>
    <row r="92" spans="1:8" ht="28.5" x14ac:dyDescent="0.25">
      <c r="A92" s="163" t="s">
        <v>95</v>
      </c>
      <c r="B92" s="206" t="s">
        <v>286</v>
      </c>
      <c r="C92" s="172" t="s">
        <v>288</v>
      </c>
      <c r="D92" s="172"/>
      <c r="E92" s="165"/>
      <c r="F92" s="166">
        <v>44870</v>
      </c>
      <c r="G92" s="166">
        <v>44911</v>
      </c>
      <c r="H92" s="167">
        <v>1000</v>
      </c>
    </row>
    <row r="93" spans="1:8" ht="28.5" x14ac:dyDescent="0.25">
      <c r="A93" s="163" t="s">
        <v>95</v>
      </c>
      <c r="B93" s="206" t="s">
        <v>286</v>
      </c>
      <c r="C93" s="172" t="s">
        <v>23</v>
      </c>
      <c r="D93" s="172"/>
      <c r="E93" s="165"/>
      <c r="F93" s="166">
        <v>44870</v>
      </c>
      <c r="G93" s="166">
        <v>44911</v>
      </c>
      <c r="H93" s="167">
        <v>1000</v>
      </c>
    </row>
    <row r="94" spans="1:8" ht="28.5" x14ac:dyDescent="0.25">
      <c r="A94" s="163" t="s">
        <v>95</v>
      </c>
      <c r="B94" s="206" t="s">
        <v>286</v>
      </c>
      <c r="C94" s="172" t="s">
        <v>21</v>
      </c>
      <c r="D94" s="172"/>
      <c r="E94" s="165"/>
      <c r="F94" s="166">
        <v>44870</v>
      </c>
      <c r="G94" s="166">
        <v>44911</v>
      </c>
      <c r="H94" s="167">
        <v>1000</v>
      </c>
    </row>
    <row r="95" spans="1:8" ht="28.5" x14ac:dyDescent="0.25">
      <c r="A95" s="163" t="s">
        <v>95</v>
      </c>
      <c r="B95" s="206" t="s">
        <v>286</v>
      </c>
      <c r="C95" s="172" t="s">
        <v>273</v>
      </c>
      <c r="D95" s="172"/>
      <c r="E95" s="165"/>
      <c r="F95" s="166">
        <v>44870</v>
      </c>
      <c r="G95" s="166">
        <v>44911</v>
      </c>
      <c r="H95" s="167">
        <v>3000</v>
      </c>
    </row>
    <row r="96" spans="1:8" ht="28.5" x14ac:dyDescent="0.25">
      <c r="A96" s="163" t="s">
        <v>95</v>
      </c>
      <c r="B96" s="206" t="s">
        <v>286</v>
      </c>
      <c r="C96" s="172" t="s">
        <v>263</v>
      </c>
      <c r="D96" s="172"/>
      <c r="E96" s="165"/>
      <c r="F96" s="166">
        <v>44870</v>
      </c>
      <c r="G96" s="166">
        <v>44911</v>
      </c>
      <c r="H96" s="167">
        <v>998.25</v>
      </c>
    </row>
    <row r="97" spans="1:8" ht="29.25" thickBot="1" x14ac:dyDescent="0.3">
      <c r="A97" s="168" t="s">
        <v>95</v>
      </c>
      <c r="B97" s="207" t="s">
        <v>286</v>
      </c>
      <c r="C97" s="211" t="s">
        <v>289</v>
      </c>
      <c r="D97" s="211"/>
      <c r="E97" s="169"/>
      <c r="F97" s="170">
        <v>44870</v>
      </c>
      <c r="G97" s="170">
        <v>44911</v>
      </c>
      <c r="H97" s="171">
        <v>1000</v>
      </c>
    </row>
    <row r="98" spans="1:8" x14ac:dyDescent="0.25">
      <c r="A98" s="163" t="s">
        <v>95</v>
      </c>
      <c r="B98" s="206" t="s">
        <v>290</v>
      </c>
      <c r="C98" s="172" t="s">
        <v>291</v>
      </c>
      <c r="D98" s="172"/>
      <c r="E98" s="165"/>
      <c r="F98" s="166">
        <v>44896</v>
      </c>
      <c r="G98" s="166">
        <v>44924</v>
      </c>
      <c r="H98" s="167">
        <v>12000</v>
      </c>
    </row>
    <row r="99" spans="1:8" x14ac:dyDescent="0.25">
      <c r="A99" s="163" t="s">
        <v>95</v>
      </c>
      <c r="B99" s="206" t="s">
        <v>290</v>
      </c>
      <c r="C99" s="172" t="s">
        <v>16</v>
      </c>
      <c r="D99" s="172"/>
      <c r="E99" s="165"/>
      <c r="F99" s="166">
        <v>44896</v>
      </c>
      <c r="G99" s="166">
        <v>44926</v>
      </c>
      <c r="H99" s="167">
        <v>15000</v>
      </c>
    </row>
    <row r="100" spans="1:8" x14ac:dyDescent="0.25">
      <c r="A100" s="163" t="s">
        <v>95</v>
      </c>
      <c r="B100" s="206" t="s">
        <v>290</v>
      </c>
      <c r="C100" s="172" t="s">
        <v>238</v>
      </c>
      <c r="D100" s="172"/>
      <c r="E100" s="165"/>
      <c r="F100" s="166">
        <v>44896</v>
      </c>
      <c r="G100" s="166">
        <v>44926</v>
      </c>
      <c r="H100" s="167">
        <v>11000</v>
      </c>
    </row>
    <row r="101" spans="1:8" x14ac:dyDescent="0.25">
      <c r="A101" s="163" t="s">
        <v>95</v>
      </c>
      <c r="B101" s="206" t="s">
        <v>290</v>
      </c>
      <c r="C101" s="172" t="s">
        <v>292</v>
      </c>
      <c r="D101" s="172"/>
      <c r="E101" s="165"/>
      <c r="F101" s="166">
        <v>44896</v>
      </c>
      <c r="G101" s="166">
        <v>44926</v>
      </c>
      <c r="H101" s="167">
        <v>12000</v>
      </c>
    </row>
    <row r="102" spans="1:8" x14ac:dyDescent="0.25">
      <c r="A102" s="163" t="s">
        <v>95</v>
      </c>
      <c r="B102" s="206" t="s">
        <v>290</v>
      </c>
      <c r="C102" s="172" t="s">
        <v>240</v>
      </c>
      <c r="D102" s="172"/>
      <c r="E102" s="165"/>
      <c r="F102" s="166">
        <v>44896</v>
      </c>
      <c r="G102" s="166">
        <v>44926</v>
      </c>
      <c r="H102" s="167">
        <v>3000</v>
      </c>
    </row>
    <row r="103" spans="1:8" x14ac:dyDescent="0.25">
      <c r="A103" s="163" t="s">
        <v>95</v>
      </c>
      <c r="B103" s="206" t="s">
        <v>290</v>
      </c>
      <c r="C103" s="172" t="s">
        <v>293</v>
      </c>
      <c r="D103" s="213"/>
      <c r="E103" s="165"/>
      <c r="F103" s="166">
        <v>44896</v>
      </c>
      <c r="G103" s="166">
        <v>44926</v>
      </c>
      <c r="H103" s="167">
        <v>15000</v>
      </c>
    </row>
    <row r="104" spans="1:8" ht="28.5" x14ac:dyDescent="0.25">
      <c r="A104" s="163" t="s">
        <v>95</v>
      </c>
      <c r="B104" s="206" t="s">
        <v>290</v>
      </c>
      <c r="C104" s="172" t="s">
        <v>294</v>
      </c>
      <c r="D104" s="213"/>
      <c r="E104" s="165"/>
      <c r="F104" s="166">
        <v>44894</v>
      </c>
      <c r="G104" s="166">
        <v>44926</v>
      </c>
      <c r="H104" s="167">
        <v>5999.76</v>
      </c>
    </row>
    <row r="105" spans="1:8" x14ac:dyDescent="0.25">
      <c r="A105" s="163" t="s">
        <v>95</v>
      </c>
      <c r="B105" s="206" t="s">
        <v>290</v>
      </c>
      <c r="C105" s="172" t="s">
        <v>295</v>
      </c>
      <c r="D105" s="172"/>
      <c r="E105" s="164"/>
      <c r="F105" s="166">
        <v>44894</v>
      </c>
      <c r="G105" s="166">
        <v>44926</v>
      </c>
      <c r="H105" s="167">
        <v>4994.28</v>
      </c>
    </row>
    <row r="106" spans="1:8" x14ac:dyDescent="0.25">
      <c r="A106" s="163" t="s">
        <v>95</v>
      </c>
      <c r="B106" s="206" t="s">
        <v>290</v>
      </c>
      <c r="C106" s="172" t="s">
        <v>263</v>
      </c>
      <c r="D106" s="172"/>
      <c r="E106" s="164"/>
      <c r="F106" s="166">
        <v>44896</v>
      </c>
      <c r="G106" s="166">
        <v>44926</v>
      </c>
      <c r="H106" s="167">
        <v>998.25</v>
      </c>
    </row>
    <row r="107" spans="1:8" x14ac:dyDescent="0.25">
      <c r="A107" s="163" t="s">
        <v>95</v>
      </c>
      <c r="B107" s="206" t="s">
        <v>290</v>
      </c>
      <c r="C107" s="172" t="s">
        <v>296</v>
      </c>
      <c r="D107" s="172"/>
      <c r="E107" s="165"/>
      <c r="F107" s="166">
        <v>44896</v>
      </c>
      <c r="G107" s="166">
        <v>44926</v>
      </c>
      <c r="H107" s="167">
        <v>8107</v>
      </c>
    </row>
    <row r="108" spans="1:8" x14ac:dyDescent="0.25">
      <c r="A108" s="163" t="s">
        <v>95</v>
      </c>
      <c r="B108" s="206" t="s">
        <v>290</v>
      </c>
      <c r="C108" s="172" t="s">
        <v>297</v>
      </c>
      <c r="D108" s="172"/>
      <c r="E108" s="165"/>
      <c r="F108" s="166">
        <v>44896</v>
      </c>
      <c r="G108" s="166">
        <v>44926</v>
      </c>
      <c r="H108" s="167">
        <v>10263.219999999999</v>
      </c>
    </row>
    <row r="109" spans="1:8" x14ac:dyDescent="0.25">
      <c r="A109" s="163" t="s">
        <v>95</v>
      </c>
      <c r="B109" s="206" t="s">
        <v>290</v>
      </c>
      <c r="C109" s="172" t="s">
        <v>298</v>
      </c>
      <c r="D109" s="172"/>
      <c r="E109" s="165"/>
      <c r="F109" s="166">
        <v>44911</v>
      </c>
      <c r="G109" s="166">
        <v>44925</v>
      </c>
      <c r="H109" s="167">
        <v>14999.99</v>
      </c>
    </row>
    <row r="110" spans="1:8" x14ac:dyDescent="0.25">
      <c r="A110" s="163" t="s">
        <v>95</v>
      </c>
      <c r="B110" s="206" t="s">
        <v>290</v>
      </c>
      <c r="C110" s="172" t="s">
        <v>64</v>
      </c>
      <c r="D110" s="172"/>
      <c r="E110" s="165"/>
      <c r="F110" s="166">
        <v>44903</v>
      </c>
      <c r="G110" s="166">
        <v>44926</v>
      </c>
      <c r="H110" s="167">
        <v>10000</v>
      </c>
    </row>
    <row r="111" spans="1:8" x14ac:dyDescent="0.25">
      <c r="A111" s="163" t="s">
        <v>95</v>
      </c>
      <c r="B111" s="206" t="s">
        <v>290</v>
      </c>
      <c r="C111" s="172" t="s">
        <v>243</v>
      </c>
      <c r="D111" s="172"/>
      <c r="E111" s="165"/>
      <c r="F111" s="166">
        <v>44890</v>
      </c>
      <c r="G111" s="166">
        <v>44926</v>
      </c>
      <c r="H111" s="167">
        <v>13689.21</v>
      </c>
    </row>
    <row r="112" spans="1:8" x14ac:dyDescent="0.25">
      <c r="A112" s="163" t="s">
        <v>95</v>
      </c>
      <c r="B112" s="206" t="s">
        <v>290</v>
      </c>
      <c r="C112" s="172" t="s">
        <v>299</v>
      </c>
      <c r="D112" s="172"/>
      <c r="E112" s="165"/>
      <c r="F112" s="166">
        <v>44890</v>
      </c>
      <c r="G112" s="166">
        <v>44926</v>
      </c>
      <c r="H112" s="167">
        <v>17254.599999999999</v>
      </c>
    </row>
    <row r="113" spans="1:8" x14ac:dyDescent="0.25">
      <c r="A113" s="163" t="s">
        <v>95</v>
      </c>
      <c r="B113" s="206" t="s">
        <v>290</v>
      </c>
      <c r="C113" s="172" t="s">
        <v>300</v>
      </c>
      <c r="D113" s="172"/>
      <c r="E113" s="165"/>
      <c r="F113" s="166">
        <v>44890</v>
      </c>
      <c r="G113" s="166">
        <v>44897</v>
      </c>
      <c r="H113" s="167">
        <v>12100</v>
      </c>
    </row>
    <row r="114" spans="1:8" x14ac:dyDescent="0.25">
      <c r="A114" s="163" t="s">
        <v>95</v>
      </c>
      <c r="B114" s="206" t="s">
        <v>290</v>
      </c>
      <c r="C114" s="172" t="s">
        <v>301</v>
      </c>
      <c r="D114" s="172"/>
      <c r="E114" s="165"/>
      <c r="F114" s="166">
        <v>44896</v>
      </c>
      <c r="G114" s="166">
        <v>44926</v>
      </c>
      <c r="H114" s="167">
        <v>9999.8799999999992</v>
      </c>
    </row>
    <row r="115" spans="1:8" x14ac:dyDescent="0.25">
      <c r="A115" s="163" t="s">
        <v>95</v>
      </c>
      <c r="B115" s="206" t="s">
        <v>290</v>
      </c>
      <c r="C115" s="172" t="s">
        <v>302</v>
      </c>
      <c r="D115" s="172"/>
      <c r="E115" s="165"/>
      <c r="F115" s="166">
        <v>44896</v>
      </c>
      <c r="G115" s="166">
        <v>44926</v>
      </c>
      <c r="H115" s="167">
        <v>7962.79</v>
      </c>
    </row>
    <row r="116" spans="1:8" x14ac:dyDescent="0.25">
      <c r="A116" s="163" t="s">
        <v>95</v>
      </c>
      <c r="B116" s="206" t="s">
        <v>290</v>
      </c>
      <c r="C116" s="172" t="s">
        <v>303</v>
      </c>
      <c r="D116" s="172"/>
      <c r="E116" s="165"/>
      <c r="F116" s="166">
        <v>44896</v>
      </c>
      <c r="G116" s="166">
        <v>44926</v>
      </c>
      <c r="H116" s="167">
        <v>4840</v>
      </c>
    </row>
    <row r="117" spans="1:8" x14ac:dyDescent="0.25">
      <c r="A117" s="163" t="s">
        <v>95</v>
      </c>
      <c r="B117" s="206" t="s">
        <v>290</v>
      </c>
      <c r="C117" s="172" t="s">
        <v>271</v>
      </c>
      <c r="D117" s="172"/>
      <c r="E117" s="165"/>
      <c r="F117" s="166">
        <v>44896</v>
      </c>
      <c r="G117" s="166">
        <v>44926</v>
      </c>
      <c r="H117" s="167">
        <v>1500</v>
      </c>
    </row>
    <row r="118" spans="1:8" x14ac:dyDescent="0.25">
      <c r="A118" s="163" t="s">
        <v>95</v>
      </c>
      <c r="B118" s="206" t="s">
        <v>290</v>
      </c>
      <c r="C118" s="172" t="s">
        <v>24</v>
      </c>
      <c r="D118" s="172"/>
      <c r="E118" s="165"/>
      <c r="F118" s="166">
        <v>44896</v>
      </c>
      <c r="G118" s="166">
        <v>44926</v>
      </c>
      <c r="H118" s="167">
        <v>1500</v>
      </c>
    </row>
    <row r="119" spans="1:8" x14ac:dyDescent="0.25">
      <c r="A119" s="163" t="s">
        <v>95</v>
      </c>
      <c r="B119" s="206" t="s">
        <v>290</v>
      </c>
      <c r="C119" s="172" t="s">
        <v>60</v>
      </c>
      <c r="D119" s="172"/>
      <c r="E119" s="165"/>
      <c r="F119" s="166">
        <v>44896</v>
      </c>
      <c r="G119" s="166">
        <v>44926</v>
      </c>
      <c r="H119" s="167">
        <v>2000</v>
      </c>
    </row>
    <row r="120" spans="1:8" x14ac:dyDescent="0.25">
      <c r="A120" s="163" t="s">
        <v>95</v>
      </c>
      <c r="B120" s="206" t="s">
        <v>290</v>
      </c>
      <c r="C120" s="172" t="s">
        <v>219</v>
      </c>
      <c r="D120" s="172"/>
      <c r="E120" s="165"/>
      <c r="F120" s="166">
        <v>44896</v>
      </c>
      <c r="G120" s="166">
        <v>44926</v>
      </c>
      <c r="H120" s="167">
        <v>4000</v>
      </c>
    </row>
    <row r="121" spans="1:8" x14ac:dyDescent="0.25">
      <c r="A121" s="163" t="s">
        <v>95</v>
      </c>
      <c r="B121" s="206" t="s">
        <v>290</v>
      </c>
      <c r="C121" s="172" t="s">
        <v>21</v>
      </c>
      <c r="D121" s="172"/>
      <c r="E121" s="165"/>
      <c r="F121" s="174">
        <v>44896</v>
      </c>
      <c r="G121" s="166">
        <v>44926</v>
      </c>
      <c r="H121" s="167">
        <v>1000</v>
      </c>
    </row>
    <row r="122" spans="1:8" x14ac:dyDescent="0.25">
      <c r="A122" s="163" t="s">
        <v>95</v>
      </c>
      <c r="B122" s="206" t="s">
        <v>290</v>
      </c>
      <c r="C122" s="172" t="s">
        <v>304</v>
      </c>
      <c r="D122" s="172"/>
      <c r="E122" s="165"/>
      <c r="F122" s="174">
        <v>44896</v>
      </c>
      <c r="G122" s="166">
        <v>44926</v>
      </c>
      <c r="H122" s="167">
        <v>1500</v>
      </c>
    </row>
    <row r="123" spans="1:8" x14ac:dyDescent="0.25">
      <c r="A123" s="163" t="s">
        <v>95</v>
      </c>
      <c r="B123" s="206" t="s">
        <v>290</v>
      </c>
      <c r="C123" s="172" t="s">
        <v>305</v>
      </c>
      <c r="D123" s="172"/>
      <c r="E123" s="165"/>
      <c r="F123" s="174">
        <v>44894</v>
      </c>
      <c r="G123" s="166">
        <v>44926</v>
      </c>
      <c r="H123" s="167">
        <v>18143.95</v>
      </c>
    </row>
    <row r="124" spans="1:8" x14ac:dyDescent="0.25">
      <c r="A124" s="163" t="s">
        <v>95</v>
      </c>
      <c r="B124" s="206" t="s">
        <v>290</v>
      </c>
      <c r="C124" s="172" t="s">
        <v>306</v>
      </c>
      <c r="D124" s="172"/>
      <c r="E124" s="165"/>
      <c r="F124" s="174">
        <v>44912</v>
      </c>
      <c r="G124" s="166">
        <v>44912</v>
      </c>
      <c r="H124" s="167">
        <v>6050</v>
      </c>
    </row>
    <row r="125" spans="1:8" x14ac:dyDescent="0.25">
      <c r="A125" s="163" t="s">
        <v>95</v>
      </c>
      <c r="B125" s="206" t="s">
        <v>290</v>
      </c>
      <c r="C125" s="172" t="s">
        <v>307</v>
      </c>
      <c r="D125" s="172"/>
      <c r="E125" s="165"/>
      <c r="F125" s="174">
        <v>44913</v>
      </c>
      <c r="G125" s="166">
        <v>44913</v>
      </c>
      <c r="H125" s="167">
        <v>6479.55</v>
      </c>
    </row>
    <row r="126" spans="1:8" ht="28.5" x14ac:dyDescent="0.25">
      <c r="A126" s="163" t="s">
        <v>95</v>
      </c>
      <c r="B126" s="206" t="s">
        <v>290</v>
      </c>
      <c r="C126" s="172" t="s">
        <v>308</v>
      </c>
      <c r="D126" s="172"/>
      <c r="E126" s="165"/>
      <c r="F126" s="174">
        <v>44896</v>
      </c>
      <c r="G126" s="166">
        <v>44926</v>
      </c>
      <c r="H126" s="167">
        <v>16985</v>
      </c>
    </row>
    <row r="127" spans="1:8" x14ac:dyDescent="0.25">
      <c r="A127" s="163" t="s">
        <v>95</v>
      </c>
      <c r="B127" s="206" t="s">
        <v>290</v>
      </c>
      <c r="C127" s="172" t="s">
        <v>309</v>
      </c>
      <c r="D127" s="172"/>
      <c r="E127" s="165"/>
      <c r="F127" s="174">
        <v>44896</v>
      </c>
      <c r="G127" s="166">
        <v>44926</v>
      </c>
      <c r="H127" s="167">
        <v>3630</v>
      </c>
    </row>
    <row r="128" spans="1:8" x14ac:dyDescent="0.25">
      <c r="A128" s="163" t="s">
        <v>95</v>
      </c>
      <c r="B128" s="206" t="s">
        <v>290</v>
      </c>
      <c r="C128" s="173" t="s">
        <v>310</v>
      </c>
      <c r="D128" s="172"/>
      <c r="E128" s="165"/>
      <c r="F128" s="166">
        <v>44896</v>
      </c>
      <c r="G128" s="166">
        <v>44926</v>
      </c>
      <c r="H128" s="167">
        <v>2000</v>
      </c>
    </row>
    <row r="129" spans="1:8" ht="15.75" thickBot="1" x14ac:dyDescent="0.3">
      <c r="A129" s="168" t="s">
        <v>95</v>
      </c>
      <c r="B129" s="207" t="s">
        <v>290</v>
      </c>
      <c r="C129" s="177" t="s">
        <v>26</v>
      </c>
      <c r="D129" s="211"/>
      <c r="E129" s="169"/>
      <c r="F129" s="170"/>
      <c r="G129" s="170"/>
      <c r="H129" s="171">
        <f>290*1.21</f>
        <v>350.9</v>
      </c>
    </row>
    <row r="130" spans="1:8" x14ac:dyDescent="0.25">
      <c r="A130" s="163" t="s">
        <v>95</v>
      </c>
      <c r="B130" s="206" t="s">
        <v>311</v>
      </c>
      <c r="C130" s="172" t="s">
        <v>11</v>
      </c>
      <c r="D130" s="172"/>
      <c r="E130" s="165"/>
      <c r="F130" s="166">
        <v>44908</v>
      </c>
      <c r="G130" s="166">
        <v>44926</v>
      </c>
      <c r="H130" s="167">
        <v>13018.84</v>
      </c>
    </row>
    <row r="131" spans="1:8" x14ac:dyDescent="0.25">
      <c r="A131" s="163" t="s">
        <v>95</v>
      </c>
      <c r="B131" s="206" t="s">
        <v>311</v>
      </c>
      <c r="C131" s="172" t="s">
        <v>7</v>
      </c>
      <c r="D131" s="172"/>
      <c r="E131" s="165"/>
      <c r="F131" s="166">
        <v>44908</v>
      </c>
      <c r="G131" s="166">
        <v>44926</v>
      </c>
      <c r="H131" s="167">
        <v>11976.87</v>
      </c>
    </row>
    <row r="132" spans="1:8" x14ac:dyDescent="0.25">
      <c r="A132" s="163" t="s">
        <v>95</v>
      </c>
      <c r="B132" s="206" t="s">
        <v>311</v>
      </c>
      <c r="C132" s="172" t="s">
        <v>8</v>
      </c>
      <c r="D132" s="172"/>
      <c r="E132" s="165"/>
      <c r="F132" s="166">
        <v>44908</v>
      </c>
      <c r="G132" s="166">
        <v>44926</v>
      </c>
      <c r="H132" s="167">
        <v>14999.97</v>
      </c>
    </row>
    <row r="133" spans="1:8" x14ac:dyDescent="0.25">
      <c r="A133" s="163" t="s">
        <v>95</v>
      </c>
      <c r="B133" s="206" t="s">
        <v>311</v>
      </c>
      <c r="C133" s="172" t="s">
        <v>9</v>
      </c>
      <c r="D133" s="172"/>
      <c r="E133" s="165"/>
      <c r="F133" s="166">
        <v>44908</v>
      </c>
      <c r="G133" s="166">
        <v>44926</v>
      </c>
      <c r="H133" s="167">
        <v>8974.27</v>
      </c>
    </row>
    <row r="134" spans="1:8" x14ac:dyDescent="0.25">
      <c r="A134" s="163" t="s">
        <v>95</v>
      </c>
      <c r="B134" s="206" t="s">
        <v>311</v>
      </c>
      <c r="C134" s="172" t="s">
        <v>13</v>
      </c>
      <c r="D134" s="172"/>
      <c r="E134" s="165"/>
      <c r="F134" s="166">
        <v>44908</v>
      </c>
      <c r="G134" s="166">
        <v>44926</v>
      </c>
      <c r="H134" s="167">
        <v>2000</v>
      </c>
    </row>
    <row r="135" spans="1:8" x14ac:dyDescent="0.25">
      <c r="A135" s="163" t="s">
        <v>95</v>
      </c>
      <c r="B135" s="206" t="s">
        <v>311</v>
      </c>
      <c r="C135" s="172" t="s">
        <v>271</v>
      </c>
      <c r="D135" s="172"/>
      <c r="E135" s="165"/>
      <c r="F135" s="166">
        <v>44908</v>
      </c>
      <c r="G135" s="166">
        <v>44926</v>
      </c>
      <c r="H135" s="167">
        <v>1500</v>
      </c>
    </row>
    <row r="136" spans="1:8" x14ac:dyDescent="0.25">
      <c r="A136" s="163" t="s">
        <v>95</v>
      </c>
      <c r="B136" s="206" t="s">
        <v>311</v>
      </c>
      <c r="C136" s="172" t="s">
        <v>217</v>
      </c>
      <c r="D136" s="172"/>
      <c r="E136" s="165"/>
      <c r="F136" s="166">
        <v>44908</v>
      </c>
      <c r="G136" s="166">
        <v>44926</v>
      </c>
      <c r="H136" s="167">
        <v>1500</v>
      </c>
    </row>
    <row r="137" spans="1:8" x14ac:dyDescent="0.25">
      <c r="A137" s="163" t="s">
        <v>95</v>
      </c>
      <c r="B137" s="206" t="s">
        <v>311</v>
      </c>
      <c r="C137" s="172" t="s">
        <v>256</v>
      </c>
      <c r="D137" s="172"/>
      <c r="E137" s="165"/>
      <c r="F137" s="166">
        <v>44909</v>
      </c>
      <c r="G137" s="166">
        <v>44925</v>
      </c>
      <c r="H137" s="167">
        <v>12000</v>
      </c>
    </row>
    <row r="138" spans="1:8" x14ac:dyDescent="0.25">
      <c r="A138" s="163" t="s">
        <v>95</v>
      </c>
      <c r="B138" s="206" t="s">
        <v>311</v>
      </c>
      <c r="C138" s="172" t="s">
        <v>16</v>
      </c>
      <c r="D138" s="213"/>
      <c r="E138" s="165"/>
      <c r="F138" s="166">
        <v>44908</v>
      </c>
      <c r="G138" s="166">
        <v>44926</v>
      </c>
      <c r="H138" s="167">
        <v>12000</v>
      </c>
    </row>
    <row r="139" spans="1:8" x14ac:dyDescent="0.25">
      <c r="A139" s="163" t="s">
        <v>95</v>
      </c>
      <c r="B139" s="206" t="s">
        <v>311</v>
      </c>
      <c r="C139" s="172" t="s">
        <v>238</v>
      </c>
      <c r="D139" s="213"/>
      <c r="E139" s="165"/>
      <c r="F139" s="166">
        <v>44908</v>
      </c>
      <c r="G139" s="166">
        <v>44926</v>
      </c>
      <c r="H139" s="167">
        <v>12000</v>
      </c>
    </row>
    <row r="140" spans="1:8" x14ac:dyDescent="0.25">
      <c r="A140" s="163" t="s">
        <v>95</v>
      </c>
      <c r="B140" s="206" t="s">
        <v>311</v>
      </c>
      <c r="C140" s="172" t="s">
        <v>239</v>
      </c>
      <c r="D140" s="172"/>
      <c r="E140" s="164"/>
      <c r="F140" s="166">
        <v>44908</v>
      </c>
      <c r="G140" s="166">
        <v>44926</v>
      </c>
      <c r="H140" s="167">
        <v>10000</v>
      </c>
    </row>
    <row r="141" spans="1:8" x14ac:dyDescent="0.25">
      <c r="A141" s="163" t="s">
        <v>95</v>
      </c>
      <c r="B141" s="206" t="s">
        <v>311</v>
      </c>
      <c r="C141" s="172" t="s">
        <v>260</v>
      </c>
      <c r="D141" s="172"/>
      <c r="E141" s="164"/>
      <c r="F141" s="166">
        <v>44908</v>
      </c>
      <c r="G141" s="166">
        <v>44926</v>
      </c>
      <c r="H141" s="167">
        <v>6000</v>
      </c>
    </row>
    <row r="142" spans="1:8" x14ac:dyDescent="0.25">
      <c r="A142" s="163" t="s">
        <v>95</v>
      </c>
      <c r="B142" s="206" t="s">
        <v>311</v>
      </c>
      <c r="C142" s="172" t="s">
        <v>261</v>
      </c>
      <c r="D142" s="172"/>
      <c r="E142" s="164"/>
      <c r="F142" s="166">
        <v>44908</v>
      </c>
      <c r="G142" s="166">
        <v>44926</v>
      </c>
      <c r="H142" s="167">
        <v>1500</v>
      </c>
    </row>
    <row r="143" spans="1:8" x14ac:dyDescent="0.25">
      <c r="A143" s="163" t="s">
        <v>95</v>
      </c>
      <c r="B143" s="206" t="s">
        <v>311</v>
      </c>
      <c r="C143" s="172" t="s">
        <v>262</v>
      </c>
      <c r="D143" s="172"/>
      <c r="E143" s="165"/>
      <c r="F143" s="166">
        <v>44908</v>
      </c>
      <c r="G143" s="166">
        <v>44926</v>
      </c>
      <c r="H143" s="167">
        <v>2500</v>
      </c>
    </row>
    <row r="144" spans="1:8" x14ac:dyDescent="0.25">
      <c r="A144" s="163" t="s">
        <v>95</v>
      </c>
      <c r="B144" s="206" t="s">
        <v>311</v>
      </c>
      <c r="C144" s="172" t="s">
        <v>263</v>
      </c>
      <c r="D144" s="172"/>
      <c r="E144" s="165"/>
      <c r="F144" s="166">
        <v>44908</v>
      </c>
      <c r="G144" s="166">
        <v>44926</v>
      </c>
      <c r="H144" s="167">
        <v>1277.76</v>
      </c>
    </row>
    <row r="145" spans="1:8" x14ac:dyDescent="0.25">
      <c r="A145" s="163" t="s">
        <v>95</v>
      </c>
      <c r="B145" s="206" t="s">
        <v>311</v>
      </c>
      <c r="C145" s="172" t="s">
        <v>264</v>
      </c>
      <c r="D145" s="172"/>
      <c r="E145" s="165"/>
      <c r="F145" s="166">
        <v>44908</v>
      </c>
      <c r="G145" s="166">
        <v>44926</v>
      </c>
      <c r="H145" s="167">
        <v>1500</v>
      </c>
    </row>
    <row r="146" spans="1:8" x14ac:dyDescent="0.25">
      <c r="A146" s="163" t="s">
        <v>95</v>
      </c>
      <c r="B146" s="206" t="s">
        <v>311</v>
      </c>
      <c r="C146" s="172" t="s">
        <v>23</v>
      </c>
      <c r="D146" s="172"/>
      <c r="E146" s="165"/>
      <c r="F146" s="166">
        <v>44908</v>
      </c>
      <c r="G146" s="166">
        <v>44926</v>
      </c>
      <c r="H146" s="167">
        <v>1500</v>
      </c>
    </row>
    <row r="147" spans="1:8" x14ac:dyDescent="0.25">
      <c r="A147" s="163" t="s">
        <v>95</v>
      </c>
      <c r="B147" s="206" t="s">
        <v>311</v>
      </c>
      <c r="C147" s="172" t="s">
        <v>265</v>
      </c>
      <c r="D147" s="172"/>
      <c r="E147" s="165"/>
      <c r="F147" s="166">
        <v>44908</v>
      </c>
      <c r="G147" s="166">
        <v>44926</v>
      </c>
      <c r="H147" s="167">
        <v>2500</v>
      </c>
    </row>
    <row r="148" spans="1:8" ht="15.75" thickBot="1" x14ac:dyDescent="0.3">
      <c r="A148" s="168" t="s">
        <v>95</v>
      </c>
      <c r="B148" s="207" t="s">
        <v>311</v>
      </c>
      <c r="C148" s="211" t="s">
        <v>21</v>
      </c>
      <c r="D148" s="211"/>
      <c r="E148" s="169"/>
      <c r="F148" s="170">
        <v>44908</v>
      </c>
      <c r="G148" s="170">
        <v>44926</v>
      </c>
      <c r="H148" s="171">
        <v>1500</v>
      </c>
    </row>
    <row r="149" spans="1:8" x14ac:dyDescent="0.25">
      <c r="A149" s="163" t="s">
        <v>95</v>
      </c>
      <c r="B149" s="206" t="s">
        <v>312</v>
      </c>
      <c r="C149" s="172" t="s">
        <v>11</v>
      </c>
      <c r="D149" s="172"/>
      <c r="E149" s="165"/>
      <c r="F149" s="166">
        <v>44893</v>
      </c>
      <c r="G149" s="166">
        <v>44926</v>
      </c>
      <c r="H149" s="167">
        <v>17503.009999999998</v>
      </c>
    </row>
    <row r="150" spans="1:8" x14ac:dyDescent="0.25">
      <c r="A150" s="163" t="s">
        <v>95</v>
      </c>
      <c r="B150" s="206" t="s">
        <v>312</v>
      </c>
      <c r="C150" s="172" t="s">
        <v>313</v>
      </c>
      <c r="D150" s="172"/>
      <c r="E150" s="165"/>
      <c r="F150" s="166">
        <v>44893</v>
      </c>
      <c r="G150" s="166">
        <v>44926</v>
      </c>
      <c r="H150" s="167">
        <v>8000</v>
      </c>
    </row>
    <row r="151" spans="1:8" x14ac:dyDescent="0.25">
      <c r="A151" s="163" t="s">
        <v>95</v>
      </c>
      <c r="B151" s="206" t="s">
        <v>312</v>
      </c>
      <c r="C151" s="172" t="s">
        <v>8</v>
      </c>
      <c r="D151" s="172"/>
      <c r="E151" s="165"/>
      <c r="F151" s="166">
        <v>44893</v>
      </c>
      <c r="G151" s="166">
        <v>44926</v>
      </c>
      <c r="H151" s="167">
        <v>11999.95</v>
      </c>
    </row>
    <row r="152" spans="1:8" x14ac:dyDescent="0.25">
      <c r="A152" s="163" t="s">
        <v>95</v>
      </c>
      <c r="B152" s="206" t="s">
        <v>312</v>
      </c>
      <c r="C152" s="172" t="s">
        <v>9</v>
      </c>
      <c r="D152" s="172"/>
      <c r="E152" s="165"/>
      <c r="F152" s="166">
        <v>44893</v>
      </c>
      <c r="G152" s="166">
        <v>44926</v>
      </c>
      <c r="H152" s="167">
        <v>5977.39</v>
      </c>
    </row>
    <row r="153" spans="1:8" x14ac:dyDescent="0.25">
      <c r="A153" s="163" t="s">
        <v>95</v>
      </c>
      <c r="B153" s="206" t="s">
        <v>312</v>
      </c>
      <c r="C153" s="172" t="s">
        <v>13</v>
      </c>
      <c r="D153" s="172"/>
      <c r="E153" s="165"/>
      <c r="F153" s="166">
        <v>44893</v>
      </c>
      <c r="G153" s="166">
        <v>44926</v>
      </c>
      <c r="H153" s="167">
        <v>2000</v>
      </c>
    </row>
    <row r="154" spans="1:8" x14ac:dyDescent="0.25">
      <c r="A154" s="163" t="s">
        <v>95</v>
      </c>
      <c r="B154" s="206" t="s">
        <v>312</v>
      </c>
      <c r="C154" s="172" t="s">
        <v>271</v>
      </c>
      <c r="D154" s="172"/>
      <c r="E154" s="165"/>
      <c r="F154" s="166">
        <v>44893</v>
      </c>
      <c r="G154" s="166">
        <v>44926</v>
      </c>
      <c r="H154" s="167">
        <v>2000</v>
      </c>
    </row>
    <row r="155" spans="1:8" x14ac:dyDescent="0.25">
      <c r="A155" s="163" t="s">
        <v>95</v>
      </c>
      <c r="B155" s="206" t="s">
        <v>312</v>
      </c>
      <c r="C155" s="172" t="s">
        <v>24</v>
      </c>
      <c r="D155" s="172"/>
      <c r="E155" s="165"/>
      <c r="F155" s="166">
        <v>44893</v>
      </c>
      <c r="G155" s="166">
        <v>44926</v>
      </c>
      <c r="H155" s="167">
        <v>2000</v>
      </c>
    </row>
    <row r="156" spans="1:8" x14ac:dyDescent="0.25">
      <c r="A156" s="163" t="s">
        <v>95</v>
      </c>
      <c r="B156" s="206" t="s">
        <v>312</v>
      </c>
      <c r="C156" s="172" t="s">
        <v>217</v>
      </c>
      <c r="D156" s="172"/>
      <c r="E156" s="165"/>
      <c r="F156" s="166">
        <v>44893</v>
      </c>
      <c r="G156" s="166">
        <v>44926</v>
      </c>
      <c r="H156" s="167">
        <v>1000</v>
      </c>
    </row>
    <row r="157" spans="1:8" x14ac:dyDescent="0.25">
      <c r="A157" s="163" t="s">
        <v>95</v>
      </c>
      <c r="B157" s="206" t="s">
        <v>312</v>
      </c>
      <c r="C157" s="172" t="s">
        <v>256</v>
      </c>
      <c r="D157" s="172"/>
      <c r="E157" s="165"/>
      <c r="F157" s="166">
        <v>44893</v>
      </c>
      <c r="G157" s="166">
        <v>44925</v>
      </c>
      <c r="H157" s="167">
        <v>8000</v>
      </c>
    </row>
    <row r="158" spans="1:8" x14ac:dyDescent="0.25">
      <c r="A158" s="163" t="s">
        <v>95</v>
      </c>
      <c r="B158" s="206" t="s">
        <v>312</v>
      </c>
      <c r="C158" s="172" t="s">
        <v>16</v>
      </c>
      <c r="D158" s="172"/>
      <c r="E158" s="165"/>
      <c r="F158" s="166">
        <v>44893</v>
      </c>
      <c r="G158" s="166">
        <v>44926</v>
      </c>
      <c r="H158" s="167">
        <v>14000</v>
      </c>
    </row>
    <row r="159" spans="1:8" x14ac:dyDescent="0.25">
      <c r="A159" s="163" t="s">
        <v>95</v>
      </c>
      <c r="B159" s="206" t="s">
        <v>312</v>
      </c>
      <c r="C159" s="172" t="s">
        <v>238</v>
      </c>
      <c r="D159" s="172"/>
      <c r="E159" s="165"/>
      <c r="F159" s="166">
        <v>44896</v>
      </c>
      <c r="G159" s="166">
        <v>44926</v>
      </c>
      <c r="H159" s="167">
        <v>10000</v>
      </c>
    </row>
    <row r="160" spans="1:8" x14ac:dyDescent="0.25">
      <c r="A160" s="163" t="s">
        <v>95</v>
      </c>
      <c r="B160" s="206" t="s">
        <v>312</v>
      </c>
      <c r="C160" s="172" t="s">
        <v>239</v>
      </c>
      <c r="D160" s="172"/>
      <c r="E160" s="165"/>
      <c r="F160" s="166">
        <v>44893</v>
      </c>
      <c r="G160" s="166">
        <v>44926</v>
      </c>
      <c r="H160" s="167">
        <v>10000</v>
      </c>
    </row>
    <row r="161" spans="1:8" x14ac:dyDescent="0.25">
      <c r="A161" s="163" t="s">
        <v>95</v>
      </c>
      <c r="B161" s="206" t="s">
        <v>312</v>
      </c>
      <c r="C161" s="172" t="s">
        <v>260</v>
      </c>
      <c r="D161" s="172"/>
      <c r="E161" s="165"/>
      <c r="F161" s="166">
        <v>44893</v>
      </c>
      <c r="G161" s="166">
        <v>44926</v>
      </c>
      <c r="H161" s="167">
        <v>5000</v>
      </c>
    </row>
    <row r="162" spans="1:8" x14ac:dyDescent="0.25">
      <c r="A162" s="163" t="s">
        <v>95</v>
      </c>
      <c r="B162" s="206" t="s">
        <v>312</v>
      </c>
      <c r="C162" s="172" t="s">
        <v>261</v>
      </c>
      <c r="D162" s="172"/>
      <c r="E162" s="165"/>
      <c r="F162" s="166">
        <v>44893</v>
      </c>
      <c r="G162" s="166">
        <v>44926</v>
      </c>
      <c r="H162" s="167">
        <v>1000</v>
      </c>
    </row>
    <row r="163" spans="1:8" x14ac:dyDescent="0.25">
      <c r="A163" s="163" t="s">
        <v>95</v>
      </c>
      <c r="B163" s="206" t="s">
        <v>312</v>
      </c>
      <c r="C163" s="172" t="s">
        <v>272</v>
      </c>
      <c r="D163" s="172"/>
      <c r="E163" s="164"/>
      <c r="F163" s="166">
        <v>44893</v>
      </c>
      <c r="G163" s="166">
        <v>44926</v>
      </c>
      <c r="H163" s="167">
        <v>2000</v>
      </c>
    </row>
    <row r="164" spans="1:8" x14ac:dyDescent="0.25">
      <c r="A164" s="163" t="s">
        <v>95</v>
      </c>
      <c r="B164" s="206" t="s">
        <v>312</v>
      </c>
      <c r="C164" s="172" t="s">
        <v>263</v>
      </c>
      <c r="D164" s="172"/>
      <c r="E164" s="164"/>
      <c r="F164" s="166">
        <v>44893</v>
      </c>
      <c r="G164" s="166">
        <v>44926</v>
      </c>
      <c r="H164" s="167">
        <v>998.25</v>
      </c>
    </row>
    <row r="165" spans="1:8" x14ac:dyDescent="0.25">
      <c r="A165" s="163" t="s">
        <v>95</v>
      </c>
      <c r="B165" s="206" t="s">
        <v>312</v>
      </c>
      <c r="C165" s="172" t="s">
        <v>264</v>
      </c>
      <c r="D165" s="172"/>
      <c r="E165" s="164"/>
      <c r="F165" s="166">
        <v>44893</v>
      </c>
      <c r="G165" s="166">
        <v>44926</v>
      </c>
      <c r="H165" s="167">
        <v>1500</v>
      </c>
    </row>
    <row r="166" spans="1:8" x14ac:dyDescent="0.25">
      <c r="A166" s="163" t="s">
        <v>95</v>
      </c>
      <c r="B166" s="206" t="s">
        <v>312</v>
      </c>
      <c r="C166" s="172" t="s">
        <v>23</v>
      </c>
      <c r="D166" s="172"/>
      <c r="E166" s="165"/>
      <c r="F166" s="166">
        <v>44893</v>
      </c>
      <c r="G166" s="166">
        <v>44926</v>
      </c>
      <c r="H166" s="167">
        <v>1000</v>
      </c>
    </row>
    <row r="167" spans="1:8" x14ac:dyDescent="0.25">
      <c r="A167" s="163" t="s">
        <v>95</v>
      </c>
      <c r="B167" s="206" t="s">
        <v>312</v>
      </c>
      <c r="C167" s="172" t="s">
        <v>265</v>
      </c>
      <c r="D167" s="172"/>
      <c r="E167" s="165"/>
      <c r="F167" s="166">
        <v>44893</v>
      </c>
      <c r="G167" s="166">
        <v>44926</v>
      </c>
      <c r="H167" s="167">
        <v>4000</v>
      </c>
    </row>
    <row r="168" spans="1:8" x14ac:dyDescent="0.25">
      <c r="A168" s="163" t="s">
        <v>95</v>
      </c>
      <c r="B168" s="206" t="s">
        <v>312</v>
      </c>
      <c r="C168" s="172" t="s">
        <v>28</v>
      </c>
      <c r="D168" s="172"/>
      <c r="E168" s="165"/>
      <c r="F168" s="166">
        <v>44893</v>
      </c>
      <c r="G168" s="166">
        <v>44926</v>
      </c>
      <c r="H168" s="167">
        <v>4999.72</v>
      </c>
    </row>
    <row r="169" spans="1:8" x14ac:dyDescent="0.25">
      <c r="A169" s="163" t="s">
        <v>95</v>
      </c>
      <c r="B169" s="206" t="s">
        <v>312</v>
      </c>
      <c r="C169" s="172" t="s">
        <v>21</v>
      </c>
      <c r="D169" s="172"/>
      <c r="E169" s="165"/>
      <c r="F169" s="166">
        <v>44893</v>
      </c>
      <c r="G169" s="166">
        <v>44926</v>
      </c>
      <c r="H169" s="167">
        <v>1000</v>
      </c>
    </row>
    <row r="170" spans="1:8" ht="29.25" thickBot="1" x14ac:dyDescent="0.3">
      <c r="A170" s="168" t="s">
        <v>95</v>
      </c>
      <c r="B170" s="207" t="s">
        <v>312</v>
      </c>
      <c r="C170" s="211" t="s">
        <v>314</v>
      </c>
      <c r="D170" s="211" t="s">
        <v>249</v>
      </c>
      <c r="E170" s="169"/>
      <c r="F170" s="170">
        <v>44893</v>
      </c>
      <c r="G170" s="170">
        <v>44926</v>
      </c>
      <c r="H170" s="171">
        <f>3000*1.21</f>
        <v>3630</v>
      </c>
    </row>
    <row r="171" spans="1:8" ht="15.75" thickBot="1" x14ac:dyDescent="0.3">
      <c r="A171" s="163" t="s">
        <v>93</v>
      </c>
      <c r="B171" s="207" t="s">
        <v>315</v>
      </c>
      <c r="C171" s="172" t="s">
        <v>316</v>
      </c>
      <c r="D171" s="172" t="s">
        <v>317</v>
      </c>
      <c r="E171" s="165"/>
      <c r="F171" s="175">
        <v>44866</v>
      </c>
      <c r="G171" s="175">
        <v>44866</v>
      </c>
      <c r="H171" s="167">
        <v>165</v>
      </c>
    </row>
    <row r="172" spans="1:8" ht="29.25" thickBot="1" x14ac:dyDescent="0.3">
      <c r="A172" s="163" t="s">
        <v>93</v>
      </c>
      <c r="B172" s="207" t="s">
        <v>315</v>
      </c>
      <c r="C172" s="172" t="s">
        <v>318</v>
      </c>
      <c r="D172" s="172" t="s">
        <v>319</v>
      </c>
      <c r="E172" s="165"/>
      <c r="F172" s="175">
        <v>44866</v>
      </c>
      <c r="G172" s="175">
        <v>44866</v>
      </c>
      <c r="H172" s="167">
        <v>160</v>
      </c>
    </row>
    <row r="173" spans="1:8" ht="15.75" thickBot="1" x14ac:dyDescent="0.3">
      <c r="A173" s="163" t="s">
        <v>93</v>
      </c>
      <c r="B173" s="207" t="s">
        <v>320</v>
      </c>
      <c r="C173" s="172" t="s">
        <v>321</v>
      </c>
      <c r="D173" s="172" t="s">
        <v>322</v>
      </c>
      <c r="E173" s="165"/>
      <c r="F173" s="175">
        <v>44866</v>
      </c>
      <c r="G173" s="175">
        <v>44866</v>
      </c>
      <c r="H173" s="167">
        <v>212.76</v>
      </c>
    </row>
    <row r="174" spans="1:8" ht="43.5" thickBot="1" x14ac:dyDescent="0.3">
      <c r="A174" s="163" t="s">
        <v>93</v>
      </c>
      <c r="B174" s="207" t="s">
        <v>315</v>
      </c>
      <c r="C174" s="172" t="s">
        <v>323</v>
      </c>
      <c r="D174" s="172" t="s">
        <v>324</v>
      </c>
      <c r="E174" s="165"/>
      <c r="F174" s="175">
        <v>44866</v>
      </c>
      <c r="G174" s="175">
        <v>44866</v>
      </c>
      <c r="H174" s="167">
        <v>702.81</v>
      </c>
    </row>
    <row r="175" spans="1:8" ht="15.75" thickBot="1" x14ac:dyDescent="0.3">
      <c r="A175" s="163" t="s">
        <v>93</v>
      </c>
      <c r="B175" s="207" t="s">
        <v>325</v>
      </c>
      <c r="C175" s="172" t="s">
        <v>326</v>
      </c>
      <c r="D175" s="211" t="s">
        <v>249</v>
      </c>
      <c r="E175" s="165"/>
      <c r="F175" s="175">
        <v>44866</v>
      </c>
      <c r="G175" s="175">
        <v>44866</v>
      </c>
      <c r="H175" s="167">
        <v>3078</v>
      </c>
    </row>
    <row r="176" spans="1:8" ht="15.75" thickBot="1" x14ac:dyDescent="0.3">
      <c r="A176" s="163" t="s">
        <v>93</v>
      </c>
      <c r="B176" s="207" t="s">
        <v>325</v>
      </c>
      <c r="C176" s="172" t="s">
        <v>327</v>
      </c>
      <c r="D176" s="172" t="s">
        <v>328</v>
      </c>
      <c r="E176" s="165"/>
      <c r="F176" s="175">
        <v>44866</v>
      </c>
      <c r="G176" s="175">
        <v>44866</v>
      </c>
      <c r="H176" s="167">
        <v>1006.6</v>
      </c>
    </row>
    <row r="177" spans="1:8" ht="15.75" thickBot="1" x14ac:dyDescent="0.3">
      <c r="A177" s="163" t="s">
        <v>93</v>
      </c>
      <c r="B177" s="207" t="s">
        <v>329</v>
      </c>
      <c r="C177" s="172" t="s">
        <v>330</v>
      </c>
      <c r="D177" s="172" t="s">
        <v>331</v>
      </c>
      <c r="E177" s="165"/>
      <c r="F177" s="175">
        <v>44866</v>
      </c>
      <c r="G177" s="175">
        <v>44866</v>
      </c>
      <c r="H177" s="167">
        <v>272.73</v>
      </c>
    </row>
    <row r="178" spans="1:8" ht="15.75" thickBot="1" x14ac:dyDescent="0.3">
      <c r="A178" s="163" t="s">
        <v>93</v>
      </c>
      <c r="B178" s="207" t="s">
        <v>332</v>
      </c>
      <c r="C178" s="172" t="s">
        <v>333</v>
      </c>
      <c r="D178" s="172" t="s">
        <v>331</v>
      </c>
      <c r="E178" s="165"/>
      <c r="F178" s="175">
        <v>44896</v>
      </c>
      <c r="G178" s="175">
        <v>44896</v>
      </c>
      <c r="H178" s="167">
        <v>337.5</v>
      </c>
    </row>
    <row r="179" spans="1:8" ht="15.75" thickBot="1" x14ac:dyDescent="0.3">
      <c r="A179" s="163" t="s">
        <v>93</v>
      </c>
      <c r="B179" s="207" t="s">
        <v>334</v>
      </c>
      <c r="C179" s="172" t="s">
        <v>335</v>
      </c>
      <c r="D179" s="172" t="s">
        <v>336</v>
      </c>
      <c r="E179" s="165"/>
      <c r="F179" s="175">
        <v>44866</v>
      </c>
      <c r="G179" s="175">
        <v>44866</v>
      </c>
      <c r="H179" s="167">
        <v>200</v>
      </c>
    </row>
    <row r="180" spans="1:8" ht="15.75" thickBot="1" x14ac:dyDescent="0.3">
      <c r="A180" s="163" t="s">
        <v>93</v>
      </c>
      <c r="B180" s="207" t="s">
        <v>337</v>
      </c>
      <c r="C180" s="172" t="s">
        <v>335</v>
      </c>
      <c r="D180" s="172" t="s">
        <v>336</v>
      </c>
      <c r="E180" s="165"/>
      <c r="F180" s="175">
        <v>44866</v>
      </c>
      <c r="G180" s="175">
        <v>44866</v>
      </c>
      <c r="H180" s="167">
        <v>2000</v>
      </c>
    </row>
    <row r="181" spans="1:8" ht="15.75" thickBot="1" x14ac:dyDescent="0.3">
      <c r="A181" s="163" t="s">
        <v>93</v>
      </c>
      <c r="B181" s="207" t="s">
        <v>338</v>
      </c>
      <c r="C181" s="172" t="s">
        <v>339</v>
      </c>
      <c r="D181" s="172" t="s">
        <v>331</v>
      </c>
      <c r="E181" s="165"/>
      <c r="F181" s="175">
        <v>44866</v>
      </c>
      <c r="G181" s="175">
        <v>44866</v>
      </c>
      <c r="H181" s="167">
        <v>800</v>
      </c>
    </row>
    <row r="182" spans="1:8" ht="29.25" thickBot="1" x14ac:dyDescent="0.3">
      <c r="A182" s="163" t="s">
        <v>93</v>
      </c>
      <c r="B182" s="207" t="s">
        <v>340</v>
      </c>
      <c r="C182" s="172" t="s">
        <v>341</v>
      </c>
      <c r="D182" s="172" t="s">
        <v>342</v>
      </c>
      <c r="E182" s="165"/>
      <c r="F182" s="175">
        <v>44896</v>
      </c>
      <c r="G182" s="175">
        <v>45627</v>
      </c>
      <c r="H182" s="167">
        <v>1650</v>
      </c>
    </row>
    <row r="183" spans="1:8" ht="15.75" thickBot="1" x14ac:dyDescent="0.3">
      <c r="A183" s="163" t="s">
        <v>93</v>
      </c>
      <c r="B183" s="207" t="s">
        <v>343</v>
      </c>
      <c r="C183" s="172" t="s">
        <v>344</v>
      </c>
      <c r="D183" s="172" t="s">
        <v>345</v>
      </c>
      <c r="E183" s="165"/>
      <c r="F183" s="175">
        <v>44835</v>
      </c>
      <c r="G183" s="175">
        <v>44835</v>
      </c>
      <c r="H183" s="167">
        <v>149.69999999999999</v>
      </c>
    </row>
    <row r="184" spans="1:8" ht="15.75" thickBot="1" x14ac:dyDescent="0.3">
      <c r="A184" s="163" t="s">
        <v>93</v>
      </c>
      <c r="B184" s="207" t="s">
        <v>346</v>
      </c>
      <c r="C184" s="172" t="s">
        <v>347</v>
      </c>
      <c r="D184" s="172" t="s">
        <v>342</v>
      </c>
      <c r="E184" s="165"/>
      <c r="F184" s="175">
        <v>44896</v>
      </c>
      <c r="G184" s="175">
        <v>45261</v>
      </c>
      <c r="H184" s="167">
        <v>20661.16</v>
      </c>
    </row>
    <row r="185" spans="1:8" ht="29.25" thickBot="1" x14ac:dyDescent="0.3">
      <c r="A185" s="163" t="s">
        <v>93</v>
      </c>
      <c r="B185" s="207" t="s">
        <v>348</v>
      </c>
      <c r="C185" s="172" t="s">
        <v>349</v>
      </c>
      <c r="D185" s="172" t="s">
        <v>342</v>
      </c>
      <c r="E185" s="165"/>
      <c r="F185" s="175">
        <v>44866</v>
      </c>
      <c r="G185" s="175">
        <v>44896</v>
      </c>
      <c r="H185" s="167">
        <v>350</v>
      </c>
    </row>
    <row r="186" spans="1:8" ht="29.25" thickBot="1" x14ac:dyDescent="0.3">
      <c r="A186" s="163" t="s">
        <v>93</v>
      </c>
      <c r="B186" s="207" t="s">
        <v>350</v>
      </c>
      <c r="C186" s="172" t="s">
        <v>323</v>
      </c>
      <c r="D186" s="176" t="s">
        <v>351</v>
      </c>
      <c r="E186" s="165"/>
      <c r="F186" s="175">
        <v>44896</v>
      </c>
      <c r="G186" s="175">
        <v>44896</v>
      </c>
      <c r="H186" s="167">
        <v>73.13</v>
      </c>
    </row>
    <row r="187" spans="1:8" ht="57.75" thickBot="1" x14ac:dyDescent="0.3">
      <c r="A187" s="163" t="s">
        <v>93</v>
      </c>
      <c r="B187" s="207" t="s">
        <v>352</v>
      </c>
      <c r="C187" s="172" t="s">
        <v>353</v>
      </c>
      <c r="D187" s="173" t="s">
        <v>354</v>
      </c>
      <c r="E187" s="165"/>
      <c r="F187" s="175">
        <v>44927</v>
      </c>
      <c r="G187" s="175">
        <v>45046</v>
      </c>
      <c r="H187" s="167">
        <v>1000</v>
      </c>
    </row>
    <row r="188" spans="1:8" ht="57.75" thickBot="1" x14ac:dyDescent="0.3">
      <c r="A188" s="163" t="s">
        <v>93</v>
      </c>
      <c r="B188" s="207" t="s">
        <v>355</v>
      </c>
      <c r="C188" s="172" t="s">
        <v>356</v>
      </c>
      <c r="D188" s="176" t="s">
        <v>357</v>
      </c>
      <c r="E188" s="165"/>
      <c r="F188" s="175">
        <v>44872</v>
      </c>
      <c r="G188" s="175">
        <v>44885</v>
      </c>
      <c r="H188" s="167">
        <v>1149.5</v>
      </c>
    </row>
    <row r="189" spans="1:8" ht="15.75" thickBot="1" x14ac:dyDescent="0.3">
      <c r="A189" s="163" t="s">
        <v>93</v>
      </c>
      <c r="B189" s="207" t="s">
        <v>358</v>
      </c>
      <c r="C189" s="172" t="s">
        <v>359</v>
      </c>
      <c r="D189" s="173" t="s">
        <v>360</v>
      </c>
      <c r="E189" s="165"/>
      <c r="F189" s="175">
        <v>44872</v>
      </c>
      <c r="G189" s="175">
        <v>44885</v>
      </c>
      <c r="H189" s="167">
        <v>1694</v>
      </c>
    </row>
    <row r="190" spans="1:8" ht="15.75" thickBot="1" x14ac:dyDescent="0.3">
      <c r="A190" s="163" t="s">
        <v>93</v>
      </c>
      <c r="B190" s="207" t="s">
        <v>361</v>
      </c>
      <c r="C190" s="172" t="s">
        <v>362</v>
      </c>
      <c r="D190" s="173" t="s">
        <v>363</v>
      </c>
      <c r="E190" s="165"/>
      <c r="F190" s="175">
        <v>44872</v>
      </c>
      <c r="G190" s="175">
        <v>44885</v>
      </c>
      <c r="H190" s="167">
        <v>3678.4</v>
      </c>
    </row>
    <row r="191" spans="1:8" ht="29.25" thickBot="1" x14ac:dyDescent="0.3">
      <c r="A191" s="163" t="s">
        <v>93</v>
      </c>
      <c r="B191" s="207" t="s">
        <v>364</v>
      </c>
      <c r="C191" s="172" t="s">
        <v>365</v>
      </c>
      <c r="D191" s="173" t="s">
        <v>366</v>
      </c>
      <c r="E191" s="165"/>
      <c r="F191" s="175">
        <v>44872</v>
      </c>
      <c r="G191" s="175">
        <v>44885</v>
      </c>
      <c r="H191" s="167">
        <v>6651.65</v>
      </c>
    </row>
    <row r="192" spans="1:8" ht="43.5" thickBot="1" x14ac:dyDescent="0.3">
      <c r="A192" s="163" t="s">
        <v>93</v>
      </c>
      <c r="B192" s="207" t="s">
        <v>355</v>
      </c>
      <c r="C192" s="172" t="s">
        <v>356</v>
      </c>
      <c r="D192" s="173" t="s">
        <v>367</v>
      </c>
      <c r="E192" s="165"/>
      <c r="F192" s="175">
        <v>44872</v>
      </c>
      <c r="G192" s="175">
        <v>44885</v>
      </c>
      <c r="H192" s="167">
        <v>7141.72</v>
      </c>
    </row>
    <row r="193" spans="1:8" ht="72" thickBot="1" x14ac:dyDescent="0.3">
      <c r="A193" s="163" t="s">
        <v>93</v>
      </c>
      <c r="B193" s="207" t="s">
        <v>368</v>
      </c>
      <c r="C193" s="172" t="s">
        <v>369</v>
      </c>
      <c r="D193" s="173" t="s">
        <v>370</v>
      </c>
      <c r="E193" s="165"/>
      <c r="F193" s="175">
        <v>44872</v>
      </c>
      <c r="G193" s="175">
        <v>44872</v>
      </c>
      <c r="H193" s="167">
        <v>1916.64</v>
      </c>
    </row>
    <row r="194" spans="1:8" ht="15.75" thickBot="1" x14ac:dyDescent="0.3">
      <c r="A194" s="163" t="s">
        <v>93</v>
      </c>
      <c r="B194" s="207" t="s">
        <v>371</v>
      </c>
      <c r="C194" s="172" t="s">
        <v>372</v>
      </c>
      <c r="D194" s="173" t="s">
        <v>373</v>
      </c>
      <c r="E194" s="165"/>
      <c r="F194" s="175">
        <v>44907</v>
      </c>
      <c r="G194" s="175">
        <v>44907</v>
      </c>
      <c r="H194" s="167">
        <v>14374.8</v>
      </c>
    </row>
    <row r="195" spans="1:8" ht="43.5" thickBot="1" x14ac:dyDescent="0.3">
      <c r="A195" s="163" t="s">
        <v>93</v>
      </c>
      <c r="B195" s="207" t="s">
        <v>355</v>
      </c>
      <c r="C195" s="172" t="s">
        <v>374</v>
      </c>
      <c r="D195" s="173" t="s">
        <v>375</v>
      </c>
      <c r="E195" s="165"/>
      <c r="F195" s="175">
        <v>44872</v>
      </c>
      <c r="G195" s="175">
        <v>44885</v>
      </c>
      <c r="H195" s="167">
        <v>6836.5</v>
      </c>
    </row>
    <row r="196" spans="1:8" ht="43.5" thickBot="1" x14ac:dyDescent="0.3">
      <c r="A196" s="168" t="s">
        <v>93</v>
      </c>
      <c r="B196" s="207" t="s">
        <v>355</v>
      </c>
      <c r="C196" s="211" t="s">
        <v>376</v>
      </c>
      <c r="D196" s="177" t="s">
        <v>377</v>
      </c>
      <c r="E196" s="169"/>
      <c r="F196" s="178">
        <v>44872</v>
      </c>
      <c r="G196" s="178">
        <v>44885</v>
      </c>
      <c r="H196" s="171">
        <v>1464.1</v>
      </c>
    </row>
    <row r="197" spans="1:8" x14ac:dyDescent="0.25">
      <c r="A197" s="179" t="s">
        <v>98</v>
      </c>
      <c r="B197" s="180" t="s">
        <v>378</v>
      </c>
      <c r="C197" s="212" t="s">
        <v>379</v>
      </c>
      <c r="D197" s="213"/>
      <c r="E197" s="165"/>
      <c r="F197" s="181">
        <v>44832</v>
      </c>
      <c r="G197" s="181">
        <v>44834</v>
      </c>
      <c r="H197" s="182">
        <v>12000</v>
      </c>
    </row>
    <row r="198" spans="1:8" ht="15.75" thickBot="1" x14ac:dyDescent="0.3">
      <c r="A198" s="179" t="s">
        <v>98</v>
      </c>
      <c r="B198" s="207" t="s">
        <v>378</v>
      </c>
      <c r="C198" s="212" t="s">
        <v>379</v>
      </c>
      <c r="D198" s="213"/>
      <c r="E198" s="165"/>
      <c r="F198" s="181">
        <v>44832</v>
      </c>
      <c r="G198" s="181">
        <v>44834</v>
      </c>
      <c r="H198" s="182">
        <v>8000</v>
      </c>
    </row>
    <row r="199" spans="1:8" ht="15.75" thickBot="1" x14ac:dyDescent="0.3">
      <c r="A199" s="179" t="s">
        <v>98</v>
      </c>
      <c r="B199" s="207" t="s">
        <v>380</v>
      </c>
      <c r="C199" s="212" t="s">
        <v>252</v>
      </c>
      <c r="D199" s="213"/>
      <c r="E199" s="165"/>
      <c r="F199" s="181">
        <v>44869</v>
      </c>
      <c r="G199" s="181">
        <v>44895</v>
      </c>
      <c r="H199" s="182">
        <v>760</v>
      </c>
    </row>
    <row r="200" spans="1:8" ht="15.75" thickBot="1" x14ac:dyDescent="0.3">
      <c r="A200" s="179" t="s">
        <v>98</v>
      </c>
      <c r="B200" s="207" t="s">
        <v>381</v>
      </c>
      <c r="C200" s="212" t="s">
        <v>85</v>
      </c>
      <c r="D200" s="213"/>
      <c r="E200" s="165"/>
      <c r="F200" s="181">
        <v>44835</v>
      </c>
      <c r="G200" s="181">
        <v>44864</v>
      </c>
      <c r="H200" s="182">
        <v>975</v>
      </c>
    </row>
    <row r="201" spans="1:8" ht="15.75" thickBot="1" x14ac:dyDescent="0.3">
      <c r="A201" s="179" t="s">
        <v>98</v>
      </c>
      <c r="B201" s="207" t="s">
        <v>382</v>
      </c>
      <c r="C201" s="212" t="s">
        <v>39</v>
      </c>
      <c r="D201" s="213"/>
      <c r="E201" s="165"/>
      <c r="F201" s="181">
        <v>44886</v>
      </c>
      <c r="G201" s="181">
        <v>44886</v>
      </c>
      <c r="H201" s="182">
        <v>1170</v>
      </c>
    </row>
    <row r="202" spans="1:8" ht="15.75" thickBot="1" x14ac:dyDescent="0.3">
      <c r="A202" s="179" t="s">
        <v>98</v>
      </c>
      <c r="B202" s="207" t="s">
        <v>383</v>
      </c>
      <c r="C202" s="212" t="s">
        <v>384</v>
      </c>
      <c r="D202" s="213"/>
      <c r="E202" s="165"/>
      <c r="F202" s="181">
        <v>44896</v>
      </c>
      <c r="G202" s="181">
        <v>44926</v>
      </c>
      <c r="H202" s="182">
        <v>900</v>
      </c>
    </row>
    <row r="203" spans="1:8" ht="15.75" thickBot="1" x14ac:dyDescent="0.3">
      <c r="A203" s="183" t="s">
        <v>98</v>
      </c>
      <c r="B203" s="207" t="s">
        <v>385</v>
      </c>
      <c r="C203" s="184" t="s">
        <v>386</v>
      </c>
      <c r="D203" s="214" t="s">
        <v>387</v>
      </c>
      <c r="E203" s="169"/>
      <c r="F203" s="185">
        <v>44904</v>
      </c>
      <c r="G203" s="186"/>
      <c r="H203" s="187">
        <v>3146</v>
      </c>
    </row>
    <row r="204" spans="1:8" ht="42.75" x14ac:dyDescent="0.25">
      <c r="A204" s="179" t="s">
        <v>94</v>
      </c>
      <c r="B204" s="188" t="s">
        <v>388</v>
      </c>
      <c r="C204" s="189" t="s">
        <v>389</v>
      </c>
      <c r="D204" s="213"/>
      <c r="E204" s="165"/>
      <c r="F204" s="190">
        <v>44896</v>
      </c>
      <c r="G204" s="190">
        <v>44911</v>
      </c>
      <c r="H204" s="182">
        <v>605</v>
      </c>
    </row>
    <row r="205" spans="1:8" ht="42.75" x14ac:dyDescent="0.25">
      <c r="A205" s="191" t="s">
        <v>94</v>
      </c>
      <c r="B205" s="180" t="s">
        <v>388</v>
      </c>
      <c r="C205" s="192" t="s">
        <v>390</v>
      </c>
      <c r="D205" s="215"/>
      <c r="E205" s="193"/>
      <c r="F205" s="194">
        <v>44900</v>
      </c>
      <c r="G205" s="194">
        <v>44931</v>
      </c>
      <c r="H205" s="182">
        <v>605</v>
      </c>
    </row>
    <row r="206" spans="1:8" ht="43.5" thickBot="1" x14ac:dyDescent="0.3">
      <c r="A206" s="195" t="s">
        <v>94</v>
      </c>
      <c r="B206" s="196" t="s">
        <v>388</v>
      </c>
      <c r="C206" s="197" t="s">
        <v>391</v>
      </c>
      <c r="D206" s="216"/>
      <c r="E206" s="198"/>
      <c r="F206" s="199">
        <v>44917</v>
      </c>
      <c r="G206" s="200">
        <v>44934</v>
      </c>
      <c r="H206" s="201">
        <v>1210</v>
      </c>
    </row>
    <row r="207" spans="1:8" ht="17.25" thickBot="1" x14ac:dyDescent="0.35">
      <c r="A207" s="202"/>
      <c r="B207" s="210"/>
      <c r="C207" s="210"/>
      <c r="D207" s="210"/>
      <c r="E207" s="203" t="s">
        <v>392</v>
      </c>
      <c r="F207" s="203"/>
      <c r="G207" s="203"/>
      <c r="H207" s="204">
        <f>SUM(H2:H206)</f>
        <v>1252144.9796999996</v>
      </c>
    </row>
  </sheetData>
  <mergeCells count="1">
    <mergeCell ref="E207:G2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CPI (ENE-MAR 2022)</vt:lpstr>
      <vt:lpstr>CPI (ABR-JUN 2022)</vt:lpstr>
      <vt:lpstr>CPI (JUL-SEP 2022)</vt:lpstr>
      <vt:lpstr>CPI (OCT-DIC 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Campañas publicidad institucional (año 2022)</dc:title>
  <dc:creator>DGA</dc:creator>
  <cp:lastModifiedBy>Administrador</cp:lastModifiedBy>
  <dcterms:created xsi:type="dcterms:W3CDTF">2022-07-06T09:18:30Z</dcterms:created>
  <dcterms:modified xsi:type="dcterms:W3CDTF">2023-06-19T10:28:43Z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cpi_2022.xlsx</vt:lpwstr>
  </property>
</Properties>
</file>