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105"/>
  </bookViews>
  <sheets>
    <sheet name="1T 2020" sheetId="1" r:id="rId1"/>
    <sheet name="2T 2020" sheetId="2" r:id="rId2"/>
    <sheet name="3T 2020" sheetId="3" r:id="rId3"/>
    <sheet name="4T 2020" sheetId="4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/>
  <c r="E47"/>
  <c r="D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47" s="1"/>
  <c r="E10"/>
  <c r="D10"/>
  <c r="F9"/>
  <c r="F8"/>
  <c r="F7"/>
  <c r="F10" s="1"/>
  <c r="E53" i="3" l="1"/>
  <c r="G42"/>
  <c r="F42"/>
  <c r="E42"/>
  <c r="D42"/>
  <c r="E10"/>
  <c r="D10"/>
  <c r="F9"/>
  <c r="F8"/>
  <c r="F10" s="1"/>
  <c r="F7"/>
  <c r="E53" i="2" l="1"/>
  <c r="F42"/>
  <c r="E42"/>
  <c r="D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42" s="1"/>
  <c r="E9"/>
  <c r="D9"/>
  <c r="F8"/>
  <c r="F7"/>
  <c r="F6"/>
  <c r="F9" s="1"/>
  <c r="E5" i="1" l="1"/>
  <c r="E6"/>
  <c r="E7"/>
  <c r="C8"/>
  <c r="D8"/>
  <c r="E8"/>
  <c r="E44" l="1"/>
  <c r="F36" l="1"/>
  <c r="E36"/>
  <c r="D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36" l="1"/>
</calcChain>
</file>

<file path=xl/sharedStrings.xml><?xml version="1.0" encoding="utf-8"?>
<sst xmlns="http://schemas.openxmlformats.org/spreadsheetml/2006/main" count="350" uniqueCount="103">
  <si>
    <t>ESTADO DE MOVIMIENTOS Y SITUACIÓN DE LAS CUENTAS DE TESORERÍA DE LA ADMINISTRACIÓN DE LA DGA A 31/03/2020</t>
  </si>
  <si>
    <t>BANCOS</t>
  </si>
  <si>
    <t>CAJA</t>
  </si>
  <si>
    <t>TOTAL</t>
  </si>
  <si>
    <t>EXISTENCIAS  31/12/2019</t>
  </si>
  <si>
    <t>(A)</t>
  </si>
  <si>
    <t>COBROS</t>
  </si>
  <si>
    <t>(B)</t>
  </si>
  <si>
    <t xml:space="preserve">PAGOS                                        </t>
  </si>
  <si>
    <t>(C)</t>
  </si>
  <si>
    <t>EXISTENCIAS  31/03/2020</t>
  </si>
  <si>
    <t>(D)</t>
  </si>
  <si>
    <t xml:space="preserve"> (D=A+B-C)</t>
  </si>
  <si>
    <t>CUENTAS DE CRÉDITO CORTO PLAZO 1º TRIMESTRE 2020</t>
  </si>
  <si>
    <t>ENTIDAD</t>
  </si>
  <si>
    <t>BANCO PROPIO</t>
  </si>
  <si>
    <t>VENCIMIENTO</t>
  </si>
  <si>
    <t xml:space="preserve">TOTAL PÓLIZAS </t>
  </si>
  <si>
    <t>CANCELADAS</t>
  </si>
  <si>
    <t>DISPUESTO A 31/03/2020</t>
  </si>
  <si>
    <t>DISPONIBLE A 31/03/2020</t>
  </si>
  <si>
    <t>CAJA DE INGENIEROS</t>
  </si>
  <si>
    <t>B0017</t>
  </si>
  <si>
    <t>BANCO SANTANDER</t>
  </si>
  <si>
    <t>B0045</t>
  </si>
  <si>
    <t>CAIXABANK</t>
  </si>
  <si>
    <t>B0049</t>
  </si>
  <si>
    <t>BANCO SABADELL</t>
  </si>
  <si>
    <t>B0056</t>
  </si>
  <si>
    <t>BANTIERRA</t>
  </si>
  <si>
    <t>B0024</t>
  </si>
  <si>
    <t>IBERCAJA</t>
  </si>
  <si>
    <t>B0050</t>
  </si>
  <si>
    <t>ARQUIA</t>
  </si>
  <si>
    <t>B0057</t>
  </si>
  <si>
    <t>ABANCA</t>
  </si>
  <si>
    <t>B0065</t>
  </si>
  <si>
    <t>B0068</t>
  </si>
  <si>
    <t>KUTXABANK</t>
  </si>
  <si>
    <t>B0069</t>
  </si>
  <si>
    <t>B0070</t>
  </si>
  <si>
    <t>B0071</t>
  </si>
  <si>
    <t>B0072</t>
  </si>
  <si>
    <t>B0073</t>
  </si>
  <si>
    <t>B0074</t>
  </si>
  <si>
    <t>B0075</t>
  </si>
  <si>
    <t>BBVA</t>
  </si>
  <si>
    <t>B0076</t>
  </si>
  <si>
    <t>CAJA RURAL DE TERUEL</t>
  </si>
  <si>
    <t>B0077</t>
  </si>
  <si>
    <t>VALORES A COBRAR ADMINISTRACIÓN DE LA DGA</t>
  </si>
  <si>
    <t>CAJA DE DEPÓSITOS</t>
  </si>
  <si>
    <t>1º TRIMESTRE 2020 (PROVISIONAL)</t>
  </si>
  <si>
    <t>EXISTENCIAS 31/12/2019(A)</t>
  </si>
  <si>
    <t>COBROS (B)</t>
  </si>
  <si>
    <t>PAGOS (C )</t>
  </si>
  <si>
    <t>EXISTENCIAS 31/03/2020 (D)</t>
  </si>
  <si>
    <r>
      <t xml:space="preserve">VALORES A COBRAR </t>
    </r>
    <r>
      <rPr>
        <sz val="10"/>
        <rFont val="Arial"/>
        <family val="2"/>
      </rPr>
      <t>(D=A+B-C)</t>
    </r>
  </si>
  <si>
    <t>VALORES A PAGAR ADMINISTRACIÓN DE LA DGA</t>
  </si>
  <si>
    <t>EXISTENCIAS 31/12/2019 (A)</t>
  </si>
  <si>
    <t>VALORES A PAGAR (D=A-B+C)</t>
  </si>
  <si>
    <t>ESTADO DE MOVIMIENTOS Y SITUACIÓN DE LAS CUENTAS DE TESORERÍA DE LA ADMINISTRACIÓN DE LA DGA A 30/06/2020</t>
  </si>
  <si>
    <t>EXISTENCIAS  30/06/2020</t>
  </si>
  <si>
    <t>CUENTAS DE CRÉDITO Y OTRAS OPERACIONES A CORTO PLAZO 2º TRIMESTRE 2020</t>
  </si>
  <si>
    <t>DISPUESTO A 30/06/2020</t>
  </si>
  <si>
    <t>DISPONIBLE A 30/06/2020</t>
  </si>
  <si>
    <t>CAIXABANK 3</t>
  </si>
  <si>
    <t>B0078</t>
  </si>
  <si>
    <t>ABANCA 2</t>
  </si>
  <si>
    <t>B0079</t>
  </si>
  <si>
    <t>IBERCAJA 3</t>
  </si>
  <si>
    <t>B0080</t>
  </si>
  <si>
    <t>SANTANDER 3</t>
  </si>
  <si>
    <t>B0081</t>
  </si>
  <si>
    <t>SABADELL 1</t>
  </si>
  <si>
    <t>B0082</t>
  </si>
  <si>
    <t>SANTANDER crédito documentario</t>
  </si>
  <si>
    <t xml:space="preserve">B COOPERATIVO ESPAÑOL pmo. </t>
  </si>
  <si>
    <t>2º TRIMESTRE 2020 (PROVISIONAL)</t>
  </si>
  <si>
    <t>EXISTENCIAS 30/06/2020 (D)</t>
  </si>
  <si>
    <t>VALORES A COBRAR (D=A+B-C)</t>
  </si>
  <si>
    <t>ESTADO DE MOVIMIENTOS Y SITUACIÓN DE LAS CUENTAS DE TESORERÍA DE LA ADMINISTRACIÓN DE LA DGA A 30/09/2020</t>
  </si>
  <si>
    <t>EXISTENCIAS  30/09/2020</t>
  </si>
  <si>
    <t>CUENTAS DE CRÉDITO Y OTRAS OPERACIONES A CORTO PLAZO 3º TRIMESTRE 2020</t>
  </si>
  <si>
    <t>DISPUESTO A 30/09/2020</t>
  </si>
  <si>
    <t>DISPONIBLE A 30/09/2020</t>
  </si>
  <si>
    <t>CAJA DE DEPOSITOS</t>
  </si>
  <si>
    <t>3º TRIMESTRE 2020 (PROVISIONAL)</t>
  </si>
  <si>
    <t>EXISTENCIAS 30/09/2020 (D)</t>
  </si>
  <si>
    <r>
      <t xml:space="preserve">VALORES A COBRAR </t>
    </r>
    <r>
      <rPr>
        <sz val="14"/>
        <rFont val="Arial"/>
        <family val="2"/>
      </rPr>
      <t>(D=A+B-C)</t>
    </r>
  </si>
  <si>
    <t>ESTADO DE MOVIMIENTOS Y SITUACIÓN DE LAS CUENTAS DE TESORERÍA DE LA ADMINISTRACIÓN DE LA DGA A 31/12/2020</t>
  </si>
  <si>
    <t>EXISTENCIAS  31/12/2020</t>
  </si>
  <si>
    <t>CUENTAS DE CRÉDITO Y OTRAS OPERACIONES A CORTO PLAZO 4º TRIMESTRE 2020</t>
  </si>
  <si>
    <t>DISPUESTO A 31/12/2020</t>
  </si>
  <si>
    <t>DISPONIBLE A 31/12/2020</t>
  </si>
  <si>
    <t>B0083</t>
  </si>
  <si>
    <t>B0084</t>
  </si>
  <si>
    <t>B0085</t>
  </si>
  <si>
    <t xml:space="preserve">BBVA     </t>
  </si>
  <si>
    <t>B0086</t>
  </si>
  <si>
    <t>B0087</t>
  </si>
  <si>
    <t>4º TRIMESTRE 2020 (PROVISIONAL)</t>
  </si>
  <si>
    <t>EXISTENCIAS 31/12/2020 (D)</t>
  </si>
</sst>
</file>

<file path=xl/styles.xml><?xml version="1.0" encoding="utf-8"?>
<styleSheet xmlns="http://schemas.openxmlformats.org/spreadsheetml/2006/main">
  <numFmts count="6">
    <numFmt numFmtId="8" formatCode="#,##0.00\ &quot;€&quot;;[Red]\-#,##0.00\ &quot;€&quot;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\ &quot;€&quot;"/>
    <numFmt numFmtId="167" formatCode="#,##0.00\ &quot;€&quot;;[Red]#,##0.00\ &quot;€&quot;"/>
    <numFmt numFmtId="168" formatCode="&quot;€&quot;#,##0.00_);[Red]\(&quot;€&quot;#,##0.00\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MS Sans Serif"/>
    </font>
    <font>
      <sz val="10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1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5" fillId="0" borderId="0" xfId="1" applyFont="1" applyFill="1" applyBorder="1"/>
    <xf numFmtId="164" fontId="5" fillId="0" borderId="0" xfId="1" applyFont="1"/>
    <xf numFmtId="0" fontId="2" fillId="0" borderId="0" xfId="0" applyFont="1" applyFill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5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0" fontId="9" fillId="0" borderId="0" xfId="0" applyFont="1"/>
    <xf numFmtId="0" fontId="3" fillId="0" borderId="5" xfId="0" applyFont="1" applyBorder="1" applyAlignment="1">
      <alignment horizontal="center"/>
    </xf>
    <xf numFmtId="0" fontId="10" fillId="0" borderId="0" xfId="0" applyFont="1"/>
    <xf numFmtId="0" fontId="2" fillId="0" borderId="0" xfId="0" applyFont="1" applyBorder="1"/>
    <xf numFmtId="165" fontId="2" fillId="0" borderId="0" xfId="2" applyFont="1" applyBorder="1" applyAlignment="1">
      <alignment horizontal="center"/>
    </xf>
    <xf numFmtId="165" fontId="2" fillId="0" borderId="0" xfId="2" applyFont="1" applyBorder="1"/>
    <xf numFmtId="164" fontId="12" fillId="0" borderId="13" xfId="1" applyFont="1" applyBorder="1"/>
    <xf numFmtId="164" fontId="12" fillId="0" borderId="0" xfId="1" applyFont="1" applyBorder="1" applyAlignment="1">
      <alignment horizontal="right"/>
    </xf>
    <xf numFmtId="164" fontId="12" fillId="0" borderId="0" xfId="1" applyFont="1" applyBorder="1"/>
    <xf numFmtId="164" fontId="12" fillId="0" borderId="14" xfId="1" applyFont="1" applyBorder="1"/>
    <xf numFmtId="164" fontId="11" fillId="0" borderId="6" xfId="1" applyFont="1" applyFill="1" applyBorder="1" applyAlignment="1">
      <alignment horizontal="center" vertical="center"/>
    </xf>
    <xf numFmtId="164" fontId="11" fillId="0" borderId="21" xfId="1" applyFont="1" applyFill="1" applyBorder="1" applyAlignment="1">
      <alignment horizontal="center" vertical="center"/>
    </xf>
    <xf numFmtId="164" fontId="11" fillId="0" borderId="22" xfId="1" applyFont="1" applyFill="1" applyBorder="1" applyAlignment="1">
      <alignment vertical="center"/>
    </xf>
    <xf numFmtId="164" fontId="11" fillId="0" borderId="5" xfId="1" applyFont="1" applyFill="1" applyBorder="1" applyAlignment="1">
      <alignment horizontal="center" vertical="center"/>
    </xf>
    <xf numFmtId="4" fontId="13" fillId="0" borderId="6" xfId="1" applyNumberFormat="1" applyFont="1" applyFill="1" applyBorder="1" applyAlignment="1">
      <alignment horizontal="right" vertical="center" wrapText="1"/>
    </xf>
    <xf numFmtId="4" fontId="12" fillId="0" borderId="6" xfId="1" applyNumberFormat="1" applyFont="1" applyFill="1" applyBorder="1" applyAlignment="1">
      <alignment horizontal="right" vertical="center" wrapText="1"/>
    </xf>
    <xf numFmtId="4" fontId="12" fillId="0" borderId="21" xfId="1" applyNumberFormat="1" applyFont="1" applyFill="1" applyBorder="1" applyAlignment="1">
      <alignment horizontal="right" vertical="center" wrapText="1"/>
    </xf>
    <xf numFmtId="4" fontId="12" fillId="0" borderId="6" xfId="0" applyNumberFormat="1" applyFont="1" applyFill="1" applyBorder="1" applyAlignment="1">
      <alignment horizontal="right" vertical="center" wrapText="1"/>
    </xf>
    <xf numFmtId="164" fontId="11" fillId="0" borderId="22" xfId="1" quotePrefix="1" applyFont="1" applyFill="1" applyBorder="1" applyAlignment="1">
      <alignment horizontal="left" vertical="center"/>
    </xf>
    <xf numFmtId="164" fontId="11" fillId="0" borderId="15" xfId="1" applyFont="1" applyFill="1" applyBorder="1" applyAlignment="1">
      <alignment horizontal="left" vertical="top"/>
    </xf>
    <xf numFmtId="164" fontId="11" fillId="0" borderId="16" xfId="1" applyFont="1" applyFill="1" applyBorder="1" applyAlignment="1">
      <alignment horizontal="right"/>
    </xf>
    <xf numFmtId="164" fontId="12" fillId="0" borderId="16" xfId="1" applyFont="1" applyFill="1" applyBorder="1" applyAlignment="1">
      <alignment horizontal="right"/>
    </xf>
    <xf numFmtId="164" fontId="12" fillId="0" borderId="16" xfId="1" applyFont="1" applyFill="1" applyBorder="1"/>
    <xf numFmtId="164" fontId="12" fillId="0" borderId="17" xfId="1" applyFont="1" applyFill="1" applyBorder="1"/>
    <xf numFmtId="0" fontId="3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/>
    </xf>
    <xf numFmtId="4" fontId="4" fillId="0" borderId="21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4" fontId="7" fillId="0" borderId="28" xfId="0" applyNumberFormat="1" applyFont="1" applyFill="1" applyBorder="1" applyAlignment="1">
      <alignment horizontal="right"/>
    </xf>
    <xf numFmtId="0" fontId="2" fillId="0" borderId="13" xfId="0" applyFont="1" applyBorder="1"/>
    <xf numFmtId="0" fontId="3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3" fillId="0" borderId="32" xfId="0" applyFont="1" applyBorder="1"/>
    <xf numFmtId="167" fontId="2" fillId="0" borderId="33" xfId="2" applyNumberFormat="1" applyFont="1" applyBorder="1" applyAlignment="1">
      <alignment horizontal="right"/>
    </xf>
    <xf numFmtId="166" fontId="9" fillId="0" borderId="33" xfId="0" applyNumberFormat="1" applyFont="1" applyBorder="1"/>
    <xf numFmtId="165" fontId="2" fillId="0" borderId="33" xfId="2" applyFont="1" applyBorder="1"/>
    <xf numFmtId="168" fontId="2" fillId="0" borderId="28" xfId="2" applyNumberFormat="1" applyFont="1" applyBorder="1" applyAlignment="1">
      <alignment horizontal="center"/>
    </xf>
    <xf numFmtId="0" fontId="3" fillId="0" borderId="21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168" fontId="2" fillId="0" borderId="33" xfId="2" applyNumberFormat="1" applyFont="1" applyBorder="1" applyAlignment="1">
      <alignment horizontal="right"/>
    </xf>
    <xf numFmtId="168" fontId="2" fillId="0" borderId="28" xfId="2" applyNumberFormat="1" applyFont="1" applyBorder="1"/>
    <xf numFmtId="164" fontId="12" fillId="0" borderId="20" xfId="1" applyFont="1" applyFill="1" applyBorder="1" applyAlignment="1"/>
    <xf numFmtId="164" fontId="12" fillId="0" borderId="4" xfId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11" fillId="2" borderId="1" xfId="2" applyFont="1" applyFill="1" applyBorder="1" applyAlignment="1">
      <alignment horizontal="center" vertical="center" wrapText="1"/>
    </xf>
    <xf numFmtId="165" fontId="11" fillId="2" borderId="2" xfId="2" applyFont="1" applyFill="1" applyBorder="1" applyAlignment="1">
      <alignment horizontal="center" vertical="center" wrapText="1"/>
    </xf>
    <xf numFmtId="165" fontId="11" fillId="2" borderId="3" xfId="2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165" fontId="3" fillId="3" borderId="2" xfId="2" applyFont="1" applyFill="1" applyBorder="1" applyAlignment="1">
      <alignment horizontal="center" vertical="center" wrapText="1"/>
    </xf>
    <xf numFmtId="165" fontId="3" fillId="3" borderId="3" xfId="2" applyFont="1" applyFill="1" applyBorder="1" applyAlignment="1">
      <alignment horizontal="center" vertical="center" wrapText="1"/>
    </xf>
    <xf numFmtId="164" fontId="2" fillId="0" borderId="4" xfId="1" applyFont="1" applyFill="1" applyBorder="1" applyAlignment="1"/>
    <xf numFmtId="0" fontId="14" fillId="0" borderId="35" xfId="0" applyFont="1" applyBorder="1" applyAlignment="1"/>
    <xf numFmtId="164" fontId="3" fillId="0" borderId="5" xfId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horizontal="right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164" fontId="3" fillId="0" borderId="5" xfId="1" quotePrefix="1" applyFont="1" applyFill="1" applyBorder="1" applyAlignment="1">
      <alignment horizontal="left" vertical="center"/>
    </xf>
    <xf numFmtId="4" fontId="4" fillId="0" borderId="5" xfId="1" applyNumberFormat="1" applyFont="1" applyFill="1" applyBorder="1" applyAlignment="1">
      <alignment horizontal="right" vertical="center" wrapText="1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Alignment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3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4" fillId="0" borderId="5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3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2" fillId="0" borderId="0" xfId="0" applyFont="1" applyAlignment="1">
      <alignment horizontal="center"/>
    </xf>
    <xf numFmtId="167" fontId="2" fillId="0" borderId="5" xfId="2" applyNumberFormat="1" applyFont="1" applyBorder="1" applyAlignment="1">
      <alignment horizontal="right"/>
    </xf>
    <xf numFmtId="166" fontId="4" fillId="0" borderId="5" xfId="0" applyNumberFormat="1" applyFont="1" applyBorder="1"/>
    <xf numFmtId="165" fontId="2" fillId="0" borderId="5" xfId="2" applyFont="1" applyBorder="1"/>
    <xf numFmtId="168" fontId="2" fillId="0" borderId="5" xfId="2" applyNumberFormat="1" applyFont="1" applyBorder="1" applyAlignment="1">
      <alignment horizontal="center"/>
    </xf>
    <xf numFmtId="0" fontId="2" fillId="0" borderId="5" xfId="0" applyFont="1" applyBorder="1"/>
    <xf numFmtId="165" fontId="2" fillId="0" borderId="5" xfId="2" applyFont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8" fontId="2" fillId="0" borderId="5" xfId="2" applyNumberFormat="1" applyFont="1" applyBorder="1" applyAlignment="1">
      <alignment horizontal="right"/>
    </xf>
    <xf numFmtId="168" fontId="2" fillId="0" borderId="5" xfId="2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Alignment="1"/>
    <xf numFmtId="4" fontId="6" fillId="0" borderId="6" xfId="0" applyNumberFormat="1" applyFont="1" applyFill="1" applyBorder="1" applyAlignment="1">
      <alignment horizontal="center" vertical="center"/>
    </xf>
    <xf numFmtId="4" fontId="6" fillId="0" borderId="3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6" fillId="0" borderId="0" xfId="0" applyFont="1" applyAlignment="1">
      <alignment horizontal="center"/>
    </xf>
    <xf numFmtId="167" fontId="16" fillId="0" borderId="5" xfId="2" applyNumberFormat="1" applyFont="1" applyBorder="1" applyAlignment="1">
      <alignment horizontal="right"/>
    </xf>
    <xf numFmtId="165" fontId="16" fillId="0" borderId="5" xfId="2" applyFont="1" applyBorder="1"/>
    <xf numFmtId="8" fontId="16" fillId="0" borderId="5" xfId="2" applyNumberFormat="1" applyFont="1" applyBorder="1" applyAlignment="1">
      <alignment horizontal="center"/>
    </xf>
    <xf numFmtId="0" fontId="16" fillId="0" borderId="5" xfId="0" applyFont="1" applyBorder="1"/>
    <xf numFmtId="165" fontId="16" fillId="0" borderId="5" xfId="2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9" fillId="0" borderId="0" xfId="0" applyFont="1" applyFill="1"/>
    <xf numFmtId="49" fontId="19" fillId="0" borderId="0" xfId="0" applyNumberFormat="1" applyFont="1" applyFill="1"/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14" fontId="19" fillId="0" borderId="7" xfId="0" applyNumberFormat="1" applyFont="1" applyFill="1" applyBorder="1" applyAlignment="1">
      <alignment horizontal="center"/>
    </xf>
    <xf numFmtId="4" fontId="20" fillId="0" borderId="6" xfId="0" applyNumberFormat="1" applyFont="1" applyFill="1" applyBorder="1" applyAlignment="1">
      <alignment horizontal="right"/>
    </xf>
    <xf numFmtId="4" fontId="20" fillId="0" borderId="5" xfId="0" applyNumberFormat="1" applyFont="1" applyFill="1" applyBorder="1" applyAlignment="1">
      <alignment horizontal="right"/>
    </xf>
    <xf numFmtId="4" fontId="21" fillId="0" borderId="5" xfId="0" applyNumberFormat="1" applyFont="1" applyFill="1" applyBorder="1" applyAlignment="1">
      <alignment horizontal="right"/>
    </xf>
    <xf numFmtId="4" fontId="20" fillId="0" borderId="8" xfId="0" applyNumberFormat="1" applyFont="1" applyFill="1" applyBorder="1" applyAlignment="1">
      <alignment horizontal="right"/>
    </xf>
    <xf numFmtId="4" fontId="20" fillId="0" borderId="9" xfId="0" applyNumberFormat="1" applyFont="1" applyFill="1" applyBorder="1" applyAlignment="1">
      <alignment horizontal="right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36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4" fontId="22" fillId="0" borderId="6" xfId="0" applyNumberFormat="1" applyFont="1" applyFill="1" applyBorder="1" applyAlignment="1">
      <alignment horizontal="right"/>
    </xf>
    <xf numFmtId="4" fontId="22" fillId="0" borderId="5" xfId="0" applyNumberFormat="1" applyFont="1" applyFill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8" fillId="0" borderId="5" xfId="0" applyFont="1" applyBorder="1"/>
    <xf numFmtId="8" fontId="19" fillId="0" borderId="5" xfId="0" applyNumberFormat="1" applyFont="1" applyBorder="1"/>
    <xf numFmtId="0" fontId="19" fillId="0" borderId="0" xfId="0" applyFont="1" applyBorder="1"/>
    <xf numFmtId="165" fontId="19" fillId="0" borderId="0" xfId="2" applyFont="1" applyBorder="1" applyAlignment="1">
      <alignment horizontal="center"/>
    </xf>
    <xf numFmtId="165" fontId="19" fillId="0" borderId="0" xfId="2" applyFont="1" applyBorder="1"/>
    <xf numFmtId="0" fontId="23" fillId="0" borderId="0" xfId="0" applyFont="1"/>
    <xf numFmtId="0" fontId="23" fillId="0" borderId="0" xfId="0" applyFont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abSelected="1" workbookViewId="0">
      <selection activeCell="G8" sqref="G8"/>
    </sheetView>
  </sheetViews>
  <sheetFormatPr baseColWidth="10" defaultRowHeight="15"/>
  <cols>
    <col min="1" max="1" width="30.28515625" bestFit="1" customWidth="1"/>
    <col min="2" max="2" width="26.42578125" bestFit="1" customWidth="1"/>
    <col min="3" max="3" width="14.7109375" bestFit="1" customWidth="1"/>
    <col min="4" max="4" width="17.140625" bestFit="1" customWidth="1"/>
    <col min="5" max="5" width="26.42578125" bestFit="1" customWidth="1"/>
    <col min="6" max="6" width="16.28515625" customWidth="1"/>
    <col min="7" max="7" width="17" customWidth="1"/>
    <col min="8" max="8" width="15.28515625" bestFit="1" customWidth="1"/>
    <col min="9" max="9" width="1.5703125" customWidth="1"/>
    <col min="10" max="10" width="15.28515625" bestFit="1" customWidth="1"/>
    <col min="11" max="11" width="1.7109375" customWidth="1"/>
  </cols>
  <sheetData>
    <row r="1" spans="1:11" s="1" customFormat="1" ht="13.5" thickBot="1">
      <c r="B1" s="2"/>
    </row>
    <row r="2" spans="1:11" s="1" customFormat="1" ht="36" customHeight="1" thickBot="1">
      <c r="A2" s="68" t="s">
        <v>0</v>
      </c>
      <c r="B2" s="69"/>
      <c r="C2" s="69"/>
      <c r="D2" s="69"/>
      <c r="E2" s="70"/>
      <c r="F2" s="3"/>
    </row>
    <row r="3" spans="1:11" s="1" customFormat="1" ht="12.75">
      <c r="A3" s="22"/>
      <c r="B3" s="23"/>
      <c r="C3" s="24"/>
      <c r="D3" s="24"/>
      <c r="E3" s="25"/>
      <c r="F3" s="3"/>
    </row>
    <row r="4" spans="1:11" s="1" customFormat="1" ht="24.95" customHeight="1">
      <c r="A4" s="63"/>
      <c r="B4" s="64"/>
      <c r="C4" s="26" t="s">
        <v>1</v>
      </c>
      <c r="D4" s="26" t="s">
        <v>2</v>
      </c>
      <c r="E4" s="27" t="s">
        <v>3</v>
      </c>
      <c r="F4" s="3"/>
    </row>
    <row r="5" spans="1:11" s="1" customFormat="1" ht="24.95" customHeight="1">
      <c r="A5" s="28" t="s">
        <v>4</v>
      </c>
      <c r="B5" s="29" t="s">
        <v>5</v>
      </c>
      <c r="C5" s="30">
        <v>9184341.5199999996</v>
      </c>
      <c r="D5" s="31">
        <v>3282.01</v>
      </c>
      <c r="E5" s="32">
        <f>+C5+D5</f>
        <v>9187623.5299999993</v>
      </c>
      <c r="F5" s="4"/>
      <c r="G5" s="5"/>
      <c r="H5" s="5"/>
      <c r="I5" s="5"/>
      <c r="J5" s="5"/>
      <c r="K5" s="5"/>
    </row>
    <row r="6" spans="1:11" s="1" customFormat="1" ht="24.95" customHeight="1">
      <c r="A6" s="28" t="s">
        <v>6</v>
      </c>
      <c r="B6" s="29" t="s">
        <v>7</v>
      </c>
      <c r="C6" s="33">
        <v>5893094928.7399998</v>
      </c>
      <c r="D6" s="33">
        <v>507471.84</v>
      </c>
      <c r="E6" s="32">
        <f>+C6+D6</f>
        <v>5893602400.5799999</v>
      </c>
      <c r="F6" s="4"/>
      <c r="G6" s="5"/>
      <c r="H6" s="5"/>
      <c r="I6" s="5"/>
      <c r="J6" s="5"/>
      <c r="K6" s="5"/>
    </row>
    <row r="7" spans="1:11" s="1" customFormat="1" ht="24.95" customHeight="1">
      <c r="A7" s="28" t="s">
        <v>8</v>
      </c>
      <c r="B7" s="29" t="s">
        <v>9</v>
      </c>
      <c r="C7" s="33">
        <v>5733071325.6099997</v>
      </c>
      <c r="D7" s="33">
        <v>508727.38</v>
      </c>
      <c r="E7" s="32">
        <f>+C7+D7</f>
        <v>5733580052.9899998</v>
      </c>
      <c r="F7" s="4"/>
      <c r="G7" s="5"/>
      <c r="H7" s="5"/>
      <c r="I7" s="5"/>
      <c r="J7" s="5"/>
      <c r="K7" s="5"/>
    </row>
    <row r="8" spans="1:11" s="1" customFormat="1" ht="24.95" customHeight="1">
      <c r="A8" s="34" t="s">
        <v>10</v>
      </c>
      <c r="B8" s="29" t="s">
        <v>11</v>
      </c>
      <c r="C8" s="30">
        <f>C5+C6-C7</f>
        <v>169207944.65000057</v>
      </c>
      <c r="D8" s="31">
        <f t="shared" ref="D8:E8" si="0">D5+D6-D7</f>
        <v>2026.4700000000303</v>
      </c>
      <c r="E8" s="32">
        <f t="shared" si="0"/>
        <v>169209971.11999989</v>
      </c>
      <c r="F8" s="4"/>
      <c r="G8" s="5"/>
      <c r="H8" s="5"/>
      <c r="I8" s="5"/>
      <c r="J8" s="5"/>
      <c r="K8" s="5"/>
    </row>
    <row r="9" spans="1:11" s="1" customFormat="1" ht="24.95" customHeight="1" thickBot="1">
      <c r="A9" s="35" t="s">
        <v>12</v>
      </c>
      <c r="B9" s="36"/>
      <c r="C9" s="37"/>
      <c r="D9" s="38"/>
      <c r="E9" s="39"/>
      <c r="F9" s="4"/>
      <c r="G9" s="5"/>
      <c r="H9" s="5"/>
      <c r="I9" s="5"/>
      <c r="J9" s="5"/>
      <c r="K9" s="5"/>
    </row>
    <row r="11" spans="1:11" ht="15.75" thickBot="1"/>
    <row r="12" spans="1:11" s="6" customFormat="1" ht="25.15" customHeight="1" thickBot="1">
      <c r="A12" s="65" t="s">
        <v>13</v>
      </c>
      <c r="B12" s="66"/>
      <c r="C12" s="66"/>
      <c r="D12" s="66"/>
      <c r="E12" s="66"/>
      <c r="F12" s="66"/>
      <c r="G12" s="67"/>
    </row>
    <row r="13" spans="1:11" s="6" customFormat="1" ht="24.95" customHeight="1">
      <c r="A13" s="43" t="s">
        <v>14</v>
      </c>
      <c r="B13" s="7" t="s">
        <v>15</v>
      </c>
      <c r="C13" s="7" t="s">
        <v>16</v>
      </c>
      <c r="D13" s="8" t="s">
        <v>17</v>
      </c>
      <c r="E13" s="8" t="s">
        <v>18</v>
      </c>
      <c r="F13" s="8" t="s">
        <v>19</v>
      </c>
      <c r="G13" s="44" t="s">
        <v>20</v>
      </c>
      <c r="H13" s="9"/>
    </row>
    <row r="14" spans="1:11" s="6" customFormat="1" ht="25.15" customHeight="1">
      <c r="A14" s="45" t="s">
        <v>21</v>
      </c>
      <c r="B14" s="10" t="s">
        <v>22</v>
      </c>
      <c r="C14" s="11">
        <v>43909</v>
      </c>
      <c r="D14" s="12">
        <v>10000000</v>
      </c>
      <c r="E14" s="12">
        <v>10000000</v>
      </c>
      <c r="F14" s="12">
        <v>0</v>
      </c>
      <c r="G14" s="46">
        <f t="shared" ref="G14:G35" si="1">D14-E14-F14</f>
        <v>0</v>
      </c>
    </row>
    <row r="15" spans="1:11" s="6" customFormat="1" ht="25.15" customHeight="1">
      <c r="A15" s="45" t="s">
        <v>23</v>
      </c>
      <c r="B15" s="10" t="s">
        <v>24</v>
      </c>
      <c r="C15" s="11">
        <v>43909</v>
      </c>
      <c r="D15" s="12">
        <v>20000000</v>
      </c>
      <c r="E15" s="12">
        <v>20000000</v>
      </c>
      <c r="F15" s="12">
        <v>0</v>
      </c>
      <c r="G15" s="46">
        <f t="shared" si="1"/>
        <v>0</v>
      </c>
    </row>
    <row r="16" spans="1:11" s="6" customFormat="1" ht="25.15" customHeight="1">
      <c r="A16" s="45" t="s">
        <v>25</v>
      </c>
      <c r="B16" s="10" t="s">
        <v>26</v>
      </c>
      <c r="C16" s="11">
        <v>43909</v>
      </c>
      <c r="D16" s="12">
        <v>300000000</v>
      </c>
      <c r="E16" s="12">
        <v>300000000</v>
      </c>
      <c r="F16" s="12">
        <v>0</v>
      </c>
      <c r="G16" s="46">
        <f t="shared" si="1"/>
        <v>0</v>
      </c>
      <c r="K16" s="13"/>
    </row>
    <row r="17" spans="1:11" s="6" customFormat="1" ht="25.15" customHeight="1">
      <c r="A17" s="45" t="s">
        <v>27</v>
      </c>
      <c r="B17" s="10" t="s">
        <v>28</v>
      </c>
      <c r="C17" s="11">
        <v>43909</v>
      </c>
      <c r="D17" s="12">
        <v>70000000</v>
      </c>
      <c r="E17" s="12">
        <v>70000000</v>
      </c>
      <c r="F17" s="14">
        <v>0</v>
      </c>
      <c r="G17" s="46">
        <f t="shared" si="1"/>
        <v>0</v>
      </c>
    </row>
    <row r="18" spans="1:11" s="6" customFormat="1" ht="25.15" customHeight="1">
      <c r="A18" s="45" t="s">
        <v>21</v>
      </c>
      <c r="B18" s="10" t="s">
        <v>22</v>
      </c>
      <c r="C18" s="11">
        <v>44267</v>
      </c>
      <c r="D18" s="12">
        <v>25000000</v>
      </c>
      <c r="E18" s="12"/>
      <c r="F18" s="14">
        <v>9900120.6500000004</v>
      </c>
      <c r="G18" s="46">
        <f t="shared" si="1"/>
        <v>15099879.35</v>
      </c>
      <c r="K18" s="13"/>
    </row>
    <row r="19" spans="1:11" s="6" customFormat="1" ht="25.15" customHeight="1">
      <c r="A19" s="45" t="s">
        <v>29</v>
      </c>
      <c r="B19" s="10" t="s">
        <v>30</v>
      </c>
      <c r="C19" s="11">
        <v>44267</v>
      </c>
      <c r="D19" s="12">
        <v>15000000</v>
      </c>
      <c r="E19" s="12"/>
      <c r="F19" s="14">
        <v>500000</v>
      </c>
      <c r="G19" s="46">
        <f t="shared" si="1"/>
        <v>14500000</v>
      </c>
      <c r="K19" s="13"/>
    </row>
    <row r="20" spans="1:11" s="6" customFormat="1" ht="25.15" customHeight="1">
      <c r="A20" s="45" t="s">
        <v>23</v>
      </c>
      <c r="B20" s="10" t="s">
        <v>24</v>
      </c>
      <c r="C20" s="11">
        <v>44267</v>
      </c>
      <c r="D20" s="12">
        <v>60000000</v>
      </c>
      <c r="E20" s="12"/>
      <c r="F20" s="14">
        <v>58582565.810000002</v>
      </c>
      <c r="G20" s="46">
        <f t="shared" si="1"/>
        <v>1417434.1899999976</v>
      </c>
      <c r="K20" s="13"/>
    </row>
    <row r="21" spans="1:11" s="6" customFormat="1" ht="25.15" customHeight="1">
      <c r="A21" s="45" t="s">
        <v>25</v>
      </c>
      <c r="B21" s="10" t="s">
        <v>26</v>
      </c>
      <c r="C21" s="11">
        <v>44267</v>
      </c>
      <c r="D21" s="12">
        <v>55000000</v>
      </c>
      <c r="E21" s="12"/>
      <c r="F21" s="14">
        <v>55000000</v>
      </c>
      <c r="G21" s="46">
        <f t="shared" si="1"/>
        <v>0</v>
      </c>
      <c r="K21" s="13"/>
    </row>
    <row r="22" spans="1:11" s="6" customFormat="1" ht="25.15" customHeight="1">
      <c r="A22" s="45" t="s">
        <v>31</v>
      </c>
      <c r="B22" s="10" t="s">
        <v>32</v>
      </c>
      <c r="C22" s="11">
        <v>44167</v>
      </c>
      <c r="D22" s="12">
        <v>55000000</v>
      </c>
      <c r="E22" s="12"/>
      <c r="F22" s="14">
        <v>55000000</v>
      </c>
      <c r="G22" s="46">
        <f t="shared" si="1"/>
        <v>0</v>
      </c>
      <c r="K22" s="13"/>
    </row>
    <row r="23" spans="1:11" s="6" customFormat="1" ht="25.15" customHeight="1">
      <c r="A23" s="45" t="s">
        <v>27</v>
      </c>
      <c r="B23" s="10" t="s">
        <v>28</v>
      </c>
      <c r="C23" s="11">
        <v>44267</v>
      </c>
      <c r="D23" s="12">
        <v>100000000</v>
      </c>
      <c r="E23" s="15"/>
      <c r="F23" s="14">
        <v>69902482.780000001</v>
      </c>
      <c r="G23" s="46">
        <f t="shared" si="1"/>
        <v>30097517.219999999</v>
      </c>
      <c r="K23" s="13"/>
    </row>
    <row r="24" spans="1:11" s="6" customFormat="1" ht="25.15" customHeight="1">
      <c r="A24" s="45" t="s">
        <v>33</v>
      </c>
      <c r="B24" s="10" t="s">
        <v>34</v>
      </c>
      <c r="C24" s="11">
        <v>44267</v>
      </c>
      <c r="D24" s="12">
        <v>10000000</v>
      </c>
      <c r="E24" s="15"/>
      <c r="F24" s="14">
        <v>500000</v>
      </c>
      <c r="G24" s="46">
        <f t="shared" si="1"/>
        <v>9500000</v>
      </c>
      <c r="K24" s="13"/>
    </row>
    <row r="25" spans="1:11" s="6" customFormat="1" ht="25.15" customHeight="1">
      <c r="A25" s="45" t="s">
        <v>35</v>
      </c>
      <c r="B25" s="10" t="s">
        <v>36</v>
      </c>
      <c r="C25" s="11">
        <v>44167</v>
      </c>
      <c r="D25" s="12">
        <v>50000000</v>
      </c>
      <c r="E25" s="15"/>
      <c r="F25" s="14">
        <v>49902421.829999998</v>
      </c>
      <c r="G25" s="46">
        <f t="shared" si="1"/>
        <v>97578.170000001788</v>
      </c>
      <c r="K25" s="13"/>
    </row>
    <row r="26" spans="1:11" s="6" customFormat="1" ht="25.15" customHeight="1">
      <c r="A26" s="45" t="s">
        <v>25</v>
      </c>
      <c r="B26" s="10" t="s">
        <v>37</v>
      </c>
      <c r="C26" s="11">
        <v>44167</v>
      </c>
      <c r="D26" s="12">
        <v>21000000</v>
      </c>
      <c r="E26" s="15"/>
      <c r="F26" s="14">
        <v>13578223.529999999</v>
      </c>
      <c r="G26" s="46">
        <f t="shared" si="1"/>
        <v>7421776.4700000007</v>
      </c>
      <c r="K26" s="13"/>
    </row>
    <row r="27" spans="1:11" s="6" customFormat="1" ht="25.15" customHeight="1">
      <c r="A27" s="45" t="s">
        <v>38</v>
      </c>
      <c r="B27" s="10" t="s">
        <v>39</v>
      </c>
      <c r="C27" s="11">
        <v>44167</v>
      </c>
      <c r="D27" s="12">
        <v>25000000</v>
      </c>
      <c r="E27" s="15"/>
      <c r="F27" s="14">
        <v>24900604.84</v>
      </c>
      <c r="G27" s="46">
        <f t="shared" si="1"/>
        <v>99395.160000000149</v>
      </c>
      <c r="K27" s="13"/>
    </row>
    <row r="28" spans="1:11" s="6" customFormat="1" ht="25.15" customHeight="1">
      <c r="A28" s="45" t="s">
        <v>35</v>
      </c>
      <c r="B28" s="10" t="s">
        <v>40</v>
      </c>
      <c r="C28" s="11">
        <v>44267</v>
      </c>
      <c r="D28" s="12">
        <v>100000000</v>
      </c>
      <c r="E28" s="15"/>
      <c r="F28" s="14">
        <v>51500000</v>
      </c>
      <c r="G28" s="46">
        <f t="shared" si="1"/>
        <v>48500000</v>
      </c>
      <c r="K28" s="13"/>
    </row>
    <row r="29" spans="1:11" s="6" customFormat="1" ht="25.15" customHeight="1">
      <c r="A29" s="45" t="s">
        <v>23</v>
      </c>
      <c r="B29" s="10" t="s">
        <v>41</v>
      </c>
      <c r="C29" s="11">
        <v>44167</v>
      </c>
      <c r="D29" s="12">
        <v>60000000</v>
      </c>
      <c r="E29" s="15"/>
      <c r="F29" s="14">
        <v>0</v>
      </c>
      <c r="G29" s="46">
        <f t="shared" si="1"/>
        <v>60000000</v>
      </c>
      <c r="K29" s="13"/>
    </row>
    <row r="30" spans="1:11" s="6" customFormat="1" ht="25.15" customHeight="1">
      <c r="A30" s="45" t="s">
        <v>25</v>
      </c>
      <c r="B30" s="10" t="s">
        <v>42</v>
      </c>
      <c r="C30" s="11">
        <v>44167</v>
      </c>
      <c r="D30" s="12">
        <v>109000000</v>
      </c>
      <c r="E30" s="15"/>
      <c r="F30" s="14">
        <v>109000000</v>
      </c>
      <c r="G30" s="46">
        <f t="shared" si="1"/>
        <v>0</v>
      </c>
      <c r="K30" s="13"/>
    </row>
    <row r="31" spans="1:11" s="6" customFormat="1" ht="25.15" customHeight="1">
      <c r="A31" s="45" t="s">
        <v>31</v>
      </c>
      <c r="B31" s="10" t="s">
        <v>43</v>
      </c>
      <c r="C31" s="11">
        <v>44267</v>
      </c>
      <c r="D31" s="12">
        <v>10000000</v>
      </c>
      <c r="E31" s="15"/>
      <c r="F31" s="14">
        <v>0</v>
      </c>
      <c r="G31" s="46">
        <f t="shared" si="1"/>
        <v>10000000</v>
      </c>
      <c r="K31" s="13"/>
    </row>
    <row r="32" spans="1:11" s="6" customFormat="1" ht="25.15" customHeight="1">
      <c r="A32" s="45" t="s">
        <v>31</v>
      </c>
      <c r="B32" s="10" t="s">
        <v>44</v>
      </c>
      <c r="C32" s="11">
        <v>44167</v>
      </c>
      <c r="D32" s="12">
        <v>10000000</v>
      </c>
      <c r="E32" s="15"/>
      <c r="F32" s="14">
        <v>0</v>
      </c>
      <c r="G32" s="46">
        <f t="shared" si="1"/>
        <v>10000000</v>
      </c>
      <c r="K32" s="13"/>
    </row>
    <row r="33" spans="1:11" s="6" customFormat="1" ht="25.15" customHeight="1">
      <c r="A33" s="45" t="s">
        <v>38</v>
      </c>
      <c r="B33" s="10" t="s">
        <v>45</v>
      </c>
      <c r="C33" s="11">
        <v>44267</v>
      </c>
      <c r="D33" s="12">
        <v>25000000</v>
      </c>
      <c r="E33" s="15"/>
      <c r="F33" s="14">
        <v>500000</v>
      </c>
      <c r="G33" s="46">
        <f t="shared" si="1"/>
        <v>24500000</v>
      </c>
      <c r="K33" s="13"/>
    </row>
    <row r="34" spans="1:11" s="6" customFormat="1" ht="25.15" customHeight="1">
      <c r="A34" s="45" t="s">
        <v>46</v>
      </c>
      <c r="B34" s="10" t="s">
        <v>47</v>
      </c>
      <c r="C34" s="11">
        <v>44167</v>
      </c>
      <c r="D34" s="12">
        <v>75000000</v>
      </c>
      <c r="E34" s="15"/>
      <c r="F34" s="14">
        <v>0</v>
      </c>
      <c r="G34" s="46">
        <f t="shared" si="1"/>
        <v>75000000</v>
      </c>
      <c r="K34" s="13"/>
    </row>
    <row r="35" spans="1:11" s="6" customFormat="1" ht="25.15" customHeight="1">
      <c r="A35" s="45" t="s">
        <v>48</v>
      </c>
      <c r="B35" s="10" t="s">
        <v>49</v>
      </c>
      <c r="C35" s="11">
        <v>44267</v>
      </c>
      <c r="D35" s="12">
        <v>13000000</v>
      </c>
      <c r="E35" s="15"/>
      <c r="F35" s="14">
        <v>0</v>
      </c>
      <c r="G35" s="46">
        <f t="shared" si="1"/>
        <v>13000000</v>
      </c>
      <c r="K35" s="13"/>
    </row>
    <row r="36" spans="1:11" s="6" customFormat="1" ht="25.15" customHeight="1" thickBot="1">
      <c r="A36" s="71" t="s">
        <v>3</v>
      </c>
      <c r="B36" s="72"/>
      <c r="C36" s="73"/>
      <c r="D36" s="47">
        <f t="shared" ref="D36:G36" si="2">SUM(D14:D35)</f>
        <v>1218000000</v>
      </c>
      <c r="E36" s="47">
        <f t="shared" si="2"/>
        <v>400000000</v>
      </c>
      <c r="F36" s="47">
        <f t="shared" si="2"/>
        <v>498766419.43999994</v>
      </c>
      <c r="G36" s="48">
        <f t="shared" si="2"/>
        <v>319233580.56</v>
      </c>
      <c r="K36" s="13"/>
    </row>
    <row r="37" spans="1:11" s="6" customFormat="1" ht="12.75"/>
    <row r="38" spans="1:11" ht="15.75" thickBot="1"/>
    <row r="39" spans="1:11" ht="15.75" customHeight="1">
      <c r="A39" s="77" t="s">
        <v>50</v>
      </c>
      <c r="B39" s="78"/>
      <c r="C39" s="78"/>
      <c r="D39" s="78"/>
      <c r="E39" s="79"/>
    </row>
    <row r="40" spans="1:11" ht="15" customHeight="1">
      <c r="A40" s="86" t="s">
        <v>51</v>
      </c>
      <c r="B40" s="87"/>
      <c r="C40" s="87"/>
      <c r="D40" s="87"/>
      <c r="E40" s="88"/>
    </row>
    <row r="41" spans="1:11" ht="15" customHeight="1" thickBot="1">
      <c r="A41" s="80" t="s">
        <v>52</v>
      </c>
      <c r="B41" s="81"/>
      <c r="C41" s="81"/>
      <c r="D41" s="81"/>
      <c r="E41" s="82"/>
    </row>
    <row r="42" spans="1:11">
      <c r="A42" s="49"/>
      <c r="B42" s="40" t="s">
        <v>53</v>
      </c>
      <c r="C42" s="40" t="s">
        <v>54</v>
      </c>
      <c r="D42" s="40" t="s">
        <v>55</v>
      </c>
      <c r="E42" s="50" t="s">
        <v>56</v>
      </c>
      <c r="F42" s="16"/>
      <c r="G42" s="16"/>
    </row>
    <row r="43" spans="1:11">
      <c r="A43" s="51"/>
      <c r="B43" s="41"/>
      <c r="C43" s="42"/>
      <c r="D43" s="42"/>
      <c r="E43" s="52"/>
      <c r="F43" s="16"/>
      <c r="G43" s="16"/>
    </row>
    <row r="44" spans="1:11" ht="15.75" thickBot="1">
      <c r="A44" s="53" t="s">
        <v>57</v>
      </c>
      <c r="B44" s="54">
        <v>1415918474.4400001</v>
      </c>
      <c r="C44" s="55">
        <v>95069123.620000005</v>
      </c>
      <c r="D44" s="56">
        <v>175026647.19999999</v>
      </c>
      <c r="E44" s="57">
        <f>B44+C44-D44</f>
        <v>1335960950.8599999</v>
      </c>
      <c r="F44" s="16"/>
      <c r="G44" s="16"/>
    </row>
    <row r="45" spans="1:11">
      <c r="A45" s="19"/>
      <c r="B45" s="20"/>
      <c r="C45" s="21"/>
      <c r="D45" s="21"/>
      <c r="E45" s="21"/>
      <c r="F45" s="16"/>
      <c r="G45" s="16"/>
    </row>
    <row r="46" spans="1:11" ht="15.75" thickBot="1"/>
    <row r="47" spans="1:11" ht="15.75">
      <c r="A47" s="83" t="s">
        <v>58</v>
      </c>
      <c r="B47" s="84"/>
      <c r="C47" s="84"/>
      <c r="D47" s="84"/>
      <c r="E47" s="85"/>
    </row>
    <row r="48" spans="1:11" ht="15.75">
      <c r="A48" s="89" t="s">
        <v>51</v>
      </c>
      <c r="B48" s="90"/>
      <c r="C48" s="90"/>
      <c r="D48" s="90"/>
      <c r="E48" s="91"/>
    </row>
    <row r="49" spans="1:5" ht="15.75">
      <c r="A49" s="74" t="s">
        <v>52</v>
      </c>
      <c r="B49" s="75"/>
      <c r="C49" s="75"/>
      <c r="D49" s="75"/>
      <c r="E49" s="76"/>
    </row>
    <row r="50" spans="1:5" s="18" customFormat="1" ht="12.75">
      <c r="A50" s="49"/>
      <c r="B50" s="17" t="s">
        <v>59</v>
      </c>
      <c r="C50" s="17" t="s">
        <v>54</v>
      </c>
      <c r="D50" s="17" t="s">
        <v>55</v>
      </c>
      <c r="E50" s="58" t="s">
        <v>56</v>
      </c>
    </row>
    <row r="51" spans="1:5" s="18" customFormat="1" ht="12.75">
      <c r="A51" s="49"/>
      <c r="B51" s="59"/>
      <c r="C51" s="19"/>
      <c r="D51" s="19"/>
      <c r="E51" s="60"/>
    </row>
    <row r="52" spans="1:5" s="18" customFormat="1" ht="13.5" thickBot="1">
      <c r="A52" s="53" t="s">
        <v>60</v>
      </c>
      <c r="B52" s="61">
        <v>23431376.809999999</v>
      </c>
      <c r="C52" s="56"/>
      <c r="D52" s="56"/>
      <c r="E52" s="62">
        <v>23431376.809999999</v>
      </c>
    </row>
    <row r="53" spans="1:5" s="18" customFormat="1" ht="12.75"/>
    <row r="54" spans="1:5" s="18" customFormat="1" ht="12.75"/>
    <row r="55" spans="1:5" s="18" customFormat="1" ht="12.75"/>
  </sheetData>
  <mergeCells count="10">
    <mergeCell ref="A4:B4"/>
    <mergeCell ref="A12:G12"/>
    <mergeCell ref="A2:E2"/>
    <mergeCell ref="A36:C36"/>
    <mergeCell ref="A49:E49"/>
    <mergeCell ref="A39:E39"/>
    <mergeCell ref="A41:E41"/>
    <mergeCell ref="A47:E47"/>
    <mergeCell ref="A40:E40"/>
    <mergeCell ref="A48:E48"/>
  </mergeCells>
  <printOptions horizontalCentered="1"/>
  <pageMargins left="0.19685039370078741" right="0.19685039370078741" top="0.55118110236220474" bottom="0.35433070866141736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H9" sqref="H9"/>
    </sheetView>
  </sheetViews>
  <sheetFormatPr baseColWidth="10" defaultRowHeight="15"/>
  <cols>
    <col min="1" max="1" width="32.85546875" bestFit="1" customWidth="1"/>
    <col min="2" max="2" width="32.28515625" bestFit="1" customWidth="1"/>
    <col min="3" max="3" width="15.28515625" bestFit="1" customWidth="1"/>
    <col min="4" max="4" width="17.140625" bestFit="1" customWidth="1"/>
    <col min="5" max="5" width="26.42578125" bestFit="1" customWidth="1"/>
    <col min="6" max="6" width="15.28515625" bestFit="1" customWidth="1"/>
    <col min="7" max="7" width="17.140625" bestFit="1" customWidth="1"/>
  </cols>
  <sheetData>
    <row r="1" spans="1:8" ht="15.75" thickBot="1">
      <c r="A1" s="1"/>
      <c r="B1" s="1"/>
      <c r="C1" s="2"/>
      <c r="D1" s="1"/>
      <c r="E1" s="1"/>
      <c r="F1" s="1"/>
      <c r="G1" s="1"/>
      <c r="H1" s="1"/>
    </row>
    <row r="2" spans="1:8" ht="15.75" thickBot="1">
      <c r="A2" s="1"/>
      <c r="B2" s="92" t="s">
        <v>61</v>
      </c>
      <c r="C2" s="93"/>
      <c r="D2" s="93"/>
      <c r="E2" s="93"/>
      <c r="F2" s="94"/>
      <c r="G2" s="3"/>
      <c r="H2" s="1"/>
    </row>
    <row r="3" spans="1:8">
      <c r="A3" s="1"/>
      <c r="B3" s="1"/>
      <c r="C3" s="2"/>
      <c r="D3" s="1"/>
      <c r="E3" s="1"/>
      <c r="F3" s="1"/>
      <c r="G3" s="3"/>
      <c r="H3" s="1"/>
    </row>
    <row r="4" spans="1:8">
      <c r="A4" s="1"/>
      <c r="B4" s="1"/>
      <c r="C4" s="2"/>
      <c r="D4" s="1"/>
      <c r="E4" s="1"/>
      <c r="F4" s="1"/>
      <c r="G4" s="3"/>
      <c r="H4" s="1"/>
    </row>
    <row r="5" spans="1:8">
      <c r="A5" s="1"/>
      <c r="B5" s="95"/>
      <c r="C5" s="96"/>
      <c r="D5" s="97" t="s">
        <v>1</v>
      </c>
      <c r="E5" s="97" t="s">
        <v>2</v>
      </c>
      <c r="F5" s="97" t="s">
        <v>3</v>
      </c>
      <c r="G5" s="3"/>
      <c r="H5" s="1"/>
    </row>
    <row r="6" spans="1:8">
      <c r="A6" s="1"/>
      <c r="B6" s="98" t="s">
        <v>4</v>
      </c>
      <c r="C6" s="97" t="s">
        <v>5</v>
      </c>
      <c r="D6" s="99">
        <v>9184341.5199999996</v>
      </c>
      <c r="E6" s="100">
        <v>3282.01</v>
      </c>
      <c r="F6" s="101">
        <f>+D6+E6</f>
        <v>9187623.5299999993</v>
      </c>
      <c r="G6" s="4"/>
      <c r="H6" s="5"/>
    </row>
    <row r="7" spans="1:8">
      <c r="A7" s="1"/>
      <c r="B7" s="98" t="s">
        <v>6</v>
      </c>
      <c r="C7" s="97" t="s">
        <v>7</v>
      </c>
      <c r="D7" s="102">
        <v>9802454540.0799999</v>
      </c>
      <c r="E7" s="102">
        <v>568390.19999999995</v>
      </c>
      <c r="F7" s="101">
        <f>+D7+E7</f>
        <v>9803022930.2800007</v>
      </c>
      <c r="G7" s="4"/>
      <c r="H7" s="5"/>
    </row>
    <row r="8" spans="1:8">
      <c r="A8" s="1"/>
      <c r="B8" s="98" t="s">
        <v>8</v>
      </c>
      <c r="C8" s="97" t="s">
        <v>9</v>
      </c>
      <c r="D8" s="102">
        <v>9721424652.8700008</v>
      </c>
      <c r="E8" s="102">
        <v>565014.43999999994</v>
      </c>
      <c r="F8" s="101">
        <f>+D8+E8</f>
        <v>9721989667.3100014</v>
      </c>
      <c r="G8" s="4"/>
      <c r="H8" s="5"/>
    </row>
    <row r="9" spans="1:8">
      <c r="A9" s="1"/>
      <c r="B9" s="103" t="s">
        <v>62</v>
      </c>
      <c r="C9" s="97" t="s">
        <v>11</v>
      </c>
      <c r="D9" s="99">
        <f>D6+D7-D8</f>
        <v>90214228.729999542</v>
      </c>
      <c r="E9" s="99">
        <f>E6+E7-E8</f>
        <v>6657.7700000000186</v>
      </c>
      <c r="F9" s="104">
        <f>F6+F7-F8</f>
        <v>90220886.5</v>
      </c>
      <c r="G9" s="4"/>
      <c r="H9" s="5"/>
    </row>
    <row r="10" spans="1:8">
      <c r="A10" s="1"/>
      <c r="B10" s="105" t="s">
        <v>12</v>
      </c>
      <c r="C10" s="106"/>
      <c r="D10" s="107"/>
      <c r="E10" s="3"/>
      <c r="F10" s="3"/>
      <c r="G10" s="4"/>
      <c r="H10" s="5"/>
    </row>
    <row r="12" spans="1:8" ht="15.75" thickBot="1"/>
    <row r="13" spans="1:8" ht="15.75" thickBot="1">
      <c r="A13" s="108" t="s">
        <v>63</v>
      </c>
      <c r="B13" s="109"/>
      <c r="C13" s="110"/>
      <c r="D13" s="110"/>
      <c r="E13" s="110"/>
      <c r="F13" s="110"/>
      <c r="G13" s="110"/>
      <c r="H13" s="6"/>
    </row>
    <row r="14" spans="1:8">
      <c r="A14" s="111"/>
      <c r="B14" s="111"/>
      <c r="C14" s="112"/>
      <c r="D14" s="112"/>
      <c r="E14" s="112"/>
      <c r="F14" s="112"/>
      <c r="G14" s="112"/>
      <c r="H14" s="6"/>
    </row>
    <row r="15" spans="1:8" ht="38.25">
      <c r="A15" s="113" t="s">
        <v>14</v>
      </c>
      <c r="B15" s="113" t="s">
        <v>15</v>
      </c>
      <c r="C15" s="113" t="s">
        <v>16</v>
      </c>
      <c r="D15" s="114" t="s">
        <v>17</v>
      </c>
      <c r="E15" s="114" t="s">
        <v>18</v>
      </c>
      <c r="F15" s="114" t="s">
        <v>64</v>
      </c>
      <c r="G15" s="113" t="s">
        <v>65</v>
      </c>
      <c r="H15" s="9"/>
    </row>
    <row r="16" spans="1:8">
      <c r="A16" s="6"/>
      <c r="B16" s="6"/>
      <c r="C16" s="6"/>
      <c r="D16" s="6"/>
      <c r="E16" s="6"/>
      <c r="F16" s="6"/>
      <c r="G16" s="115"/>
      <c r="H16" s="6"/>
    </row>
    <row r="17" spans="1:8">
      <c r="A17" s="116" t="s">
        <v>21</v>
      </c>
      <c r="B17" s="10" t="s">
        <v>22</v>
      </c>
      <c r="C17" s="11">
        <v>44267</v>
      </c>
      <c r="D17" s="12">
        <v>25000000</v>
      </c>
      <c r="E17" s="12"/>
      <c r="F17" s="117">
        <v>3000578.6</v>
      </c>
      <c r="G17" s="118">
        <f t="shared" ref="G17:G41" si="0">D17-E17-F17</f>
        <v>21999421.399999999</v>
      </c>
      <c r="H17" s="6"/>
    </row>
    <row r="18" spans="1:8">
      <c r="A18" s="116" t="s">
        <v>29</v>
      </c>
      <c r="B18" s="10" t="s">
        <v>30</v>
      </c>
      <c r="C18" s="11">
        <v>44267</v>
      </c>
      <c r="D18" s="12">
        <v>15000000</v>
      </c>
      <c r="E18" s="12"/>
      <c r="F18" s="14">
        <v>2000000</v>
      </c>
      <c r="G18" s="118">
        <f t="shared" si="0"/>
        <v>13000000</v>
      </c>
      <c r="H18" s="6"/>
    </row>
    <row r="19" spans="1:8">
      <c r="A19" s="116" t="s">
        <v>23</v>
      </c>
      <c r="B19" s="10" t="s">
        <v>24</v>
      </c>
      <c r="C19" s="11">
        <v>44267</v>
      </c>
      <c r="D19" s="12">
        <v>60000000</v>
      </c>
      <c r="E19" s="12"/>
      <c r="F19" s="14">
        <v>0</v>
      </c>
      <c r="G19" s="118">
        <f t="shared" si="0"/>
        <v>60000000</v>
      </c>
      <c r="H19" s="6"/>
    </row>
    <row r="20" spans="1:8">
      <c r="A20" s="116" t="s">
        <v>25</v>
      </c>
      <c r="B20" s="10" t="s">
        <v>26</v>
      </c>
      <c r="C20" s="11">
        <v>44267</v>
      </c>
      <c r="D20" s="12">
        <v>55000000</v>
      </c>
      <c r="E20" s="12"/>
      <c r="F20" s="14">
        <v>54513561</v>
      </c>
      <c r="G20" s="118">
        <f t="shared" si="0"/>
        <v>486439</v>
      </c>
      <c r="H20" s="6"/>
    </row>
    <row r="21" spans="1:8">
      <c r="A21" s="116" t="s">
        <v>31</v>
      </c>
      <c r="B21" s="10" t="s">
        <v>32</v>
      </c>
      <c r="C21" s="11">
        <v>44167</v>
      </c>
      <c r="D21" s="12">
        <v>55000000</v>
      </c>
      <c r="E21" s="12"/>
      <c r="F21" s="14">
        <v>45000000</v>
      </c>
      <c r="G21" s="118">
        <f t="shared" si="0"/>
        <v>10000000</v>
      </c>
      <c r="H21" s="6"/>
    </row>
    <row r="22" spans="1:8">
      <c r="A22" s="116" t="s">
        <v>27</v>
      </c>
      <c r="B22" s="10" t="s">
        <v>28</v>
      </c>
      <c r="C22" s="11">
        <v>44267</v>
      </c>
      <c r="D22" s="12">
        <v>100000000</v>
      </c>
      <c r="E22" s="15"/>
      <c r="F22" s="14">
        <v>25000000</v>
      </c>
      <c r="G22" s="118">
        <f t="shared" si="0"/>
        <v>75000000</v>
      </c>
      <c r="H22" s="6"/>
    </row>
    <row r="23" spans="1:8">
      <c r="A23" s="116" t="s">
        <v>33</v>
      </c>
      <c r="B23" s="10" t="s">
        <v>34</v>
      </c>
      <c r="C23" s="11">
        <v>44267</v>
      </c>
      <c r="D23" s="12">
        <v>10000000</v>
      </c>
      <c r="E23" s="15"/>
      <c r="F23" s="14">
        <v>1000197.21</v>
      </c>
      <c r="G23" s="118">
        <f t="shared" si="0"/>
        <v>8999802.7899999991</v>
      </c>
      <c r="H23" s="6"/>
    </row>
    <row r="24" spans="1:8">
      <c r="A24" s="116" t="s">
        <v>35</v>
      </c>
      <c r="B24" s="10" t="s">
        <v>36</v>
      </c>
      <c r="C24" s="11">
        <v>44167</v>
      </c>
      <c r="D24" s="12">
        <v>50000000</v>
      </c>
      <c r="E24" s="15"/>
      <c r="F24" s="14">
        <v>25501066.550000001</v>
      </c>
      <c r="G24" s="118">
        <f t="shared" si="0"/>
        <v>24498933.449999999</v>
      </c>
      <c r="H24" s="6"/>
    </row>
    <row r="25" spans="1:8">
      <c r="A25" s="116" t="s">
        <v>25</v>
      </c>
      <c r="B25" s="10" t="s">
        <v>37</v>
      </c>
      <c r="C25" s="11">
        <v>44167</v>
      </c>
      <c r="D25" s="12">
        <v>21000000</v>
      </c>
      <c r="E25" s="15"/>
      <c r="F25" s="14">
        <v>21000000</v>
      </c>
      <c r="G25" s="118">
        <f t="shared" si="0"/>
        <v>0</v>
      </c>
      <c r="H25" s="6"/>
    </row>
    <row r="26" spans="1:8">
      <c r="A26" s="116" t="s">
        <v>38</v>
      </c>
      <c r="B26" s="10" t="s">
        <v>39</v>
      </c>
      <c r="C26" s="11">
        <v>44167</v>
      </c>
      <c r="D26" s="12">
        <v>25000000</v>
      </c>
      <c r="E26" s="15"/>
      <c r="F26" s="14">
        <v>6001003.6399999997</v>
      </c>
      <c r="G26" s="118">
        <f t="shared" si="0"/>
        <v>18998996.359999999</v>
      </c>
      <c r="H26" s="6"/>
    </row>
    <row r="27" spans="1:8">
      <c r="A27" s="116" t="s">
        <v>35</v>
      </c>
      <c r="B27" s="10" t="s">
        <v>40</v>
      </c>
      <c r="C27" s="11">
        <v>44267</v>
      </c>
      <c r="D27" s="12">
        <v>100000000</v>
      </c>
      <c r="E27" s="15"/>
      <c r="F27" s="14">
        <v>0</v>
      </c>
      <c r="G27" s="118">
        <f t="shared" si="0"/>
        <v>100000000</v>
      </c>
      <c r="H27" s="6"/>
    </row>
    <row r="28" spans="1:8">
      <c r="A28" s="116" t="s">
        <v>23</v>
      </c>
      <c r="B28" s="10" t="s">
        <v>41</v>
      </c>
      <c r="C28" s="11">
        <v>44167</v>
      </c>
      <c r="D28" s="12">
        <v>60000000</v>
      </c>
      <c r="E28" s="15"/>
      <c r="F28" s="14">
        <v>54739455.93</v>
      </c>
      <c r="G28" s="118">
        <f t="shared" si="0"/>
        <v>5260544.07</v>
      </c>
      <c r="H28" s="6"/>
    </row>
    <row r="29" spans="1:8">
      <c r="A29" s="116" t="s">
        <v>25</v>
      </c>
      <c r="B29" s="10" t="s">
        <v>42</v>
      </c>
      <c r="C29" s="11">
        <v>44167</v>
      </c>
      <c r="D29" s="12">
        <v>109000000</v>
      </c>
      <c r="E29" s="15"/>
      <c r="F29" s="14">
        <v>0</v>
      </c>
      <c r="G29" s="118">
        <f t="shared" si="0"/>
        <v>109000000</v>
      </c>
      <c r="H29" s="6"/>
    </row>
    <row r="30" spans="1:8">
      <c r="A30" s="116" t="s">
        <v>31</v>
      </c>
      <c r="B30" s="10" t="s">
        <v>43</v>
      </c>
      <c r="C30" s="11">
        <v>44267</v>
      </c>
      <c r="D30" s="12">
        <v>10000000</v>
      </c>
      <c r="E30" s="15"/>
      <c r="F30" s="14">
        <v>0</v>
      </c>
      <c r="G30" s="118">
        <f t="shared" si="0"/>
        <v>10000000</v>
      </c>
      <c r="H30" s="6"/>
    </row>
    <row r="31" spans="1:8">
      <c r="A31" s="116" t="s">
        <v>31</v>
      </c>
      <c r="B31" s="10" t="s">
        <v>44</v>
      </c>
      <c r="C31" s="11">
        <v>44167</v>
      </c>
      <c r="D31" s="12">
        <v>10000000</v>
      </c>
      <c r="E31" s="15"/>
      <c r="F31" s="14">
        <v>0</v>
      </c>
      <c r="G31" s="118">
        <f t="shared" si="0"/>
        <v>10000000</v>
      </c>
      <c r="H31" s="6"/>
    </row>
    <row r="32" spans="1:8">
      <c r="A32" s="116" t="s">
        <v>38</v>
      </c>
      <c r="B32" s="10" t="s">
        <v>45</v>
      </c>
      <c r="C32" s="11">
        <v>44267</v>
      </c>
      <c r="D32" s="12">
        <v>25000000</v>
      </c>
      <c r="E32" s="15"/>
      <c r="F32" s="14">
        <v>0</v>
      </c>
      <c r="G32" s="118">
        <f t="shared" si="0"/>
        <v>25000000</v>
      </c>
      <c r="H32" s="6"/>
    </row>
    <row r="33" spans="1:8">
      <c r="A33" s="116" t="s">
        <v>46</v>
      </c>
      <c r="B33" s="10" t="s">
        <v>47</v>
      </c>
      <c r="C33" s="11">
        <v>44167</v>
      </c>
      <c r="D33" s="12">
        <v>75000000</v>
      </c>
      <c r="E33" s="15"/>
      <c r="F33" s="14">
        <v>10427080.33</v>
      </c>
      <c r="G33" s="118">
        <f t="shared" si="0"/>
        <v>64572919.670000002</v>
      </c>
      <c r="H33" s="6"/>
    </row>
    <row r="34" spans="1:8">
      <c r="A34" s="116" t="s">
        <v>48</v>
      </c>
      <c r="B34" s="10" t="s">
        <v>49</v>
      </c>
      <c r="C34" s="11">
        <v>44267</v>
      </c>
      <c r="D34" s="12">
        <v>13000000</v>
      </c>
      <c r="E34" s="15"/>
      <c r="F34" s="14">
        <v>2442258.58</v>
      </c>
      <c r="G34" s="118">
        <f t="shared" si="0"/>
        <v>10557741.42</v>
      </c>
      <c r="H34" s="6"/>
    </row>
    <row r="35" spans="1:8">
      <c r="A35" s="116" t="s">
        <v>66</v>
      </c>
      <c r="B35" s="10" t="s">
        <v>67</v>
      </c>
      <c r="C35" s="11">
        <v>44167</v>
      </c>
      <c r="D35" s="12">
        <v>236000000</v>
      </c>
      <c r="E35" s="15"/>
      <c r="F35" s="14">
        <v>0</v>
      </c>
      <c r="G35" s="118">
        <f t="shared" si="0"/>
        <v>236000000</v>
      </c>
      <c r="H35" s="6"/>
    </row>
    <row r="36" spans="1:8">
      <c r="A36" s="116" t="s">
        <v>68</v>
      </c>
      <c r="B36" s="10" t="s">
        <v>69</v>
      </c>
      <c r="C36" s="11">
        <v>44289</v>
      </c>
      <c r="D36" s="12">
        <v>100000000</v>
      </c>
      <c r="E36" s="15"/>
      <c r="F36" s="14">
        <v>0</v>
      </c>
      <c r="G36" s="118">
        <f t="shared" si="0"/>
        <v>100000000</v>
      </c>
      <c r="H36" s="6"/>
    </row>
    <row r="37" spans="1:8">
      <c r="A37" s="116" t="s">
        <v>70</v>
      </c>
      <c r="B37" s="10" t="s">
        <v>71</v>
      </c>
      <c r="C37" s="11">
        <v>44289</v>
      </c>
      <c r="D37" s="12">
        <v>45000000</v>
      </c>
      <c r="E37" s="15"/>
      <c r="F37" s="14">
        <v>0</v>
      </c>
      <c r="G37" s="118">
        <f t="shared" si="0"/>
        <v>45000000</v>
      </c>
      <c r="H37" s="6"/>
    </row>
    <row r="38" spans="1:8">
      <c r="A38" s="116" t="s">
        <v>72</v>
      </c>
      <c r="B38" s="10" t="s">
        <v>73</v>
      </c>
      <c r="C38" s="11">
        <v>44293</v>
      </c>
      <c r="D38" s="12">
        <v>80000000</v>
      </c>
      <c r="E38" s="15"/>
      <c r="F38" s="14">
        <v>0</v>
      </c>
      <c r="G38" s="118">
        <f t="shared" si="0"/>
        <v>80000000</v>
      </c>
      <c r="H38" s="6"/>
    </row>
    <row r="39" spans="1:8">
      <c r="A39" s="116" t="s">
        <v>74</v>
      </c>
      <c r="B39" s="10" t="s">
        <v>75</v>
      </c>
      <c r="C39" s="11">
        <v>44301</v>
      </c>
      <c r="D39" s="12">
        <v>50000000</v>
      </c>
      <c r="E39" s="15"/>
      <c r="F39" s="14">
        <v>0</v>
      </c>
      <c r="G39" s="118">
        <f t="shared" si="0"/>
        <v>50000000</v>
      </c>
      <c r="H39" s="6"/>
    </row>
    <row r="40" spans="1:8">
      <c r="A40" s="116" t="s">
        <v>76</v>
      </c>
      <c r="B40" s="10"/>
      <c r="C40" s="11">
        <v>44289</v>
      </c>
      <c r="D40" s="12">
        <v>10000000</v>
      </c>
      <c r="E40" s="15"/>
      <c r="F40" s="14">
        <v>0</v>
      </c>
      <c r="G40" s="119">
        <f t="shared" si="0"/>
        <v>10000000</v>
      </c>
      <c r="H40" s="6"/>
    </row>
    <row r="41" spans="1:8">
      <c r="A41" s="116" t="s">
        <v>77</v>
      </c>
      <c r="B41" s="10"/>
      <c r="C41" s="11">
        <v>44195</v>
      </c>
      <c r="D41" s="12">
        <v>67000000</v>
      </c>
      <c r="E41" s="15"/>
      <c r="F41" s="14">
        <v>67000000</v>
      </c>
      <c r="G41" s="119">
        <f t="shared" si="0"/>
        <v>0</v>
      </c>
      <c r="H41" s="6"/>
    </row>
    <row r="42" spans="1:8">
      <c r="A42" s="120" t="s">
        <v>3</v>
      </c>
      <c r="B42" s="121"/>
      <c r="C42" s="122"/>
      <c r="D42" s="123">
        <f>SUM(D17:D41)</f>
        <v>1406000000</v>
      </c>
      <c r="E42" s="123">
        <f>SUM(E17:E39)</f>
        <v>0</v>
      </c>
      <c r="F42" s="123">
        <f>SUM(F17:F41)</f>
        <v>317625201.84000003</v>
      </c>
      <c r="G42" s="123">
        <f>SUM(G17:G41)</f>
        <v>1088374798.1599998</v>
      </c>
      <c r="H42" s="6"/>
    </row>
    <row r="44" spans="1:8" ht="15.75" thickBot="1"/>
    <row r="45" spans="1:8" ht="15.75">
      <c r="A45" s="124" t="s">
        <v>50</v>
      </c>
      <c r="B45" s="125"/>
      <c r="C45" s="125"/>
      <c r="D45" s="125"/>
      <c r="E45" s="126"/>
    </row>
    <row r="46" spans="1:8" ht="15.75">
      <c r="A46" s="127"/>
      <c r="B46" s="128" t="s">
        <v>51</v>
      </c>
      <c r="C46" s="128"/>
      <c r="D46" s="128"/>
      <c r="E46" s="129"/>
    </row>
    <row r="47" spans="1:8" ht="16.5" thickBot="1">
      <c r="A47" s="130" t="s">
        <v>78</v>
      </c>
      <c r="B47" s="131"/>
      <c r="C47" s="131"/>
      <c r="D47" s="131"/>
      <c r="E47" s="132"/>
    </row>
    <row r="48" spans="1:8" ht="15.75">
      <c r="A48" s="133"/>
      <c r="B48" s="133"/>
      <c r="C48" s="133"/>
      <c r="D48" s="133"/>
      <c r="E48" s="133"/>
    </row>
    <row r="49" spans="1:8" ht="15.75">
      <c r="A49" s="133"/>
      <c r="B49" s="133"/>
      <c r="C49" s="133"/>
      <c r="D49" s="133"/>
      <c r="E49" s="133"/>
    </row>
    <row r="50" spans="1:8">
      <c r="A50" s="134"/>
      <c r="B50" s="135"/>
      <c r="C50" s="134"/>
      <c r="D50" s="134"/>
      <c r="E50" s="134"/>
      <c r="F50" s="134"/>
      <c r="G50" s="134"/>
    </row>
    <row r="51" spans="1:8">
      <c r="A51" s="136"/>
      <c r="B51" s="17" t="s">
        <v>53</v>
      </c>
      <c r="C51" s="17" t="s">
        <v>54</v>
      </c>
      <c r="D51" s="17" t="s">
        <v>55</v>
      </c>
      <c r="E51" s="137" t="s">
        <v>79</v>
      </c>
      <c r="F51" s="134"/>
      <c r="G51" s="134"/>
    </row>
    <row r="52" spans="1:8">
      <c r="A52" s="136"/>
      <c r="B52" s="138"/>
      <c r="C52" s="136"/>
      <c r="D52" s="136"/>
      <c r="E52" s="136"/>
      <c r="F52" s="134"/>
      <c r="G52" s="134"/>
    </row>
    <row r="53" spans="1:8">
      <c r="A53" s="137" t="s">
        <v>80</v>
      </c>
      <c r="B53" s="139">
        <v>1415918474.4400001</v>
      </c>
      <c r="C53" s="140">
        <v>245515583.89999998</v>
      </c>
      <c r="D53" s="141">
        <v>193163068.34999999</v>
      </c>
      <c r="E53" s="142">
        <f>B53+C53-D53</f>
        <v>1468270989.9900002</v>
      </c>
      <c r="F53" s="134"/>
      <c r="G53" s="134"/>
    </row>
    <row r="54" spans="1:8">
      <c r="A54" s="143"/>
      <c r="B54" s="144"/>
      <c r="C54" s="141"/>
      <c r="D54" s="141"/>
      <c r="E54" s="141"/>
      <c r="F54" s="134"/>
      <c r="G54" s="134"/>
    </row>
    <row r="55" spans="1:8">
      <c r="A55" s="19"/>
      <c r="B55" s="20"/>
      <c r="C55" s="21"/>
      <c r="D55" s="21"/>
      <c r="E55" s="21"/>
      <c r="F55" s="134"/>
      <c r="G55" s="134"/>
    </row>
    <row r="56" spans="1:8">
      <c r="A56" s="19"/>
      <c r="B56" s="20"/>
      <c r="C56" s="21"/>
      <c r="D56" s="21"/>
      <c r="E56" s="21"/>
      <c r="F56" s="134"/>
      <c r="G56" s="134"/>
    </row>
    <row r="57" spans="1:8">
      <c r="A57" s="19"/>
      <c r="B57" s="20"/>
      <c r="C57" s="21"/>
      <c r="D57" s="21"/>
      <c r="E57" s="21"/>
      <c r="F57" s="134"/>
      <c r="G57" s="134"/>
    </row>
    <row r="59" spans="1:8" ht="15.75">
      <c r="A59" s="127" t="s">
        <v>58</v>
      </c>
      <c r="B59" s="128"/>
      <c r="C59" s="128"/>
      <c r="D59" s="128"/>
      <c r="E59" s="145"/>
    </row>
    <row r="60" spans="1:8" ht="15.75">
      <c r="A60" s="146" t="s">
        <v>51</v>
      </c>
      <c r="B60" s="146"/>
      <c r="C60" s="146"/>
      <c r="D60" s="146"/>
      <c r="E60" s="147"/>
    </row>
    <row r="61" spans="1:8" ht="15.75">
      <c r="A61" s="127" t="s">
        <v>78</v>
      </c>
      <c r="B61" s="128"/>
      <c r="C61" s="128"/>
      <c r="D61" s="128"/>
      <c r="E61" s="145"/>
    </row>
    <row r="62" spans="1:8" ht="15.75">
      <c r="A62" s="133"/>
      <c r="B62" s="133"/>
      <c r="C62" s="133"/>
      <c r="D62" s="133"/>
      <c r="E62" s="133"/>
    </row>
    <row r="63" spans="1:8">
      <c r="A63" s="148"/>
      <c r="B63" s="148"/>
      <c r="C63" s="148"/>
      <c r="D63" s="148"/>
      <c r="E63" s="148"/>
      <c r="F63" s="149"/>
      <c r="G63" s="149"/>
      <c r="H63" s="149"/>
    </row>
    <row r="64" spans="1:8">
      <c r="A64" s="149"/>
      <c r="B64" s="150"/>
      <c r="C64" s="149"/>
      <c r="D64" s="149"/>
      <c r="E64" s="149"/>
      <c r="F64" s="149"/>
      <c r="G64" s="149"/>
      <c r="H64" s="149"/>
    </row>
    <row r="65" spans="1:8">
      <c r="A65" s="136"/>
      <c r="B65" s="17" t="s">
        <v>59</v>
      </c>
      <c r="C65" s="17" t="s">
        <v>54</v>
      </c>
      <c r="D65" s="17" t="s">
        <v>55</v>
      </c>
      <c r="E65" s="137" t="s">
        <v>79</v>
      </c>
      <c r="F65" s="149"/>
      <c r="G65" s="149"/>
      <c r="H65" s="149"/>
    </row>
    <row r="66" spans="1:8">
      <c r="A66" s="136"/>
      <c r="B66" s="138"/>
      <c r="C66" s="136"/>
      <c r="D66" s="136"/>
      <c r="E66" s="136"/>
      <c r="F66" s="149"/>
      <c r="G66" s="149"/>
      <c r="H66" s="149"/>
    </row>
    <row r="67" spans="1:8">
      <c r="A67" s="137" t="s">
        <v>60</v>
      </c>
      <c r="B67" s="151">
        <v>23431376.809999999</v>
      </c>
      <c r="C67" s="141"/>
      <c r="D67" s="141"/>
      <c r="E67" s="152">
        <v>23431376.809999999</v>
      </c>
      <c r="F67" s="149"/>
      <c r="G67" s="149"/>
      <c r="H67" s="149"/>
    </row>
    <row r="68" spans="1:8">
      <c r="A68" s="149"/>
      <c r="B68" s="149"/>
      <c r="C68" s="149"/>
      <c r="D68" s="149"/>
      <c r="E68" s="149"/>
      <c r="F68" s="149"/>
      <c r="G68" s="149"/>
      <c r="H68" s="149"/>
    </row>
    <row r="69" spans="1:8">
      <c r="A69" s="149"/>
      <c r="B69" s="149"/>
      <c r="C69" s="149"/>
      <c r="D69" s="149"/>
      <c r="E69" s="149"/>
      <c r="F69" s="149"/>
      <c r="G69" s="149"/>
      <c r="H69" s="149"/>
    </row>
    <row r="70" spans="1:8">
      <c r="A70" s="149"/>
      <c r="B70" s="149"/>
      <c r="C70" s="149"/>
      <c r="D70" s="149"/>
      <c r="E70" s="149"/>
      <c r="F70" s="149"/>
      <c r="G70" s="149"/>
      <c r="H70" s="149"/>
    </row>
  </sheetData>
  <mergeCells count="11">
    <mergeCell ref="A46:E46"/>
    <mergeCell ref="A47:E47"/>
    <mergeCell ref="A59:E59"/>
    <mergeCell ref="A60:E60"/>
    <mergeCell ref="A61:E61"/>
    <mergeCell ref="B2:F2"/>
    <mergeCell ref="B5:C5"/>
    <mergeCell ref="A13:G13"/>
    <mergeCell ref="A14:G14"/>
    <mergeCell ref="A42:C42"/>
    <mergeCell ref="A45:E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0"/>
  <sheetViews>
    <sheetView workbookViewId="0">
      <selection activeCell="J17" sqref="J17"/>
    </sheetView>
  </sheetViews>
  <sheetFormatPr baseColWidth="10" defaultRowHeight="15"/>
  <cols>
    <col min="1" max="1" width="44.42578125" bestFit="1" customWidth="1"/>
    <col min="2" max="2" width="38.5703125" bestFit="1" customWidth="1"/>
    <col min="3" max="3" width="23.28515625" bestFit="1" customWidth="1"/>
    <col min="4" max="4" width="24.28515625" bestFit="1" customWidth="1"/>
    <col min="5" max="5" width="39.42578125" bestFit="1" customWidth="1"/>
    <col min="6" max="6" width="16.42578125" bestFit="1" customWidth="1"/>
    <col min="7" max="7" width="17.140625" bestFit="1" customWidth="1"/>
  </cols>
  <sheetData>
    <row r="1" spans="1:8">
      <c r="A1" s="1"/>
      <c r="B1" s="1"/>
      <c r="C1" s="2"/>
      <c r="D1" s="1"/>
      <c r="E1" s="1"/>
      <c r="F1" s="1"/>
      <c r="G1" s="1"/>
      <c r="H1" s="1"/>
    </row>
    <row r="2" spans="1:8" ht="15.75" thickBot="1">
      <c r="A2" s="1"/>
      <c r="B2" s="1"/>
      <c r="C2" s="2"/>
      <c r="D2" s="1"/>
      <c r="E2" s="1"/>
      <c r="F2" s="1"/>
      <c r="G2" s="3"/>
      <c r="H2" s="1"/>
    </row>
    <row r="3" spans="1:8" ht="15.75" thickBot="1">
      <c r="A3" s="1"/>
      <c r="B3" s="92" t="s">
        <v>81</v>
      </c>
      <c r="C3" s="93"/>
      <c r="D3" s="93"/>
      <c r="E3" s="93"/>
      <c r="F3" s="94"/>
      <c r="G3" s="3"/>
      <c r="H3" s="1"/>
    </row>
    <row r="4" spans="1:8">
      <c r="A4" s="1"/>
      <c r="B4" s="1"/>
      <c r="C4" s="2"/>
      <c r="D4" s="1"/>
      <c r="E4" s="1"/>
      <c r="F4" s="1"/>
      <c r="G4" s="3"/>
      <c r="H4" s="1"/>
    </row>
    <row r="5" spans="1:8">
      <c r="A5" s="1"/>
      <c r="B5" s="1"/>
      <c r="C5" s="2"/>
      <c r="D5" s="1"/>
      <c r="E5" s="1"/>
      <c r="F5" s="1"/>
      <c r="G5" s="3"/>
      <c r="H5" s="1"/>
    </row>
    <row r="6" spans="1:8">
      <c r="A6" s="1"/>
      <c r="B6" s="95"/>
      <c r="C6" s="96"/>
      <c r="D6" s="97" t="s">
        <v>1</v>
      </c>
      <c r="E6" s="97" t="s">
        <v>2</v>
      </c>
      <c r="F6" s="97" t="s">
        <v>3</v>
      </c>
      <c r="G6" s="4"/>
      <c r="H6" s="5"/>
    </row>
    <row r="7" spans="1:8">
      <c r="A7" s="1"/>
      <c r="B7" s="98" t="s">
        <v>4</v>
      </c>
      <c r="C7" s="97" t="s">
        <v>5</v>
      </c>
      <c r="D7" s="99">
        <v>9184341.5199999996</v>
      </c>
      <c r="E7" s="100">
        <v>3282.01</v>
      </c>
      <c r="F7" s="101">
        <f>+D7+E7</f>
        <v>9187623.5299999993</v>
      </c>
      <c r="G7" s="4"/>
      <c r="H7" s="5"/>
    </row>
    <row r="8" spans="1:8">
      <c r="A8" s="1"/>
      <c r="B8" s="98" t="s">
        <v>6</v>
      </c>
      <c r="C8" s="97" t="s">
        <v>7</v>
      </c>
      <c r="D8" s="102">
        <v>13473907377.16</v>
      </c>
      <c r="E8" s="102">
        <v>908206.03</v>
      </c>
      <c r="F8" s="101">
        <f>+D8+E8</f>
        <v>13474815583.190001</v>
      </c>
      <c r="G8" s="4"/>
      <c r="H8" s="5"/>
    </row>
    <row r="9" spans="1:8">
      <c r="A9" s="1"/>
      <c r="B9" s="98" t="s">
        <v>8</v>
      </c>
      <c r="C9" s="97" t="s">
        <v>9</v>
      </c>
      <c r="D9" s="102">
        <v>13092280104.48</v>
      </c>
      <c r="E9" s="102">
        <v>907219.89</v>
      </c>
      <c r="F9" s="101">
        <f>+D9+E9</f>
        <v>13093187324.369999</v>
      </c>
      <c r="G9" s="4"/>
      <c r="H9" s="5"/>
    </row>
    <row r="10" spans="1:8">
      <c r="A10" s="1"/>
      <c r="B10" s="103" t="s">
        <v>82</v>
      </c>
      <c r="C10" s="97" t="s">
        <v>11</v>
      </c>
      <c r="D10" s="99">
        <f>D7+D8-D9</f>
        <v>390811614.20000076</v>
      </c>
      <c r="E10" s="99">
        <f>E7+E8-E9</f>
        <v>4268.1500000000233</v>
      </c>
      <c r="F10" s="104">
        <f>F7+F8-F9</f>
        <v>390815882.35000229</v>
      </c>
      <c r="G10" s="4"/>
      <c r="H10" s="5"/>
    </row>
    <row r="11" spans="1:8">
      <c r="B11" s="105" t="s">
        <v>12</v>
      </c>
      <c r="C11" s="106"/>
      <c r="D11" s="107"/>
      <c r="E11" s="3"/>
      <c r="F11" s="3"/>
    </row>
    <row r="12" spans="1:8" ht="15.75" thickBot="1"/>
    <row r="13" spans="1:8" ht="15.75" thickBot="1">
      <c r="A13" s="153" t="s">
        <v>83</v>
      </c>
      <c r="B13" s="154"/>
      <c r="C13" s="154"/>
      <c r="D13" s="154"/>
      <c r="E13" s="154"/>
      <c r="F13" s="154"/>
      <c r="G13" s="154"/>
      <c r="H13" s="6"/>
    </row>
    <row r="14" spans="1:8">
      <c r="A14" s="155"/>
      <c r="B14" s="155"/>
      <c r="C14" s="156"/>
      <c r="D14" s="156"/>
      <c r="E14" s="156"/>
      <c r="F14" s="156"/>
      <c r="G14" s="156"/>
      <c r="H14" s="6"/>
    </row>
    <row r="15" spans="1:8" ht="38.25">
      <c r="A15" s="7" t="s">
        <v>14</v>
      </c>
      <c r="B15" s="7" t="s">
        <v>15</v>
      </c>
      <c r="C15" s="7" t="s">
        <v>16</v>
      </c>
      <c r="D15" s="8" t="s">
        <v>17</v>
      </c>
      <c r="E15" s="8" t="s">
        <v>18</v>
      </c>
      <c r="F15" s="8" t="s">
        <v>84</v>
      </c>
      <c r="G15" s="7" t="s">
        <v>85</v>
      </c>
      <c r="H15" s="9"/>
    </row>
    <row r="16" spans="1:8">
      <c r="A16" s="6"/>
      <c r="B16" s="6"/>
      <c r="C16" s="6"/>
      <c r="D16" s="6"/>
      <c r="E16" s="6"/>
      <c r="F16" s="6"/>
      <c r="G16" s="115"/>
      <c r="H16" s="6"/>
    </row>
    <row r="17" spans="1:8">
      <c r="A17" s="116" t="s">
        <v>21</v>
      </c>
      <c r="B17" s="10" t="s">
        <v>22</v>
      </c>
      <c r="C17" s="11">
        <v>44267</v>
      </c>
      <c r="D17" s="12">
        <v>25000000</v>
      </c>
      <c r="E17" s="12"/>
      <c r="F17" s="117">
        <v>0</v>
      </c>
      <c r="G17" s="118">
        <v>25000000</v>
      </c>
      <c r="H17" s="6"/>
    </row>
    <row r="18" spans="1:8">
      <c r="A18" s="116" t="s">
        <v>29</v>
      </c>
      <c r="B18" s="10" t="s">
        <v>30</v>
      </c>
      <c r="C18" s="11">
        <v>44267</v>
      </c>
      <c r="D18" s="12">
        <v>15000000</v>
      </c>
      <c r="E18" s="12"/>
      <c r="F18" s="14">
        <v>0</v>
      </c>
      <c r="G18" s="118">
        <v>15000000</v>
      </c>
      <c r="H18" s="6"/>
    </row>
    <row r="19" spans="1:8">
      <c r="A19" s="116" t="s">
        <v>23</v>
      </c>
      <c r="B19" s="10" t="s">
        <v>24</v>
      </c>
      <c r="C19" s="11">
        <v>44267</v>
      </c>
      <c r="D19" s="12">
        <v>60000000</v>
      </c>
      <c r="E19" s="12"/>
      <c r="F19" s="14">
        <v>0</v>
      </c>
      <c r="G19" s="118">
        <v>60000000</v>
      </c>
      <c r="H19" s="6"/>
    </row>
    <row r="20" spans="1:8">
      <c r="A20" s="116" t="s">
        <v>25</v>
      </c>
      <c r="B20" s="10" t="s">
        <v>26</v>
      </c>
      <c r="C20" s="11">
        <v>44267</v>
      </c>
      <c r="D20" s="12">
        <v>55000000</v>
      </c>
      <c r="E20" s="12"/>
      <c r="F20" s="14">
        <v>43613561</v>
      </c>
      <c r="G20" s="118">
        <v>11386439</v>
      </c>
      <c r="H20" s="6"/>
    </row>
    <row r="21" spans="1:8">
      <c r="A21" s="116" t="s">
        <v>31</v>
      </c>
      <c r="B21" s="10" t="s">
        <v>32</v>
      </c>
      <c r="C21" s="11">
        <v>44167</v>
      </c>
      <c r="D21" s="12">
        <v>55000000</v>
      </c>
      <c r="E21" s="12"/>
      <c r="F21" s="14">
        <v>26023872.289999999</v>
      </c>
      <c r="G21" s="118">
        <v>28976127.710000001</v>
      </c>
      <c r="H21" s="6"/>
    </row>
    <row r="22" spans="1:8">
      <c r="A22" s="116" t="s">
        <v>27</v>
      </c>
      <c r="B22" s="10" t="s">
        <v>28</v>
      </c>
      <c r="C22" s="11">
        <v>44267</v>
      </c>
      <c r="D22" s="12">
        <v>100000000</v>
      </c>
      <c r="E22" s="15"/>
      <c r="F22" s="14">
        <v>8000000</v>
      </c>
      <c r="G22" s="118">
        <v>92000000</v>
      </c>
      <c r="H22" s="6"/>
    </row>
    <row r="23" spans="1:8">
      <c r="A23" s="116" t="s">
        <v>33</v>
      </c>
      <c r="B23" s="10" t="s">
        <v>34</v>
      </c>
      <c r="C23" s="11">
        <v>44267</v>
      </c>
      <c r="D23" s="12">
        <v>10000000</v>
      </c>
      <c r="E23" s="15"/>
      <c r="F23" s="14">
        <v>801601.7</v>
      </c>
      <c r="G23" s="118">
        <v>9198398.3000000007</v>
      </c>
      <c r="H23" s="6"/>
    </row>
    <row r="24" spans="1:8">
      <c r="A24" s="116" t="s">
        <v>35</v>
      </c>
      <c r="B24" s="10" t="s">
        <v>36</v>
      </c>
      <c r="C24" s="11">
        <v>44167</v>
      </c>
      <c r="D24" s="12">
        <v>50000000</v>
      </c>
      <c r="E24" s="15"/>
      <c r="F24" s="14">
        <v>20420131.93</v>
      </c>
      <c r="G24" s="118">
        <v>29579868.07</v>
      </c>
      <c r="H24" s="6"/>
    </row>
    <row r="25" spans="1:8">
      <c r="A25" s="116" t="s">
        <v>25</v>
      </c>
      <c r="B25" s="10" t="s">
        <v>37</v>
      </c>
      <c r="C25" s="11">
        <v>44167</v>
      </c>
      <c r="D25" s="12">
        <v>21000000</v>
      </c>
      <c r="E25" s="15"/>
      <c r="F25" s="14">
        <v>16810000</v>
      </c>
      <c r="G25" s="118">
        <v>4190000</v>
      </c>
      <c r="H25" s="6"/>
    </row>
    <row r="26" spans="1:8">
      <c r="A26" s="116" t="s">
        <v>38</v>
      </c>
      <c r="B26" s="10" t="s">
        <v>39</v>
      </c>
      <c r="C26" s="11">
        <v>44167</v>
      </c>
      <c r="D26" s="12">
        <v>25000000</v>
      </c>
      <c r="E26" s="15"/>
      <c r="F26" s="14">
        <v>4802541.2300000004</v>
      </c>
      <c r="G26" s="118">
        <v>20197458.77</v>
      </c>
      <c r="H26" s="6"/>
    </row>
    <row r="27" spans="1:8">
      <c r="A27" s="116" t="s">
        <v>35</v>
      </c>
      <c r="B27" s="10" t="s">
        <v>40</v>
      </c>
      <c r="C27" s="11">
        <v>44267</v>
      </c>
      <c r="D27" s="12">
        <v>100000000</v>
      </c>
      <c r="E27" s="15"/>
      <c r="F27" s="14">
        <v>0</v>
      </c>
      <c r="G27" s="118">
        <v>100000000</v>
      </c>
      <c r="H27" s="6"/>
    </row>
    <row r="28" spans="1:8">
      <c r="A28" s="116" t="s">
        <v>23</v>
      </c>
      <c r="B28" s="10" t="s">
        <v>41</v>
      </c>
      <c r="C28" s="11">
        <v>44167</v>
      </c>
      <c r="D28" s="12">
        <v>60000000</v>
      </c>
      <c r="E28" s="15"/>
      <c r="F28" s="14">
        <v>59822249.939999998</v>
      </c>
      <c r="G28" s="118">
        <v>177750.06</v>
      </c>
      <c r="H28" s="6"/>
    </row>
    <row r="29" spans="1:8">
      <c r="A29" s="116" t="s">
        <v>25</v>
      </c>
      <c r="B29" s="10" t="s">
        <v>42</v>
      </c>
      <c r="C29" s="11">
        <v>44167</v>
      </c>
      <c r="D29" s="12">
        <v>109000000</v>
      </c>
      <c r="E29" s="15"/>
      <c r="F29" s="14">
        <v>0</v>
      </c>
      <c r="G29" s="118">
        <v>109000000</v>
      </c>
      <c r="H29" s="6"/>
    </row>
    <row r="30" spans="1:8">
      <c r="A30" s="116" t="s">
        <v>31</v>
      </c>
      <c r="B30" s="10" t="s">
        <v>43</v>
      </c>
      <c r="C30" s="11">
        <v>44267</v>
      </c>
      <c r="D30" s="12">
        <v>10000000</v>
      </c>
      <c r="E30" s="15"/>
      <c r="F30" s="14">
        <v>0</v>
      </c>
      <c r="G30" s="118">
        <v>10000000</v>
      </c>
      <c r="H30" s="6"/>
    </row>
    <row r="31" spans="1:8">
      <c r="A31" s="116" t="s">
        <v>31</v>
      </c>
      <c r="B31" s="10" t="s">
        <v>44</v>
      </c>
      <c r="C31" s="11">
        <v>44167</v>
      </c>
      <c r="D31" s="12">
        <v>10000000</v>
      </c>
      <c r="E31" s="15"/>
      <c r="F31" s="14">
        <v>0</v>
      </c>
      <c r="G31" s="118">
        <v>10000000</v>
      </c>
      <c r="H31" s="6"/>
    </row>
    <row r="32" spans="1:8">
      <c r="A32" s="116" t="s">
        <v>38</v>
      </c>
      <c r="B32" s="10" t="s">
        <v>45</v>
      </c>
      <c r="C32" s="11">
        <v>44267</v>
      </c>
      <c r="D32" s="12">
        <v>25000000</v>
      </c>
      <c r="E32" s="15"/>
      <c r="F32" s="14">
        <v>0</v>
      </c>
      <c r="G32" s="118">
        <v>25000000</v>
      </c>
      <c r="H32" s="6"/>
    </row>
    <row r="33" spans="1:8">
      <c r="A33" s="116" t="s">
        <v>46</v>
      </c>
      <c r="B33" s="10" t="s">
        <v>47</v>
      </c>
      <c r="C33" s="11">
        <v>44167</v>
      </c>
      <c r="D33" s="12">
        <v>75000000</v>
      </c>
      <c r="E33" s="15"/>
      <c r="F33" s="14">
        <v>5000000</v>
      </c>
      <c r="G33" s="118">
        <v>70000000</v>
      </c>
      <c r="H33" s="6"/>
    </row>
    <row r="34" spans="1:8">
      <c r="A34" s="116" t="s">
        <v>48</v>
      </c>
      <c r="B34" s="10" t="s">
        <v>49</v>
      </c>
      <c r="C34" s="11">
        <v>44267</v>
      </c>
      <c r="D34" s="12">
        <v>13000000</v>
      </c>
      <c r="E34" s="15"/>
      <c r="F34" s="14">
        <v>1956215.77</v>
      </c>
      <c r="G34" s="118">
        <v>11043784.23</v>
      </c>
      <c r="H34" s="6"/>
    </row>
    <row r="35" spans="1:8">
      <c r="A35" s="116" t="s">
        <v>66</v>
      </c>
      <c r="B35" s="10" t="s">
        <v>67</v>
      </c>
      <c r="C35" s="11">
        <v>44167</v>
      </c>
      <c r="D35" s="12">
        <v>236000000</v>
      </c>
      <c r="E35" s="15"/>
      <c r="F35" s="14">
        <v>0</v>
      </c>
      <c r="G35" s="118">
        <v>236000000</v>
      </c>
      <c r="H35" s="6"/>
    </row>
    <row r="36" spans="1:8">
      <c r="A36" s="116" t="s">
        <v>68</v>
      </c>
      <c r="B36" s="10" t="s">
        <v>69</v>
      </c>
      <c r="C36" s="11">
        <v>44289</v>
      </c>
      <c r="D36" s="12">
        <v>100000000</v>
      </c>
      <c r="E36" s="15"/>
      <c r="F36" s="14">
        <v>0</v>
      </c>
      <c r="G36" s="118">
        <v>100000000</v>
      </c>
      <c r="H36" s="6"/>
    </row>
    <row r="37" spans="1:8">
      <c r="A37" s="116" t="s">
        <v>70</v>
      </c>
      <c r="B37" s="10" t="s">
        <v>71</v>
      </c>
      <c r="C37" s="11">
        <v>44289</v>
      </c>
      <c r="D37" s="12">
        <v>45000000</v>
      </c>
      <c r="E37" s="15"/>
      <c r="F37" s="14">
        <v>0</v>
      </c>
      <c r="G37" s="118">
        <v>45000000</v>
      </c>
      <c r="H37" s="6"/>
    </row>
    <row r="38" spans="1:8">
      <c r="A38" s="116" t="s">
        <v>72</v>
      </c>
      <c r="B38" s="10" t="s">
        <v>73</v>
      </c>
      <c r="C38" s="11">
        <v>44293</v>
      </c>
      <c r="D38" s="12">
        <v>80000000</v>
      </c>
      <c r="E38" s="15"/>
      <c r="F38" s="14">
        <v>0</v>
      </c>
      <c r="G38" s="118">
        <v>80000000</v>
      </c>
      <c r="H38" s="6"/>
    </row>
    <row r="39" spans="1:8">
      <c r="A39" s="116" t="s">
        <v>74</v>
      </c>
      <c r="B39" s="10" t="s">
        <v>75</v>
      </c>
      <c r="C39" s="11">
        <v>44301</v>
      </c>
      <c r="D39" s="12">
        <v>50000000</v>
      </c>
      <c r="E39" s="15"/>
      <c r="F39" s="14">
        <v>0</v>
      </c>
      <c r="G39" s="118">
        <v>50000000</v>
      </c>
      <c r="H39" s="6"/>
    </row>
    <row r="40" spans="1:8">
      <c r="A40" s="116" t="s">
        <v>76</v>
      </c>
      <c r="B40" s="10"/>
      <c r="C40" s="11">
        <v>44289</v>
      </c>
      <c r="D40" s="12">
        <v>10000000</v>
      </c>
      <c r="E40" s="15"/>
      <c r="F40" s="14">
        <v>0</v>
      </c>
      <c r="G40" s="119">
        <v>10000000</v>
      </c>
      <c r="H40" s="6"/>
    </row>
    <row r="41" spans="1:8">
      <c r="A41" s="116" t="s">
        <v>77</v>
      </c>
      <c r="B41" s="10"/>
      <c r="C41" s="11">
        <v>44195</v>
      </c>
      <c r="D41" s="12">
        <v>67000000</v>
      </c>
      <c r="E41" s="15"/>
      <c r="F41" s="14">
        <v>67000000</v>
      </c>
      <c r="G41" s="119">
        <v>0</v>
      </c>
      <c r="H41" s="6"/>
    </row>
    <row r="42" spans="1:8">
      <c r="A42" s="157" t="s">
        <v>3</v>
      </c>
      <c r="B42" s="158"/>
      <c r="C42" s="159"/>
      <c r="D42" s="123">
        <f>SUM(D17:D41)</f>
        <v>1406000000</v>
      </c>
      <c r="E42" s="123">
        <f>SUM(E17:E41)</f>
        <v>0</v>
      </c>
      <c r="F42" s="123">
        <f>SUM(F17:F41)</f>
        <v>254250173.85999998</v>
      </c>
      <c r="G42" s="123">
        <f>SUM(G17:G41)</f>
        <v>1151749826.1400001</v>
      </c>
      <c r="H42" s="6"/>
    </row>
    <row r="44" spans="1:8" ht="15.75" thickBot="1"/>
    <row r="45" spans="1:8" ht="15.75">
      <c r="A45" s="160" t="s">
        <v>50</v>
      </c>
      <c r="B45" s="161"/>
      <c r="C45" s="161"/>
      <c r="D45" s="161"/>
      <c r="E45" s="162"/>
    </row>
    <row r="46" spans="1:8" ht="15.75">
      <c r="A46" s="163" t="s">
        <v>86</v>
      </c>
      <c r="B46" s="164"/>
      <c r="C46" s="164"/>
      <c r="D46" s="164"/>
      <c r="E46" s="165"/>
    </row>
    <row r="47" spans="1:8" ht="16.5" thickBot="1">
      <c r="A47" s="166" t="s">
        <v>87</v>
      </c>
      <c r="B47" s="167"/>
      <c r="C47" s="167"/>
      <c r="D47" s="167"/>
      <c r="E47" s="168"/>
    </row>
    <row r="48" spans="1:8" ht="15.75">
      <c r="A48" s="133"/>
      <c r="B48" s="133"/>
      <c r="C48" s="133"/>
      <c r="D48" s="133"/>
      <c r="E48" s="133"/>
    </row>
    <row r="49" spans="1:8" ht="15.75">
      <c r="A49" s="133"/>
      <c r="B49" s="133"/>
      <c r="C49" s="133"/>
      <c r="D49" s="133"/>
      <c r="E49" s="133"/>
    </row>
    <row r="50" spans="1:8">
      <c r="B50" s="169"/>
      <c r="F50" s="134"/>
      <c r="G50" s="134"/>
    </row>
    <row r="51" spans="1:8" ht="18">
      <c r="A51" s="170"/>
      <c r="B51" s="171" t="s">
        <v>53</v>
      </c>
      <c r="C51" s="171" t="s">
        <v>54</v>
      </c>
      <c r="D51" s="171" t="s">
        <v>55</v>
      </c>
      <c r="E51" s="172" t="s">
        <v>88</v>
      </c>
      <c r="F51" s="134"/>
      <c r="G51" s="134"/>
    </row>
    <row r="52" spans="1:8" ht="18">
      <c r="A52" s="170"/>
      <c r="B52" s="173"/>
      <c r="C52" s="170"/>
      <c r="D52" s="170"/>
      <c r="E52" s="170"/>
      <c r="F52" s="134"/>
      <c r="G52" s="134"/>
    </row>
    <row r="53" spans="1:8" ht="18">
      <c r="A53" s="172" t="s">
        <v>89</v>
      </c>
      <c r="B53" s="174">
        <v>1415918474.4400001</v>
      </c>
      <c r="C53" s="174">
        <v>295305519.87</v>
      </c>
      <c r="D53" s="175">
        <v>341662330.52999997</v>
      </c>
      <c r="E53" s="176">
        <f>B53+C53-D53</f>
        <v>1369561663.78</v>
      </c>
      <c r="F53" s="134"/>
      <c r="G53" s="134"/>
    </row>
    <row r="54" spans="1:8" ht="18">
      <c r="A54" s="177"/>
      <c r="B54" s="178"/>
      <c r="C54" s="175"/>
      <c r="D54" s="175"/>
      <c r="E54" s="175"/>
      <c r="F54" s="134"/>
      <c r="G54" s="134"/>
    </row>
    <row r="55" spans="1:8">
      <c r="A55" s="19"/>
      <c r="B55" s="20"/>
      <c r="C55" s="21"/>
      <c r="D55" s="21"/>
      <c r="E55" s="21"/>
      <c r="F55" s="134"/>
      <c r="G55" s="134"/>
    </row>
    <row r="56" spans="1:8">
      <c r="A56" s="19"/>
      <c r="B56" s="20"/>
      <c r="C56" s="21"/>
      <c r="D56" s="21"/>
      <c r="E56" s="21"/>
      <c r="F56" s="134"/>
      <c r="G56" s="134"/>
    </row>
    <row r="57" spans="1:8">
      <c r="A57" s="19"/>
      <c r="B57" s="20"/>
      <c r="C57" s="21"/>
      <c r="D57" s="21"/>
      <c r="E57" s="21"/>
      <c r="F57" s="134"/>
      <c r="G57" s="134"/>
    </row>
    <row r="59" spans="1:8" ht="15.75">
      <c r="A59" s="127" t="s">
        <v>58</v>
      </c>
      <c r="B59" s="128"/>
      <c r="C59" s="128"/>
      <c r="D59" s="128"/>
      <c r="E59" s="145"/>
    </row>
    <row r="60" spans="1:8" ht="15.75">
      <c r="A60" s="146" t="s">
        <v>86</v>
      </c>
      <c r="B60" s="146"/>
      <c r="C60" s="146"/>
      <c r="D60" s="146"/>
      <c r="E60" s="147"/>
    </row>
    <row r="61" spans="1:8" ht="15.75">
      <c r="A61" s="127" t="s">
        <v>87</v>
      </c>
      <c r="B61" s="128"/>
      <c r="C61" s="128"/>
      <c r="D61" s="128"/>
      <c r="E61" s="145"/>
    </row>
    <row r="62" spans="1:8" ht="15.75">
      <c r="A62" s="133"/>
      <c r="B62" s="133"/>
      <c r="C62" s="133"/>
      <c r="D62" s="133"/>
      <c r="E62" s="133"/>
    </row>
    <row r="63" spans="1:8">
      <c r="A63" s="148"/>
      <c r="B63" s="148"/>
      <c r="C63" s="148"/>
      <c r="D63" s="148"/>
      <c r="E63" s="148"/>
      <c r="F63" s="149"/>
      <c r="G63" s="149"/>
      <c r="H63" s="149"/>
    </row>
    <row r="64" spans="1:8">
      <c r="A64" s="149"/>
      <c r="B64" s="150"/>
      <c r="C64" s="149"/>
      <c r="D64" s="149"/>
      <c r="E64" s="149"/>
      <c r="F64" s="149"/>
      <c r="G64" s="149"/>
      <c r="H64" s="149"/>
    </row>
    <row r="65" spans="1:8">
      <c r="A65" s="136"/>
      <c r="B65" s="17" t="s">
        <v>59</v>
      </c>
      <c r="C65" s="17" t="s">
        <v>54</v>
      </c>
      <c r="D65" s="17" t="s">
        <v>55</v>
      </c>
      <c r="E65" s="137" t="s">
        <v>88</v>
      </c>
      <c r="F65" s="149"/>
      <c r="G65" s="149"/>
      <c r="H65" s="149"/>
    </row>
    <row r="66" spans="1:8">
      <c r="A66" s="136"/>
      <c r="B66" s="138"/>
      <c r="C66" s="136"/>
      <c r="D66" s="136"/>
      <c r="E66" s="136"/>
      <c r="F66" s="149"/>
      <c r="G66" s="149"/>
      <c r="H66" s="149"/>
    </row>
    <row r="67" spans="1:8">
      <c r="A67" s="137" t="s">
        <v>60</v>
      </c>
      <c r="B67" s="151">
        <v>23431376.809999999</v>
      </c>
      <c r="C67" s="141"/>
      <c r="D67" s="141"/>
      <c r="E67" s="152">
        <v>23431376.809999999</v>
      </c>
      <c r="F67" s="149"/>
      <c r="G67" s="149"/>
      <c r="H67" s="149"/>
    </row>
    <row r="68" spans="1:8">
      <c r="A68" s="149"/>
      <c r="B68" s="149"/>
      <c r="C68" s="149"/>
      <c r="D68" s="149"/>
      <c r="E68" s="149"/>
      <c r="F68" s="149"/>
      <c r="G68" s="149"/>
      <c r="H68" s="149"/>
    </row>
    <row r="69" spans="1:8">
      <c r="A69" s="149"/>
      <c r="B69" s="149"/>
      <c r="C69" s="149"/>
      <c r="D69" s="149"/>
      <c r="E69" s="149"/>
      <c r="F69" s="149"/>
      <c r="G69" s="149"/>
      <c r="H69" s="149"/>
    </row>
    <row r="70" spans="1:8">
      <c r="A70" s="149"/>
      <c r="B70" s="149"/>
      <c r="C70" s="149"/>
      <c r="D70" s="149"/>
      <c r="E70" s="149"/>
      <c r="F70" s="149"/>
      <c r="G70" s="149"/>
      <c r="H70" s="149"/>
    </row>
  </sheetData>
  <mergeCells count="9">
    <mergeCell ref="A59:E59"/>
    <mergeCell ref="A60:E60"/>
    <mergeCell ref="A61:E61"/>
    <mergeCell ref="B3:F3"/>
    <mergeCell ref="B6:C6"/>
    <mergeCell ref="A13:G13"/>
    <mergeCell ref="A45:E45"/>
    <mergeCell ref="A46:E46"/>
    <mergeCell ref="A47:E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2"/>
  <sheetViews>
    <sheetView workbookViewId="0">
      <selection activeCell="H8" sqref="H8"/>
    </sheetView>
  </sheetViews>
  <sheetFormatPr baseColWidth="10" defaultRowHeight="15"/>
  <cols>
    <col min="1" max="1" width="40.42578125" bestFit="1" customWidth="1"/>
    <col min="2" max="2" width="32.28515625" bestFit="1" customWidth="1"/>
    <col min="3" max="3" width="19.140625" bestFit="1" customWidth="1"/>
    <col min="4" max="4" width="19.7109375" bestFit="1" customWidth="1"/>
    <col min="5" max="5" width="26.42578125" bestFit="1" customWidth="1"/>
    <col min="6" max="6" width="16.42578125" bestFit="1" customWidth="1"/>
    <col min="7" max="7" width="17.7109375" bestFit="1" customWidth="1"/>
  </cols>
  <sheetData>
    <row r="1" spans="1:8">
      <c r="A1" s="1"/>
      <c r="B1" s="1"/>
      <c r="C1" s="2"/>
      <c r="D1" s="1"/>
      <c r="E1" s="1"/>
      <c r="F1" s="1"/>
      <c r="G1" s="1"/>
      <c r="H1" s="1"/>
    </row>
    <row r="2" spans="1:8" ht="15.75" thickBot="1">
      <c r="A2" s="1"/>
      <c r="B2" s="1"/>
      <c r="C2" s="2"/>
      <c r="D2" s="1"/>
      <c r="E2" s="1"/>
      <c r="F2" s="1"/>
      <c r="G2" s="3"/>
      <c r="H2" s="1"/>
    </row>
    <row r="3" spans="1:8" ht="15.75" thickBot="1">
      <c r="A3" s="1"/>
      <c r="B3" s="92" t="s">
        <v>90</v>
      </c>
      <c r="C3" s="93"/>
      <c r="D3" s="93"/>
      <c r="E3" s="93"/>
      <c r="F3" s="94"/>
      <c r="G3" s="3"/>
      <c r="H3" s="1"/>
    </row>
    <row r="4" spans="1:8">
      <c r="A4" s="1"/>
      <c r="B4" s="1"/>
      <c r="C4" s="2"/>
      <c r="D4" s="1"/>
      <c r="E4" s="1"/>
      <c r="F4" s="1"/>
      <c r="G4" s="3"/>
      <c r="H4" s="1"/>
    </row>
    <row r="5" spans="1:8">
      <c r="A5" s="1"/>
      <c r="B5" s="1"/>
      <c r="C5" s="2"/>
      <c r="D5" s="1"/>
      <c r="E5" s="1"/>
      <c r="F5" s="1"/>
      <c r="G5" s="3"/>
      <c r="H5" s="1"/>
    </row>
    <row r="6" spans="1:8">
      <c r="A6" s="1"/>
      <c r="B6" s="95"/>
      <c r="C6" s="96"/>
      <c r="D6" s="97" t="s">
        <v>1</v>
      </c>
      <c r="E6" s="97" t="s">
        <v>2</v>
      </c>
      <c r="F6" s="97" t="s">
        <v>3</v>
      </c>
      <c r="G6" s="3"/>
      <c r="H6" s="1"/>
    </row>
    <row r="7" spans="1:8">
      <c r="A7" s="1"/>
      <c r="B7" s="98" t="s">
        <v>4</v>
      </c>
      <c r="C7" s="97" t="s">
        <v>5</v>
      </c>
      <c r="D7" s="99">
        <v>9184341.5199999996</v>
      </c>
      <c r="E7" s="100">
        <v>3282.01</v>
      </c>
      <c r="F7" s="101">
        <f>+D7+E7</f>
        <v>9187623.5299999993</v>
      </c>
      <c r="G7" s="4"/>
      <c r="H7" s="5"/>
    </row>
    <row r="8" spans="1:8">
      <c r="A8" s="1"/>
      <c r="B8" s="98" t="s">
        <v>6</v>
      </c>
      <c r="C8" s="97" t="s">
        <v>7</v>
      </c>
      <c r="D8" s="102">
        <v>18794637337.18</v>
      </c>
      <c r="E8" s="102">
        <v>1411299.84</v>
      </c>
      <c r="F8" s="101">
        <f>+D8+E8</f>
        <v>18796048637.02</v>
      </c>
      <c r="G8" s="4"/>
      <c r="H8" s="5"/>
    </row>
    <row r="9" spans="1:8">
      <c r="A9" s="1"/>
      <c r="B9" s="98" t="s">
        <v>8</v>
      </c>
      <c r="C9" s="97" t="s">
        <v>9</v>
      </c>
      <c r="D9" s="102">
        <v>18522027489.02</v>
      </c>
      <c r="E9" s="102">
        <v>1413981.15</v>
      </c>
      <c r="F9" s="101">
        <f>+D9+E9</f>
        <v>18523441470.170002</v>
      </c>
      <c r="G9" s="4"/>
      <c r="H9" s="5"/>
    </row>
    <row r="10" spans="1:8">
      <c r="A10" s="1"/>
      <c r="B10" s="103" t="s">
        <v>91</v>
      </c>
      <c r="C10" s="97" t="s">
        <v>11</v>
      </c>
      <c r="D10" s="99">
        <f>D7+D8-D9</f>
        <v>281794189.68000031</v>
      </c>
      <c r="E10" s="99">
        <f>E7+E8-E9</f>
        <v>600.70000000018626</v>
      </c>
      <c r="F10" s="104">
        <f>F7+F8-F9</f>
        <v>281794790.37999725</v>
      </c>
      <c r="G10" s="4"/>
      <c r="H10" s="5"/>
    </row>
    <row r="11" spans="1:8">
      <c r="A11" s="1"/>
      <c r="B11" s="105" t="s">
        <v>12</v>
      </c>
      <c r="C11" s="106"/>
      <c r="D11" s="107"/>
      <c r="E11" s="3"/>
      <c r="F11" s="3"/>
      <c r="G11" s="4"/>
      <c r="H11" s="5"/>
    </row>
    <row r="12" spans="1:8" ht="15.75" thickBot="1"/>
    <row r="13" spans="1:8" ht="16.5" thickBot="1">
      <c r="A13" s="179" t="s">
        <v>92</v>
      </c>
      <c r="B13" s="180"/>
      <c r="C13" s="181"/>
      <c r="D13" s="181"/>
      <c r="E13" s="181"/>
      <c r="F13" s="181"/>
      <c r="G13" s="182"/>
      <c r="H13" s="6"/>
    </row>
    <row r="14" spans="1:8">
      <c r="A14" s="111"/>
      <c r="B14" s="111"/>
      <c r="C14" s="112"/>
      <c r="D14" s="112"/>
      <c r="E14" s="112"/>
      <c r="F14" s="112"/>
      <c r="G14" s="112"/>
      <c r="H14" s="6"/>
    </row>
    <row r="15" spans="1:8" ht="63">
      <c r="A15" s="183" t="s">
        <v>14</v>
      </c>
      <c r="B15" s="183" t="s">
        <v>15</v>
      </c>
      <c r="C15" s="183" t="s">
        <v>16</v>
      </c>
      <c r="D15" s="184" t="s">
        <v>17</v>
      </c>
      <c r="E15" s="184" t="s">
        <v>18</v>
      </c>
      <c r="F15" s="184" t="s">
        <v>93</v>
      </c>
      <c r="G15" s="183" t="s">
        <v>94</v>
      </c>
      <c r="H15" s="9"/>
    </row>
    <row r="16" spans="1:8" ht="15.75">
      <c r="A16" s="185"/>
      <c r="B16" s="185"/>
      <c r="C16" s="185"/>
      <c r="D16" s="185"/>
      <c r="E16" s="185"/>
      <c r="F16" s="185"/>
      <c r="G16" s="186"/>
      <c r="H16" s="6"/>
    </row>
    <row r="17" spans="1:8" ht="16.5">
      <c r="A17" s="187" t="s">
        <v>21</v>
      </c>
      <c r="B17" s="188" t="s">
        <v>22</v>
      </c>
      <c r="C17" s="189">
        <v>44267</v>
      </c>
      <c r="D17" s="190">
        <v>25000000</v>
      </c>
      <c r="E17" s="190"/>
      <c r="F17" s="191">
        <v>0</v>
      </c>
      <c r="G17" s="192">
        <f t="shared" ref="G17:G46" si="0">D17-E17-F17</f>
        <v>25000000</v>
      </c>
      <c r="H17" s="6"/>
    </row>
    <row r="18" spans="1:8" ht="16.5">
      <c r="A18" s="187" t="s">
        <v>29</v>
      </c>
      <c r="B18" s="188" t="s">
        <v>30</v>
      </c>
      <c r="C18" s="189">
        <v>44267</v>
      </c>
      <c r="D18" s="190">
        <v>15000000</v>
      </c>
      <c r="E18" s="190"/>
      <c r="F18" s="193">
        <v>0</v>
      </c>
      <c r="G18" s="192">
        <f t="shared" si="0"/>
        <v>15000000</v>
      </c>
      <c r="H18" s="6"/>
    </row>
    <row r="19" spans="1:8" ht="16.5">
      <c r="A19" s="187" t="s">
        <v>23</v>
      </c>
      <c r="B19" s="188" t="s">
        <v>24</v>
      </c>
      <c r="C19" s="189">
        <v>44267</v>
      </c>
      <c r="D19" s="190">
        <v>60000000</v>
      </c>
      <c r="E19" s="190"/>
      <c r="F19" s="193">
        <v>0</v>
      </c>
      <c r="G19" s="192">
        <f t="shared" si="0"/>
        <v>60000000</v>
      </c>
      <c r="H19" s="6"/>
    </row>
    <row r="20" spans="1:8" ht="16.5">
      <c r="A20" s="187" t="s">
        <v>25</v>
      </c>
      <c r="B20" s="188" t="s">
        <v>26</v>
      </c>
      <c r="C20" s="189">
        <v>44267</v>
      </c>
      <c r="D20" s="190">
        <v>55000000</v>
      </c>
      <c r="E20" s="190"/>
      <c r="F20" s="193">
        <v>0</v>
      </c>
      <c r="G20" s="192">
        <f t="shared" si="0"/>
        <v>55000000</v>
      </c>
      <c r="H20" s="6"/>
    </row>
    <row r="21" spans="1:8" ht="16.5">
      <c r="A21" s="187" t="s">
        <v>31</v>
      </c>
      <c r="B21" s="188" t="s">
        <v>32</v>
      </c>
      <c r="C21" s="189">
        <v>44167</v>
      </c>
      <c r="D21" s="190">
        <v>55000000</v>
      </c>
      <c r="E21" s="190">
        <v>55000000</v>
      </c>
      <c r="F21" s="193">
        <v>0</v>
      </c>
      <c r="G21" s="192">
        <f t="shared" si="0"/>
        <v>0</v>
      </c>
      <c r="H21" s="6"/>
    </row>
    <row r="22" spans="1:8" ht="16.5">
      <c r="A22" s="187" t="s">
        <v>27</v>
      </c>
      <c r="B22" s="188" t="s">
        <v>28</v>
      </c>
      <c r="C22" s="189">
        <v>44267</v>
      </c>
      <c r="D22" s="190">
        <v>100000000</v>
      </c>
      <c r="E22" s="194"/>
      <c r="F22" s="193">
        <v>0</v>
      </c>
      <c r="G22" s="192">
        <f t="shared" si="0"/>
        <v>100000000</v>
      </c>
      <c r="H22" s="6"/>
    </row>
    <row r="23" spans="1:8" ht="16.5">
      <c r="A23" s="187" t="s">
        <v>33</v>
      </c>
      <c r="B23" s="188" t="s">
        <v>34</v>
      </c>
      <c r="C23" s="189">
        <v>44267</v>
      </c>
      <c r="D23" s="190">
        <v>10000000</v>
      </c>
      <c r="E23" s="194"/>
      <c r="F23" s="193">
        <v>0</v>
      </c>
      <c r="G23" s="192">
        <f t="shared" si="0"/>
        <v>10000000</v>
      </c>
      <c r="H23" s="6"/>
    </row>
    <row r="24" spans="1:8" ht="16.5">
      <c r="A24" s="187" t="s">
        <v>35</v>
      </c>
      <c r="B24" s="188" t="s">
        <v>36</v>
      </c>
      <c r="C24" s="189">
        <v>44167</v>
      </c>
      <c r="D24" s="190">
        <v>50000000</v>
      </c>
      <c r="E24" s="194">
        <v>50000000</v>
      </c>
      <c r="F24" s="193">
        <v>0</v>
      </c>
      <c r="G24" s="192">
        <f t="shared" si="0"/>
        <v>0</v>
      </c>
      <c r="H24" s="6"/>
    </row>
    <row r="25" spans="1:8" ht="16.5">
      <c r="A25" s="187" t="s">
        <v>25</v>
      </c>
      <c r="B25" s="188" t="s">
        <v>37</v>
      </c>
      <c r="C25" s="189">
        <v>44167</v>
      </c>
      <c r="D25" s="190">
        <v>21000000</v>
      </c>
      <c r="E25" s="194">
        <v>21000000</v>
      </c>
      <c r="F25" s="193">
        <v>0</v>
      </c>
      <c r="G25" s="192">
        <f t="shared" si="0"/>
        <v>0</v>
      </c>
      <c r="H25" s="6"/>
    </row>
    <row r="26" spans="1:8" ht="16.5">
      <c r="A26" s="187" t="s">
        <v>38</v>
      </c>
      <c r="B26" s="188" t="s">
        <v>39</v>
      </c>
      <c r="C26" s="189">
        <v>44167</v>
      </c>
      <c r="D26" s="190">
        <v>25000000</v>
      </c>
      <c r="E26" s="194">
        <v>25000000</v>
      </c>
      <c r="F26" s="193">
        <v>0</v>
      </c>
      <c r="G26" s="192">
        <f t="shared" si="0"/>
        <v>0</v>
      </c>
      <c r="H26" s="6"/>
    </row>
    <row r="27" spans="1:8" ht="16.5">
      <c r="A27" s="187" t="s">
        <v>35</v>
      </c>
      <c r="B27" s="188" t="s">
        <v>40</v>
      </c>
      <c r="C27" s="189">
        <v>44267</v>
      </c>
      <c r="D27" s="190">
        <v>100000000</v>
      </c>
      <c r="E27" s="194"/>
      <c r="F27" s="193">
        <v>0</v>
      </c>
      <c r="G27" s="192">
        <f t="shared" si="0"/>
        <v>100000000</v>
      </c>
      <c r="H27" s="6"/>
    </row>
    <row r="28" spans="1:8" ht="16.5">
      <c r="A28" s="187" t="s">
        <v>23</v>
      </c>
      <c r="B28" s="188" t="s">
        <v>41</v>
      </c>
      <c r="C28" s="189">
        <v>44167</v>
      </c>
      <c r="D28" s="190">
        <v>60000000</v>
      </c>
      <c r="E28" s="194">
        <v>60000000</v>
      </c>
      <c r="F28" s="193">
        <v>0</v>
      </c>
      <c r="G28" s="192">
        <f t="shared" si="0"/>
        <v>0</v>
      </c>
      <c r="H28" s="6"/>
    </row>
    <row r="29" spans="1:8" ht="16.5">
      <c r="A29" s="187" t="s">
        <v>25</v>
      </c>
      <c r="B29" s="188" t="s">
        <v>42</v>
      </c>
      <c r="C29" s="189">
        <v>44167</v>
      </c>
      <c r="D29" s="190">
        <v>109000000</v>
      </c>
      <c r="E29" s="194">
        <v>109000000</v>
      </c>
      <c r="F29" s="193">
        <v>0</v>
      </c>
      <c r="G29" s="192">
        <f t="shared" si="0"/>
        <v>0</v>
      </c>
      <c r="H29" s="6"/>
    </row>
    <row r="30" spans="1:8" ht="16.5">
      <c r="A30" s="187" t="s">
        <v>31</v>
      </c>
      <c r="B30" s="188" t="s">
        <v>43</v>
      </c>
      <c r="C30" s="189">
        <v>44267</v>
      </c>
      <c r="D30" s="190">
        <v>10000000</v>
      </c>
      <c r="E30" s="194"/>
      <c r="F30" s="193">
        <v>0</v>
      </c>
      <c r="G30" s="192">
        <f t="shared" si="0"/>
        <v>10000000</v>
      </c>
      <c r="H30" s="6"/>
    </row>
    <row r="31" spans="1:8" ht="16.5">
      <c r="A31" s="187" t="s">
        <v>31</v>
      </c>
      <c r="B31" s="188" t="s">
        <v>44</v>
      </c>
      <c r="C31" s="189">
        <v>44167</v>
      </c>
      <c r="D31" s="190">
        <v>10000000</v>
      </c>
      <c r="E31" s="194">
        <v>10000000</v>
      </c>
      <c r="F31" s="193">
        <v>0</v>
      </c>
      <c r="G31" s="192">
        <f t="shared" si="0"/>
        <v>0</v>
      </c>
      <c r="H31" s="6"/>
    </row>
    <row r="32" spans="1:8" ht="16.5">
      <c r="A32" s="187" t="s">
        <v>38</v>
      </c>
      <c r="B32" s="188" t="s">
        <v>45</v>
      </c>
      <c r="C32" s="189">
        <v>44267</v>
      </c>
      <c r="D32" s="190">
        <v>25000000</v>
      </c>
      <c r="E32" s="194"/>
      <c r="F32" s="193">
        <v>0</v>
      </c>
      <c r="G32" s="192">
        <f t="shared" si="0"/>
        <v>25000000</v>
      </c>
      <c r="H32" s="6"/>
    </row>
    <row r="33" spans="1:8" ht="16.5">
      <c r="A33" s="187" t="s">
        <v>46</v>
      </c>
      <c r="B33" s="188" t="s">
        <v>47</v>
      </c>
      <c r="C33" s="189">
        <v>44167</v>
      </c>
      <c r="D33" s="190">
        <v>75000000</v>
      </c>
      <c r="E33" s="194">
        <v>75000000</v>
      </c>
      <c r="F33" s="193">
        <v>0</v>
      </c>
      <c r="G33" s="192">
        <f t="shared" si="0"/>
        <v>0</v>
      </c>
      <c r="H33" s="6"/>
    </row>
    <row r="34" spans="1:8" ht="16.5">
      <c r="A34" s="187" t="s">
        <v>48</v>
      </c>
      <c r="B34" s="188" t="s">
        <v>49</v>
      </c>
      <c r="C34" s="189">
        <v>44267</v>
      </c>
      <c r="D34" s="190">
        <v>13000000</v>
      </c>
      <c r="E34" s="194"/>
      <c r="F34" s="193">
        <v>0</v>
      </c>
      <c r="G34" s="192">
        <f t="shared" si="0"/>
        <v>13000000</v>
      </c>
      <c r="H34" s="6"/>
    </row>
    <row r="35" spans="1:8" ht="16.5">
      <c r="A35" s="187" t="s">
        <v>66</v>
      </c>
      <c r="B35" s="188" t="s">
        <v>67</v>
      </c>
      <c r="C35" s="189">
        <v>44167</v>
      </c>
      <c r="D35" s="190">
        <v>236000000</v>
      </c>
      <c r="E35" s="194">
        <v>236000000</v>
      </c>
      <c r="F35" s="193">
        <v>0</v>
      </c>
      <c r="G35" s="192">
        <f t="shared" si="0"/>
        <v>0</v>
      </c>
      <c r="H35" s="6"/>
    </row>
    <row r="36" spans="1:8" ht="16.5">
      <c r="A36" s="187" t="s">
        <v>68</v>
      </c>
      <c r="B36" s="188" t="s">
        <v>69</v>
      </c>
      <c r="C36" s="189">
        <v>44288</v>
      </c>
      <c r="D36" s="190">
        <v>100000000</v>
      </c>
      <c r="E36" s="194"/>
      <c r="F36" s="193">
        <v>0</v>
      </c>
      <c r="G36" s="192">
        <f t="shared" si="0"/>
        <v>100000000</v>
      </c>
      <c r="H36" s="6"/>
    </row>
    <row r="37" spans="1:8" ht="16.5">
      <c r="A37" s="187" t="s">
        <v>70</v>
      </c>
      <c r="B37" s="188" t="s">
        <v>71</v>
      </c>
      <c r="C37" s="189">
        <v>44288</v>
      </c>
      <c r="D37" s="190">
        <v>45000000</v>
      </c>
      <c r="E37" s="194"/>
      <c r="F37" s="193">
        <v>0</v>
      </c>
      <c r="G37" s="192">
        <f t="shared" si="0"/>
        <v>45000000</v>
      </c>
      <c r="H37" s="6"/>
    </row>
    <row r="38" spans="1:8" ht="16.5">
      <c r="A38" s="187" t="s">
        <v>72</v>
      </c>
      <c r="B38" s="188" t="s">
        <v>73</v>
      </c>
      <c r="C38" s="189">
        <v>44293</v>
      </c>
      <c r="D38" s="190">
        <v>80000000</v>
      </c>
      <c r="E38" s="194"/>
      <c r="F38" s="193">
        <v>0</v>
      </c>
      <c r="G38" s="192">
        <f t="shared" si="0"/>
        <v>80000000</v>
      </c>
      <c r="H38" s="6"/>
    </row>
    <row r="39" spans="1:8" ht="16.5">
      <c r="A39" s="187" t="s">
        <v>74</v>
      </c>
      <c r="B39" s="188" t="s">
        <v>75</v>
      </c>
      <c r="C39" s="189">
        <v>44301</v>
      </c>
      <c r="D39" s="190">
        <v>50000000</v>
      </c>
      <c r="E39" s="194"/>
      <c r="F39" s="193">
        <v>0</v>
      </c>
      <c r="G39" s="192">
        <f t="shared" si="0"/>
        <v>50000000</v>
      </c>
      <c r="H39" s="6"/>
    </row>
    <row r="40" spans="1:8" ht="16.5">
      <c r="A40" s="187" t="s">
        <v>31</v>
      </c>
      <c r="B40" s="188" t="s">
        <v>95</v>
      </c>
      <c r="C40" s="189">
        <v>44532</v>
      </c>
      <c r="D40" s="190">
        <v>65000000</v>
      </c>
      <c r="E40" s="194"/>
      <c r="F40" s="193">
        <v>0</v>
      </c>
      <c r="G40" s="192">
        <f t="shared" si="0"/>
        <v>65000000</v>
      </c>
      <c r="H40" s="6"/>
    </row>
    <row r="41" spans="1:8" ht="16.5">
      <c r="A41" s="187" t="s">
        <v>35</v>
      </c>
      <c r="B41" s="188" t="s">
        <v>96</v>
      </c>
      <c r="C41" s="189">
        <v>44532</v>
      </c>
      <c r="D41" s="190">
        <v>50000000</v>
      </c>
      <c r="E41" s="194"/>
      <c r="F41" s="193">
        <v>0</v>
      </c>
      <c r="G41" s="192">
        <f t="shared" si="0"/>
        <v>50000000</v>
      </c>
      <c r="H41" s="6"/>
    </row>
    <row r="42" spans="1:8" ht="16.5">
      <c r="A42" s="187" t="s">
        <v>38</v>
      </c>
      <c r="B42" s="188" t="s">
        <v>97</v>
      </c>
      <c r="C42" s="189">
        <v>44532</v>
      </c>
      <c r="D42" s="190">
        <v>25000000</v>
      </c>
      <c r="E42" s="194"/>
      <c r="F42" s="193">
        <v>0</v>
      </c>
      <c r="G42" s="192">
        <f t="shared" si="0"/>
        <v>25000000</v>
      </c>
      <c r="H42" s="6"/>
    </row>
    <row r="43" spans="1:8" ht="16.5">
      <c r="A43" s="187" t="s">
        <v>98</v>
      </c>
      <c r="B43" s="188" t="s">
        <v>99</v>
      </c>
      <c r="C43" s="189">
        <v>44532</v>
      </c>
      <c r="D43" s="190">
        <v>75000000</v>
      </c>
      <c r="E43" s="194"/>
      <c r="F43" s="193">
        <v>0</v>
      </c>
      <c r="G43" s="192">
        <f t="shared" si="0"/>
        <v>75000000</v>
      </c>
      <c r="H43" s="6"/>
    </row>
    <row r="44" spans="1:8" ht="16.5">
      <c r="A44" s="187" t="s">
        <v>25</v>
      </c>
      <c r="B44" s="188" t="s">
        <v>100</v>
      </c>
      <c r="C44" s="189">
        <v>44532</v>
      </c>
      <c r="D44" s="190">
        <v>55000000</v>
      </c>
      <c r="E44" s="194"/>
      <c r="F44" s="193">
        <v>0</v>
      </c>
      <c r="G44" s="192">
        <f t="shared" si="0"/>
        <v>55000000</v>
      </c>
      <c r="H44" s="6"/>
    </row>
    <row r="45" spans="1:8" ht="16.5">
      <c r="A45" s="187" t="s">
        <v>76</v>
      </c>
      <c r="B45" s="188"/>
      <c r="C45" s="189"/>
      <c r="D45" s="190">
        <v>10000000</v>
      </c>
      <c r="E45" s="194"/>
      <c r="F45" s="193">
        <v>0</v>
      </c>
      <c r="G45" s="192">
        <f t="shared" si="0"/>
        <v>10000000</v>
      </c>
      <c r="H45" s="6"/>
    </row>
    <row r="46" spans="1:8" ht="16.5">
      <c r="A46" s="187" t="s">
        <v>77</v>
      </c>
      <c r="B46" s="188"/>
      <c r="C46" s="189"/>
      <c r="D46" s="190">
        <v>67000000</v>
      </c>
      <c r="E46" s="194">
        <v>67000000</v>
      </c>
      <c r="F46" s="193">
        <v>0</v>
      </c>
      <c r="G46" s="192">
        <f t="shared" si="0"/>
        <v>0</v>
      </c>
      <c r="H46" s="6"/>
    </row>
    <row r="47" spans="1:8" ht="16.5">
      <c r="A47" s="195" t="s">
        <v>3</v>
      </c>
      <c r="B47" s="196"/>
      <c r="C47" s="197"/>
      <c r="D47" s="198">
        <f>SUM(D17:D46)</f>
        <v>1676000000</v>
      </c>
      <c r="E47" s="198">
        <f>SUM(E17:E46)</f>
        <v>708000000</v>
      </c>
      <c r="F47" s="198">
        <f>SUM(F17:F46)</f>
        <v>0</v>
      </c>
      <c r="G47" s="199">
        <f>SUM(G17:G46)</f>
        <v>968000000</v>
      </c>
      <c r="H47" s="13"/>
    </row>
    <row r="49" spans="1:8" ht="15.75" thickBot="1"/>
    <row r="50" spans="1:8" ht="15.75">
      <c r="A50" s="160" t="s">
        <v>50</v>
      </c>
      <c r="B50" s="161"/>
      <c r="C50" s="161"/>
      <c r="D50" s="161"/>
      <c r="E50" s="162"/>
    </row>
    <row r="51" spans="1:8" ht="15.75">
      <c r="A51" s="163" t="s">
        <v>86</v>
      </c>
      <c r="B51" s="164"/>
      <c r="C51" s="164"/>
      <c r="D51" s="164"/>
      <c r="E51" s="165"/>
    </row>
    <row r="52" spans="1:8" ht="16.5" thickBot="1">
      <c r="A52" s="166" t="s">
        <v>101</v>
      </c>
      <c r="B52" s="167"/>
      <c r="C52" s="167"/>
      <c r="D52" s="167"/>
      <c r="E52" s="168"/>
    </row>
    <row r="53" spans="1:8" ht="15.75">
      <c r="A53" s="133"/>
      <c r="B53" s="133"/>
      <c r="C53" s="133"/>
      <c r="D53" s="133"/>
      <c r="E53" s="133"/>
    </row>
    <row r="54" spans="1:8" ht="15.75">
      <c r="A54" s="133"/>
      <c r="B54" s="133"/>
      <c r="C54" s="133"/>
      <c r="D54" s="133"/>
      <c r="E54" s="133"/>
    </row>
    <row r="55" spans="1:8" ht="15.75">
      <c r="A55" s="200"/>
      <c r="B55" s="201"/>
      <c r="C55" s="200"/>
      <c r="D55" s="200"/>
      <c r="E55" s="200"/>
      <c r="F55" s="134"/>
      <c r="G55" s="134"/>
    </row>
    <row r="56" spans="1:8" ht="15.75">
      <c r="A56" s="202"/>
      <c r="B56" s="17" t="s">
        <v>53</v>
      </c>
      <c r="C56" s="17" t="s">
        <v>54</v>
      </c>
      <c r="D56" s="17" t="s">
        <v>55</v>
      </c>
      <c r="E56" s="137" t="s">
        <v>102</v>
      </c>
      <c r="F56" s="134"/>
      <c r="G56" s="134"/>
    </row>
    <row r="57" spans="1:8" ht="15.75">
      <c r="A57" s="202"/>
      <c r="B57" s="203"/>
      <c r="C57" s="202"/>
      <c r="D57" s="202"/>
      <c r="E57" s="202"/>
      <c r="F57" s="134"/>
      <c r="G57" s="134"/>
    </row>
    <row r="58" spans="1:8" ht="15.75">
      <c r="A58" s="204" t="s">
        <v>80</v>
      </c>
      <c r="B58" s="205">
        <v>1415918474.4400001</v>
      </c>
      <c r="C58" s="205">
        <v>384511057.88</v>
      </c>
      <c r="D58" s="205">
        <v>457734060.32999998</v>
      </c>
      <c r="E58" s="205">
        <v>1342695471.99</v>
      </c>
      <c r="F58" s="149"/>
      <c r="G58" s="149"/>
      <c r="H58" s="149"/>
    </row>
    <row r="59" spans="1:8" ht="15.75">
      <c r="A59" s="204"/>
      <c r="B59" s="204"/>
      <c r="C59" s="204"/>
      <c r="D59" s="204"/>
      <c r="E59" s="204"/>
      <c r="F59" s="134"/>
      <c r="G59" s="134"/>
    </row>
    <row r="60" spans="1:8" ht="15.75">
      <c r="A60" s="206"/>
      <c r="B60" s="207"/>
      <c r="C60" s="208"/>
      <c r="D60" s="208"/>
      <c r="E60" s="208"/>
      <c r="F60" s="134"/>
      <c r="G60" s="134"/>
    </row>
    <row r="61" spans="1:8" ht="15.75">
      <c r="A61" s="206"/>
      <c r="B61" s="207"/>
      <c r="C61" s="208"/>
      <c r="D61" s="208"/>
      <c r="E61" s="208"/>
      <c r="F61" s="134"/>
      <c r="G61" s="134"/>
    </row>
    <row r="62" spans="1:8" ht="15.75">
      <c r="A62" s="206"/>
      <c r="B62" s="207"/>
      <c r="C62" s="208"/>
      <c r="D62" s="208"/>
      <c r="E62" s="208"/>
      <c r="F62" s="134"/>
      <c r="G62" s="134"/>
    </row>
    <row r="63" spans="1:8" ht="16.5" thickBot="1">
      <c r="A63" s="200"/>
      <c r="B63" s="200"/>
      <c r="C63" s="200"/>
      <c r="D63" s="200"/>
      <c r="E63" s="200"/>
    </row>
    <row r="64" spans="1:8" ht="15.75">
      <c r="A64" s="160" t="s">
        <v>58</v>
      </c>
      <c r="B64" s="161"/>
      <c r="C64" s="161"/>
      <c r="D64" s="161"/>
      <c r="E64" s="162"/>
    </row>
    <row r="65" spans="1:8" ht="15.75">
      <c r="A65" s="163" t="s">
        <v>86</v>
      </c>
      <c r="B65" s="164"/>
      <c r="C65" s="164"/>
      <c r="D65" s="164"/>
      <c r="E65" s="165"/>
    </row>
    <row r="66" spans="1:8" ht="16.5" thickBot="1">
      <c r="A66" s="166" t="s">
        <v>101</v>
      </c>
      <c r="B66" s="167"/>
      <c r="C66" s="167"/>
      <c r="D66" s="167"/>
      <c r="E66" s="168"/>
    </row>
    <row r="67" spans="1:8" ht="15.75">
      <c r="A67" s="133"/>
      <c r="B67" s="133"/>
      <c r="C67" s="133"/>
      <c r="D67" s="133"/>
      <c r="E67" s="133"/>
    </row>
    <row r="68" spans="1:8" ht="15.75">
      <c r="A68" s="133"/>
      <c r="B68" s="133"/>
      <c r="C68" s="133"/>
      <c r="D68" s="133"/>
      <c r="E68" s="133"/>
      <c r="F68" s="149"/>
      <c r="G68" s="149"/>
      <c r="H68" s="149"/>
    </row>
    <row r="69" spans="1:8" ht="15.75">
      <c r="A69" s="209"/>
      <c r="B69" s="210"/>
      <c r="C69" s="209"/>
      <c r="D69" s="209"/>
      <c r="E69" s="209"/>
      <c r="F69" s="149"/>
      <c r="G69" s="149"/>
      <c r="H69" s="149"/>
    </row>
    <row r="70" spans="1:8" ht="15.75">
      <c r="A70" s="202"/>
      <c r="B70" s="17" t="s">
        <v>59</v>
      </c>
      <c r="C70" s="17" t="s">
        <v>54</v>
      </c>
      <c r="D70" s="17" t="s">
        <v>55</v>
      </c>
      <c r="E70" s="137" t="s">
        <v>102</v>
      </c>
      <c r="F70" s="149"/>
      <c r="G70" s="149"/>
      <c r="H70" s="149"/>
    </row>
    <row r="71" spans="1:8" ht="15.75">
      <c r="A71" s="202"/>
      <c r="B71" s="203"/>
      <c r="C71" s="202"/>
      <c r="D71" s="202"/>
      <c r="E71" s="202"/>
      <c r="F71" s="149"/>
      <c r="G71" s="149"/>
      <c r="H71" s="149"/>
    </row>
    <row r="72" spans="1:8" ht="15.75">
      <c r="A72" s="204" t="s">
        <v>60</v>
      </c>
      <c r="B72" s="205">
        <v>23431376.809999999</v>
      </c>
      <c r="C72" s="205">
        <v>371444.95</v>
      </c>
      <c r="D72" s="205">
        <v>3000000</v>
      </c>
      <c r="E72" s="205">
        <v>26059931.859999999</v>
      </c>
      <c r="F72" s="149"/>
      <c r="G72" s="149"/>
      <c r="H72" s="149"/>
    </row>
  </sheetData>
  <mergeCells count="11">
    <mergeCell ref="A51:E51"/>
    <mergeCell ref="A52:E52"/>
    <mergeCell ref="A64:E64"/>
    <mergeCell ref="A65:E65"/>
    <mergeCell ref="A66:E66"/>
    <mergeCell ref="B3:F3"/>
    <mergeCell ref="B6:C6"/>
    <mergeCell ref="A13:G13"/>
    <mergeCell ref="A14:G14"/>
    <mergeCell ref="A47:C47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2020</vt:lpstr>
      <vt:lpstr>2T 2020</vt:lpstr>
      <vt:lpstr>3T 2020</vt:lpstr>
      <vt:lpstr>4T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tesoreía del sector público (año 2020)</dc:title>
  <dc:creator>DGA</dc:creator>
  <cp:lastModifiedBy>Usuario</cp:lastModifiedBy>
  <cp:lastPrinted>2020-09-09T11:42:41Z</cp:lastPrinted>
  <dcterms:created xsi:type="dcterms:W3CDTF">2020-05-04T11:24:11Z</dcterms:created>
  <dcterms:modified xsi:type="dcterms:W3CDTF">2022-09-13T08:13:20Z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1º TRIM 2020.xlsx</vt:lpwstr>
  </property>
</Properties>
</file>