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anillas\user\transparencia\PETICIONES INFORMACION DEPARTAMENTOS\000_LEY_PRESUPUESTOS_2018\49_L_TESORERIA\2025\"/>
    </mc:Choice>
  </mc:AlternateContent>
  <bookViews>
    <workbookView xWindow="0" yWindow="0" windowWidth="28800" windowHeight="12480"/>
  </bookViews>
  <sheets>
    <sheet name="1C 2025" sheetId="1" r:id="rId1"/>
  </sheets>
  <calcPr calcId="162913"/>
</workbook>
</file>

<file path=xl/calcChain.xml><?xml version="1.0" encoding="utf-8"?>
<calcChain xmlns="http://schemas.openxmlformats.org/spreadsheetml/2006/main">
  <c r="V39" i="1" l="1"/>
  <c r="R31" i="1" l="1"/>
  <c r="Q31" i="1"/>
  <c r="L20" i="1" l="1"/>
  <c r="K20" i="1"/>
  <c r="J20" i="1"/>
  <c r="M19" i="1"/>
  <c r="M18" i="1"/>
  <c r="M17" i="1"/>
  <c r="M16" i="1"/>
  <c r="M20" i="1" s="1"/>
  <c r="E8" i="1" l="1"/>
  <c r="D8" i="1"/>
  <c r="F7" i="1"/>
  <c r="F6" i="1"/>
  <c r="F5" i="1"/>
  <c r="F8" i="1" l="1"/>
</calcChain>
</file>

<file path=xl/sharedStrings.xml><?xml version="1.0" encoding="utf-8"?>
<sst xmlns="http://schemas.openxmlformats.org/spreadsheetml/2006/main" count="63" uniqueCount="50">
  <si>
    <t>TOTAL</t>
  </si>
  <si>
    <t>ENTIDAD</t>
  </si>
  <si>
    <t>BANCO PROPIO</t>
  </si>
  <si>
    <t>VENCIMIENTO</t>
  </si>
  <si>
    <t xml:space="preserve">TOTAL PÓLIZAS </t>
  </si>
  <si>
    <t>CANCELADAS</t>
  </si>
  <si>
    <t>FECHA CONSTITUCIÓN</t>
  </si>
  <si>
    <t>FECHA VENCIMIENTO</t>
  </si>
  <si>
    <t>BANCO SANTANDER</t>
  </si>
  <si>
    <t xml:space="preserve">BBVA     </t>
  </si>
  <si>
    <t>COBROS</t>
  </si>
  <si>
    <t xml:space="preserve">PAGOS                                        </t>
  </si>
  <si>
    <t xml:space="preserve"> (D=A+B-C)</t>
  </si>
  <si>
    <t>(A)</t>
  </si>
  <si>
    <t>(B)</t>
  </si>
  <si>
    <t>(C)</t>
  </si>
  <si>
    <t>(D)</t>
  </si>
  <si>
    <t>BANCOS</t>
  </si>
  <si>
    <t>CAJA</t>
  </si>
  <si>
    <t>COBROS (B)</t>
  </si>
  <si>
    <t>PAGOS (C )</t>
  </si>
  <si>
    <t>ESTADO DE MOVIMIENTOS Y SITUACIÓN DE LAS CUENTAS DE TESORERÍA DE LA ADMINISTRACIÓN DE LA DGA A 30/04/2025</t>
  </si>
  <si>
    <t>EXISTENCIAS  31/12/2024</t>
  </si>
  <si>
    <t>EXISTENCIAS  30/04/2025</t>
  </si>
  <si>
    <t>CUENTAS DE CRÉDITO Y OTRAS OPERACIONES A CORTO PLAZO 1º CUATRIMESTRE 2025</t>
  </si>
  <si>
    <t>DISPUESTO A 30/04/2025</t>
  </si>
  <si>
    <t>DISPONIBLE A 30/04/2025</t>
  </si>
  <si>
    <t>B0103</t>
  </si>
  <si>
    <t>SANTANDER</t>
  </si>
  <si>
    <t>B0104</t>
  </si>
  <si>
    <t xml:space="preserve">CAJA DE INGENIEROS </t>
  </si>
  <si>
    <t>B0105</t>
  </si>
  <si>
    <t xml:space="preserve">BANKINTER </t>
  </si>
  <si>
    <t>B0106</t>
  </si>
  <si>
    <t>IMPOSICIONES PLAZO FIJO 1º CUATRIMESTRE 2025</t>
  </si>
  <si>
    <t xml:space="preserve">IMPORTE </t>
  </si>
  <si>
    <t>IMPORTE 30/04/2025</t>
  </si>
  <si>
    <t>BBVA</t>
  </si>
  <si>
    <t>31/07/2024</t>
  </si>
  <si>
    <t>31/01/2025</t>
  </si>
  <si>
    <t>KUTXABANK</t>
  </si>
  <si>
    <t>UNICAJA</t>
  </si>
  <si>
    <t>VALORES A COBRAR CAJA DE DEPÓSITOS</t>
  </si>
  <si>
    <t>1º CUATRIMESTRE 2025</t>
  </si>
  <si>
    <t>EXISTENCIAS 31/12/2024(A)</t>
  </si>
  <si>
    <t>EXISTENCIAS 30/04/2025 (D)</t>
  </si>
  <si>
    <r>
      <t xml:space="preserve">VALORES A COBRAR </t>
    </r>
    <r>
      <rPr>
        <sz val="9"/>
        <rFont val="Arial"/>
        <family val="2"/>
      </rPr>
      <t>(D=A+B-C)</t>
    </r>
  </si>
  <si>
    <t>VALORES A PAGAR CAJA DEPÓSITOS</t>
  </si>
  <si>
    <t>EXISTENCIAS 31/12/2024 (A)</t>
  </si>
  <si>
    <t>VALORES A PAGAR (D=A-B+C)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</si>
</sst>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#,##0.00_ ;\-#,##0.00\ "/>
    <numFmt numFmtId="167" formatCode="_-* #,##0.00\ _€_-;\-* #,##0.00\ _€_-;_-* &quot;-&quot;\ _€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MS Sans Serif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99">
    <xf numFmtId="0" fontId="0" fillId="0" borderId="0" xfId="0"/>
    <xf numFmtId="164" fontId="2" fillId="0" borderId="0" xfId="1" applyFont="1"/>
    <xf numFmtId="164" fontId="2" fillId="0" borderId="0" xfId="1" applyFont="1" applyAlignment="1">
      <alignment horizontal="right"/>
    </xf>
    <xf numFmtId="164" fontId="2" fillId="0" borderId="0" xfId="1" applyFont="1" applyFill="1" applyBorder="1"/>
    <xf numFmtId="164" fontId="3" fillId="0" borderId="0" xfId="1" applyFont="1" applyFill="1" applyBorder="1" applyAlignment="1">
      <alignment horizontal="left"/>
    </xf>
    <xf numFmtId="164" fontId="3" fillId="0" borderId="0" xfId="1" applyFont="1" applyFill="1" applyBorder="1" applyAlignment="1">
      <alignment horizontal="right"/>
    </xf>
    <xf numFmtId="164" fontId="2" fillId="0" borderId="0" xfId="1" applyFont="1" applyFill="1" applyBorder="1" applyAlignment="1">
      <alignment horizontal="right"/>
    </xf>
    <xf numFmtId="4" fontId="2" fillId="0" borderId="0" xfId="1" applyNumberFormat="1" applyFont="1"/>
    <xf numFmtId="4" fontId="3" fillId="0" borderId="0" xfId="1" applyNumberFormat="1" applyFont="1"/>
    <xf numFmtId="4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/>
    <xf numFmtId="49" fontId="2" fillId="0" borderId="0" xfId="0" applyNumberFormat="1" applyFont="1" applyFill="1"/>
    <xf numFmtId="164" fontId="3" fillId="0" borderId="0" xfId="1" applyFont="1" applyFill="1" applyBorder="1"/>
    <xf numFmtId="164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4" fontId="5" fillId="0" borderId="0" xfId="0" applyNumberFormat="1" applyFont="1"/>
    <xf numFmtId="166" fontId="2" fillId="0" borderId="0" xfId="1" applyNumberFormat="1" applyFont="1" applyFill="1" applyBorder="1"/>
    <xf numFmtId="0" fontId="3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165" fontId="2" fillId="0" borderId="0" xfId="2" applyFont="1" applyBorder="1" applyAlignment="1">
      <alignment horizontal="center"/>
    </xf>
    <xf numFmtId="165" fontId="2" fillId="0" borderId="0" xfId="2" applyFont="1" applyBorder="1"/>
    <xf numFmtId="164" fontId="8" fillId="0" borderId="0" xfId="1" applyFont="1"/>
    <xf numFmtId="164" fontId="7" fillId="0" borderId="1" xfId="1" applyFont="1" applyFill="1" applyBorder="1" applyAlignment="1">
      <alignment horizontal="center" vertical="center"/>
    </xf>
    <xf numFmtId="164" fontId="7" fillId="0" borderId="1" xfId="1" applyFont="1" applyFill="1" applyBorder="1" applyAlignment="1">
      <alignment vertical="center"/>
    </xf>
    <xf numFmtId="4" fontId="10" fillId="0" borderId="2" xfId="1" applyNumberFormat="1" applyFont="1" applyFill="1" applyBorder="1" applyAlignment="1">
      <alignment horizontal="right" vertical="center" wrapText="1"/>
    </xf>
    <xf numFmtId="4" fontId="8" fillId="0" borderId="1" xfId="1" applyNumberFormat="1" applyFont="1" applyFill="1" applyBorder="1" applyAlignment="1">
      <alignment horizontal="right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164" fontId="7" fillId="0" borderId="1" xfId="1" quotePrefix="1" applyFont="1" applyFill="1" applyBorder="1" applyAlignment="1">
      <alignment horizontal="left" vertical="center"/>
    </xf>
    <xf numFmtId="4" fontId="10" fillId="0" borderId="1" xfId="1" applyNumberFormat="1" applyFont="1" applyFill="1" applyBorder="1" applyAlignment="1">
      <alignment horizontal="right" vertical="center" wrapText="1"/>
    </xf>
    <xf numFmtId="164" fontId="7" fillId="0" borderId="0" xfId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Fill="1"/>
    <xf numFmtId="49" fontId="8" fillId="0" borderId="0" xfId="0" applyNumberFormat="1" applyFont="1" applyFill="1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14" fontId="8" fillId="0" borderId="9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right" vertical="center"/>
    </xf>
    <xf numFmtId="4" fontId="8" fillId="0" borderId="10" xfId="0" applyNumberFormat="1" applyFont="1" applyFill="1" applyBorder="1" applyAlignment="1">
      <alignment horizontal="right" vertical="center"/>
    </xf>
    <xf numFmtId="4" fontId="10" fillId="0" borderId="1" xfId="0" applyNumberFormat="1" applyFont="1" applyFill="1" applyBorder="1" applyAlignment="1">
      <alignment horizontal="right" vertical="center"/>
    </xf>
    <xf numFmtId="4" fontId="8" fillId="0" borderId="11" xfId="0" applyNumberFormat="1" applyFont="1" applyFill="1" applyBorder="1" applyAlignment="1">
      <alignment horizontal="right" vertical="center"/>
    </xf>
    <xf numFmtId="4" fontId="12" fillId="0" borderId="2" xfId="0" applyNumberFormat="1" applyFont="1" applyFill="1" applyBorder="1" applyAlignment="1">
      <alignment horizontal="right" vertical="center"/>
    </xf>
    <xf numFmtId="4" fontId="12" fillId="0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/>
    <xf numFmtId="0" fontId="7" fillId="0" borderId="2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right" vertical="center"/>
    </xf>
    <xf numFmtId="4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vertical="center"/>
    </xf>
    <xf numFmtId="0" fontId="3" fillId="0" borderId="0" xfId="0" applyFont="1" applyBorder="1" applyAlignment="1">
      <alignment wrapText="1"/>
    </xf>
    <xf numFmtId="4" fontId="2" fillId="0" borderId="0" xfId="1" applyNumberFormat="1" applyFont="1" applyBorder="1" applyAlignment="1">
      <alignment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7" fillId="0" borderId="1" xfId="0" applyFont="1" applyBorder="1"/>
    <xf numFmtId="4" fontId="8" fillId="0" borderId="1" xfId="3" applyNumberFormat="1" applyFont="1" applyBorder="1"/>
    <xf numFmtId="164" fontId="2" fillId="0" borderId="0" xfId="1" applyFont="1" applyBorder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4" fontId="8" fillId="0" borderId="1" xfId="2" applyNumberFormat="1" applyFont="1" applyBorder="1" applyAlignment="1">
      <alignment horizontal="right" vertical="center"/>
    </xf>
    <xf numFmtId="4" fontId="13" fillId="0" borderId="1" xfId="2" applyNumberFormat="1" applyFont="1" applyBorder="1" applyAlignment="1">
      <alignment vertical="center"/>
    </xf>
    <xf numFmtId="4" fontId="8" fillId="0" borderId="1" xfId="2" applyNumberFormat="1" applyFont="1" applyBorder="1" applyAlignment="1">
      <alignment horizontal="center" vertical="center"/>
    </xf>
    <xf numFmtId="4" fontId="8" fillId="0" borderId="1" xfId="2" applyNumberFormat="1" applyFont="1" applyBorder="1" applyAlignment="1">
      <alignment horizontal="right"/>
    </xf>
    <xf numFmtId="0" fontId="7" fillId="3" borderId="11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11" fillId="0" borderId="0" xfId="0" applyFont="1" applyFill="1" applyAlignment="1"/>
    <xf numFmtId="165" fontId="7" fillId="2" borderId="3" xfId="2" applyFont="1" applyFill="1" applyBorder="1" applyAlignment="1">
      <alignment horizontal="center" vertical="center" wrapText="1"/>
    </xf>
    <xf numFmtId="165" fontId="7" fillId="2" borderId="4" xfId="2" applyFont="1" applyFill="1" applyBorder="1" applyAlignment="1">
      <alignment horizontal="center" vertical="center" wrapText="1"/>
    </xf>
    <xf numFmtId="165" fontId="7" fillId="2" borderId="5" xfId="2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/>
    </xf>
    <xf numFmtId="4" fontId="7" fillId="0" borderId="8" xfId="0" applyNumberFormat="1" applyFont="1" applyFill="1" applyBorder="1" applyAlignment="1">
      <alignment horizontal="center" vertical="center"/>
    </xf>
    <xf numFmtId="4" fontId="7" fillId="0" borderId="9" xfId="0" applyNumberFormat="1" applyFont="1" applyFill="1" applyBorder="1" applyAlignment="1">
      <alignment horizontal="center" vertical="center"/>
    </xf>
    <xf numFmtId="164" fontId="8" fillId="0" borderId="6" xfId="1" applyFont="1" applyFill="1" applyBorder="1" applyAlignment="1"/>
    <xf numFmtId="0" fontId="9" fillId="0" borderId="7" xfId="0" applyFont="1" applyBorder="1" applyAlignment="1"/>
  </cellXfs>
  <cellStyles count="4">
    <cellStyle name="Millares [0]" xfId="1" builtinId="6"/>
    <cellStyle name="Moneda" xfId="2" builtinId="4"/>
    <cellStyle name="Moneda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4"/>
  <sheetViews>
    <sheetView showGridLines="0" tabSelected="1" topLeftCell="F1" workbookViewId="0">
      <selection activeCell="Q14" sqref="Q14"/>
    </sheetView>
  </sheetViews>
  <sheetFormatPr baseColWidth="10" defaultColWidth="6" defaultRowHeight="12.75" x14ac:dyDescent="0.2"/>
  <cols>
    <col min="1" max="1" width="0.5703125" style="1" customWidth="1"/>
    <col min="2" max="2" width="26.42578125" style="1" customWidth="1"/>
    <col min="3" max="3" width="6" style="2" customWidth="1"/>
    <col min="4" max="6" width="18.5703125" style="1" customWidth="1"/>
    <col min="7" max="7" width="19.28515625" style="1" customWidth="1"/>
    <col min="8" max="8" width="16.7109375" style="1" customWidth="1"/>
    <col min="9" max="9" width="14.140625" style="1" customWidth="1"/>
    <col min="10" max="10" width="15.7109375" style="1" customWidth="1"/>
    <col min="11" max="11" width="16" style="1" customWidth="1"/>
    <col min="12" max="12" width="12" style="1" customWidth="1"/>
    <col min="13" max="13" width="14" style="1" customWidth="1"/>
    <col min="14" max="14" width="26" style="1" customWidth="1"/>
    <col min="15" max="15" width="20.85546875" style="1" customWidth="1"/>
    <col min="16" max="16" width="17.85546875" style="1" customWidth="1"/>
    <col min="17" max="17" width="19" style="1" customWidth="1"/>
    <col min="18" max="18" width="26.5703125" style="1" customWidth="1"/>
    <col min="19" max="19" width="18.7109375" style="1" customWidth="1"/>
    <col min="20" max="22" width="20.7109375" style="1" customWidth="1"/>
    <col min="23" max="256" width="11.42578125" style="1" customWidth="1"/>
    <col min="257" max="257" width="0.5703125" style="1" customWidth="1"/>
    <col min="258" max="258" width="35.42578125" style="1" customWidth="1"/>
    <col min="259" max="16384" width="6" style="1"/>
  </cols>
  <sheetData>
    <row r="1" spans="2:16" ht="13.5" thickBot="1" x14ac:dyDescent="0.25"/>
    <row r="2" spans="2:16" ht="36" customHeight="1" thickBot="1" x14ac:dyDescent="0.25">
      <c r="B2" s="91" t="s">
        <v>21</v>
      </c>
      <c r="C2" s="92"/>
      <c r="D2" s="92"/>
      <c r="E2" s="92"/>
      <c r="F2" s="93"/>
      <c r="G2" s="3"/>
    </row>
    <row r="3" spans="2:16" x14ac:dyDescent="0.2">
      <c r="B3" s="27"/>
      <c r="C3" s="27"/>
      <c r="D3" s="27"/>
      <c r="E3" s="27"/>
      <c r="F3" s="27"/>
      <c r="G3" s="3"/>
    </row>
    <row r="4" spans="2:16" x14ac:dyDescent="0.2">
      <c r="B4" s="97"/>
      <c r="C4" s="98"/>
      <c r="D4" s="28" t="s">
        <v>17</v>
      </c>
      <c r="E4" s="28" t="s">
        <v>18</v>
      </c>
      <c r="F4" s="28" t="s">
        <v>0</v>
      </c>
      <c r="G4" s="3"/>
    </row>
    <row r="5" spans="2:16" ht="24.95" customHeight="1" x14ac:dyDescent="0.2">
      <c r="B5" s="29" t="s">
        <v>22</v>
      </c>
      <c r="C5" s="28" t="s">
        <v>13</v>
      </c>
      <c r="D5" s="30">
        <v>845940554.7899971</v>
      </c>
      <c r="E5" s="30">
        <v>1422.7400000002235</v>
      </c>
      <c r="F5" s="31">
        <f>D5+E5</f>
        <v>845941977.52999711</v>
      </c>
      <c r="G5" s="3"/>
    </row>
    <row r="6" spans="2:16" ht="24.95" customHeight="1" x14ac:dyDescent="0.2">
      <c r="B6" s="29" t="s">
        <v>10</v>
      </c>
      <c r="C6" s="28" t="s">
        <v>14</v>
      </c>
      <c r="D6" s="32">
        <v>6789108125.54</v>
      </c>
      <c r="E6" s="32">
        <v>178035.31</v>
      </c>
      <c r="F6" s="31">
        <f>D6+E6</f>
        <v>6789286160.8500004</v>
      </c>
      <c r="G6" s="3"/>
    </row>
    <row r="7" spans="2:16" ht="24.95" customHeight="1" x14ac:dyDescent="0.2">
      <c r="B7" s="29" t="s">
        <v>11</v>
      </c>
      <c r="C7" s="28" t="s">
        <v>15</v>
      </c>
      <c r="D7" s="32">
        <v>7023881786.1000004</v>
      </c>
      <c r="E7" s="32">
        <v>178008.63</v>
      </c>
      <c r="F7" s="31">
        <f>D7+E7</f>
        <v>7024059794.7300005</v>
      </c>
      <c r="G7" s="3"/>
    </row>
    <row r="8" spans="2:16" ht="24.95" customHeight="1" x14ac:dyDescent="0.2">
      <c r="B8" s="33" t="s">
        <v>23</v>
      </c>
      <c r="C8" s="28" t="s">
        <v>16</v>
      </c>
      <c r="D8" s="30">
        <f>D5+D6-D7</f>
        <v>611166894.22999668</v>
      </c>
      <c r="E8" s="30">
        <f>E5+E6-E7</f>
        <v>1449.4200000002165</v>
      </c>
      <c r="F8" s="34">
        <f>D8+E8</f>
        <v>611168343.64999664</v>
      </c>
      <c r="G8" s="3"/>
    </row>
    <row r="9" spans="2:16" ht="24.95" customHeight="1" x14ac:dyDescent="0.2">
      <c r="B9" s="35" t="s">
        <v>12</v>
      </c>
      <c r="C9" s="27"/>
      <c r="D9" s="27"/>
      <c r="E9" s="27"/>
      <c r="F9" s="27"/>
      <c r="G9" s="3"/>
    </row>
    <row r="10" spans="2:16" ht="24.95" customHeight="1" x14ac:dyDescent="0.2">
      <c r="B10" s="4"/>
      <c r="C10" s="5"/>
      <c r="D10" s="6"/>
      <c r="E10" s="3"/>
      <c r="F10" s="3"/>
      <c r="G10" s="3"/>
    </row>
    <row r="11" spans="2:16" x14ac:dyDescent="0.2">
      <c r="B11" s="12"/>
      <c r="C11" s="5"/>
      <c r="D11" s="3"/>
      <c r="E11" s="3"/>
      <c r="F11" s="9"/>
      <c r="G11" s="3"/>
    </row>
    <row r="12" spans="2:16" ht="24.95" customHeight="1" x14ac:dyDescent="0.2">
      <c r="B12" s="12"/>
      <c r="C12" s="5"/>
      <c r="D12" s="13"/>
      <c r="E12" s="14"/>
      <c r="F12" s="13"/>
      <c r="G12" s="76" t="s">
        <v>24</v>
      </c>
      <c r="H12" s="77"/>
      <c r="I12" s="77"/>
      <c r="J12" s="77"/>
      <c r="K12" s="77"/>
      <c r="L12" s="77"/>
      <c r="M12" s="78"/>
      <c r="N12" s="19"/>
      <c r="O12" s="19"/>
      <c r="P12" s="19"/>
    </row>
    <row r="13" spans="2:16" x14ac:dyDescent="0.2">
      <c r="B13" s="12"/>
      <c r="C13" s="5"/>
      <c r="D13" s="14"/>
      <c r="E13" s="13"/>
      <c r="F13" s="13"/>
      <c r="G13" s="89"/>
      <c r="H13" s="89"/>
      <c r="I13" s="90"/>
      <c r="J13" s="90"/>
      <c r="K13" s="90"/>
      <c r="L13" s="90"/>
      <c r="M13" s="90"/>
      <c r="N13" s="20"/>
      <c r="O13" s="20"/>
      <c r="P13" s="20"/>
    </row>
    <row r="14" spans="2:16" ht="24" x14ac:dyDescent="0.2">
      <c r="B14" s="12"/>
      <c r="C14" s="5"/>
      <c r="D14" s="13"/>
      <c r="E14" s="13"/>
      <c r="F14" s="13"/>
      <c r="G14" s="36" t="s">
        <v>1</v>
      </c>
      <c r="H14" s="36" t="s">
        <v>2</v>
      </c>
      <c r="I14" s="36" t="s">
        <v>3</v>
      </c>
      <c r="J14" s="37" t="s">
        <v>4</v>
      </c>
      <c r="K14" s="37" t="s">
        <v>5</v>
      </c>
      <c r="L14" s="37" t="s">
        <v>25</v>
      </c>
      <c r="M14" s="36" t="s">
        <v>26</v>
      </c>
      <c r="N14" s="17"/>
      <c r="O14" s="17"/>
      <c r="P14" s="17"/>
    </row>
    <row r="15" spans="2:16" x14ac:dyDescent="0.2">
      <c r="B15" s="12"/>
      <c r="C15" s="5"/>
      <c r="D15" s="15"/>
      <c r="E15" s="15"/>
      <c r="F15" s="13"/>
      <c r="G15" s="38"/>
      <c r="H15" s="38"/>
      <c r="I15" s="38"/>
      <c r="J15" s="38"/>
      <c r="K15" s="38"/>
      <c r="L15" s="38"/>
      <c r="M15" s="39"/>
      <c r="N15" s="11"/>
      <c r="O15" s="11"/>
      <c r="P15" s="11"/>
    </row>
    <row r="16" spans="2:16" ht="24.95" customHeight="1" x14ac:dyDescent="0.2">
      <c r="B16" s="12"/>
      <c r="C16" s="5"/>
      <c r="D16" s="15"/>
      <c r="E16" s="13"/>
      <c r="F16" s="13"/>
      <c r="G16" s="40" t="s">
        <v>9</v>
      </c>
      <c r="H16" s="41" t="s">
        <v>27</v>
      </c>
      <c r="I16" s="42">
        <v>46017</v>
      </c>
      <c r="J16" s="43">
        <v>50000000</v>
      </c>
      <c r="K16" s="44">
        <v>0</v>
      </c>
      <c r="L16" s="45">
        <v>0</v>
      </c>
      <c r="M16" s="45">
        <f t="shared" ref="M16:M19" si="0">J16-K16-L16</f>
        <v>50000000</v>
      </c>
      <c r="N16" s="18"/>
      <c r="O16" s="18"/>
      <c r="P16" s="18"/>
    </row>
    <row r="17" spans="2:18" ht="24.95" customHeight="1" x14ac:dyDescent="0.2">
      <c r="B17" s="3"/>
      <c r="C17" s="6"/>
      <c r="D17" s="16"/>
      <c r="E17" s="16"/>
      <c r="F17" s="3"/>
      <c r="G17" s="40" t="s">
        <v>28</v>
      </c>
      <c r="H17" s="41" t="s">
        <v>29</v>
      </c>
      <c r="I17" s="42">
        <v>46017</v>
      </c>
      <c r="J17" s="43">
        <v>50000000</v>
      </c>
      <c r="K17" s="44">
        <v>0</v>
      </c>
      <c r="L17" s="46">
        <v>0</v>
      </c>
      <c r="M17" s="45">
        <f t="shared" si="0"/>
        <v>50000000</v>
      </c>
      <c r="N17" s="18"/>
      <c r="O17" s="18"/>
      <c r="P17" s="18"/>
    </row>
    <row r="18" spans="2:18" ht="24.95" customHeight="1" x14ac:dyDescent="0.2">
      <c r="D18" s="7"/>
      <c r="G18" s="40" t="s">
        <v>30</v>
      </c>
      <c r="H18" s="41" t="s">
        <v>31</v>
      </c>
      <c r="I18" s="42">
        <v>46017</v>
      </c>
      <c r="J18" s="43">
        <v>50000000</v>
      </c>
      <c r="K18" s="44">
        <v>0</v>
      </c>
      <c r="L18" s="46">
        <v>0</v>
      </c>
      <c r="M18" s="45">
        <f t="shared" si="0"/>
        <v>50000000</v>
      </c>
      <c r="N18" s="18"/>
      <c r="O18" s="18"/>
      <c r="P18" s="18"/>
    </row>
    <row r="19" spans="2:18" ht="24.95" customHeight="1" x14ac:dyDescent="0.2">
      <c r="D19" s="8"/>
      <c r="G19" s="40" t="s">
        <v>32</v>
      </c>
      <c r="H19" s="41" t="s">
        <v>33</v>
      </c>
      <c r="I19" s="42">
        <v>46017</v>
      </c>
      <c r="J19" s="43">
        <v>50000000</v>
      </c>
      <c r="K19" s="44">
        <v>0</v>
      </c>
      <c r="L19" s="46">
        <v>0</v>
      </c>
      <c r="M19" s="45">
        <f t="shared" si="0"/>
        <v>50000000</v>
      </c>
      <c r="N19" s="18"/>
      <c r="O19" s="18"/>
      <c r="P19" s="18"/>
    </row>
    <row r="20" spans="2:18" ht="24.95" customHeight="1" x14ac:dyDescent="0.2">
      <c r="D20" s="7"/>
      <c r="E20" s="7"/>
      <c r="F20" s="7"/>
      <c r="G20" s="94" t="s">
        <v>0</v>
      </c>
      <c r="H20" s="95"/>
      <c r="I20" s="96"/>
      <c r="J20" s="47">
        <f>SUM(J16:J19)</f>
        <v>200000000</v>
      </c>
      <c r="K20" s="47">
        <f>SUM(K16:K19)</f>
        <v>0</v>
      </c>
      <c r="L20" s="47">
        <f>SUM(L16:L19)</f>
        <v>0</v>
      </c>
      <c r="M20" s="48">
        <f>SUM(M16:M19)</f>
        <v>200000000</v>
      </c>
      <c r="N20" s="18"/>
      <c r="O20" s="18"/>
      <c r="P20" s="18"/>
    </row>
    <row r="23" spans="2:18" ht="26.25" customHeight="1" x14ac:dyDescent="0.2">
      <c r="N23" s="76" t="s">
        <v>34</v>
      </c>
      <c r="O23" s="77"/>
      <c r="P23" s="77"/>
      <c r="Q23" s="77"/>
      <c r="R23" s="78"/>
    </row>
    <row r="24" spans="2:18" x14ac:dyDescent="0.2">
      <c r="N24" s="49"/>
      <c r="O24" s="38"/>
      <c r="P24" s="38"/>
      <c r="Q24" s="38"/>
      <c r="R24" s="10"/>
    </row>
    <row r="25" spans="2:18" ht="24.75" customHeight="1" x14ac:dyDescent="0.2">
      <c r="N25" s="36" t="s">
        <v>1</v>
      </c>
      <c r="O25" s="36" t="s">
        <v>6</v>
      </c>
      <c r="P25" s="36" t="s">
        <v>7</v>
      </c>
      <c r="Q25" s="36" t="s">
        <v>35</v>
      </c>
      <c r="R25" s="36" t="s">
        <v>36</v>
      </c>
    </row>
    <row r="26" spans="2:18" x14ac:dyDescent="0.2">
      <c r="N26" s="38"/>
      <c r="O26" s="38"/>
      <c r="P26" s="38"/>
      <c r="Q26" s="38"/>
      <c r="R26" s="38"/>
    </row>
    <row r="27" spans="2:18" ht="24.95" customHeight="1" x14ac:dyDescent="0.2">
      <c r="N27" s="50" t="s">
        <v>37</v>
      </c>
      <c r="O27" s="51" t="s">
        <v>38</v>
      </c>
      <c r="P27" s="51" t="s">
        <v>39</v>
      </c>
      <c r="Q27" s="52">
        <v>125000000</v>
      </c>
      <c r="R27" s="52">
        <v>0</v>
      </c>
    </row>
    <row r="28" spans="2:18" ht="24.95" customHeight="1" x14ac:dyDescent="0.2">
      <c r="N28" s="50" t="s">
        <v>8</v>
      </c>
      <c r="O28" s="51" t="s">
        <v>38</v>
      </c>
      <c r="P28" s="51" t="s">
        <v>39</v>
      </c>
      <c r="Q28" s="52">
        <v>125000000</v>
      </c>
      <c r="R28" s="52">
        <v>0</v>
      </c>
    </row>
    <row r="29" spans="2:18" ht="24.95" customHeight="1" x14ac:dyDescent="0.2">
      <c r="N29" s="50" t="s">
        <v>40</v>
      </c>
      <c r="O29" s="51" t="s">
        <v>38</v>
      </c>
      <c r="P29" s="51" t="s">
        <v>39</v>
      </c>
      <c r="Q29" s="52">
        <v>75000000</v>
      </c>
      <c r="R29" s="52">
        <v>0</v>
      </c>
    </row>
    <row r="30" spans="2:18" ht="24.95" customHeight="1" x14ac:dyDescent="0.2">
      <c r="N30" s="50" t="s">
        <v>41</v>
      </c>
      <c r="O30" s="51" t="s">
        <v>38</v>
      </c>
      <c r="P30" s="51" t="s">
        <v>39</v>
      </c>
      <c r="Q30" s="52">
        <v>50000000</v>
      </c>
      <c r="R30" s="52">
        <v>0</v>
      </c>
    </row>
    <row r="31" spans="2:18" ht="24.95" customHeight="1" x14ac:dyDescent="0.2">
      <c r="N31" s="53" t="s">
        <v>0</v>
      </c>
      <c r="O31" s="48"/>
      <c r="P31" s="48"/>
      <c r="Q31" s="48">
        <f>SUM(Q27:Q30)</f>
        <v>375000000</v>
      </c>
      <c r="R31" s="48">
        <f>SUM(R27:R30)</f>
        <v>0</v>
      </c>
    </row>
    <row r="33" spans="18:22" ht="13.5" thickBot="1" x14ac:dyDescent="0.25">
      <c r="R33" s="79"/>
      <c r="S33" s="79"/>
      <c r="T33" s="79"/>
      <c r="U33" s="79"/>
      <c r="V33" s="79"/>
    </row>
    <row r="34" spans="18:22" x14ac:dyDescent="0.2">
      <c r="R34" s="80" t="s">
        <v>42</v>
      </c>
      <c r="S34" s="81"/>
      <c r="T34" s="81"/>
      <c r="U34" s="81"/>
      <c r="V34" s="82"/>
    </row>
    <row r="35" spans="18:22" ht="13.5" thickBot="1" x14ac:dyDescent="0.25">
      <c r="R35" s="83" t="s">
        <v>43</v>
      </c>
      <c r="S35" s="84"/>
      <c r="T35" s="84"/>
      <c r="U35" s="84"/>
      <c r="V35" s="85"/>
    </row>
    <row r="36" spans="18:22" x14ac:dyDescent="0.2">
      <c r="R36" s="54"/>
      <c r="S36" s="54"/>
      <c r="T36" s="54"/>
      <c r="U36" s="54"/>
      <c r="V36" s="54"/>
    </row>
    <row r="37" spans="18:22" ht="24" x14ac:dyDescent="0.2">
      <c r="R37" s="55"/>
      <c r="S37" s="56" t="s">
        <v>44</v>
      </c>
      <c r="T37" s="56" t="s">
        <v>19</v>
      </c>
      <c r="U37" s="56" t="s">
        <v>20</v>
      </c>
      <c r="V37" s="56" t="s">
        <v>45</v>
      </c>
    </row>
    <row r="38" spans="18:22" x14ac:dyDescent="0.2">
      <c r="R38" s="55"/>
      <c r="S38" s="57"/>
      <c r="T38" s="55"/>
      <c r="U38" s="55"/>
      <c r="V38" s="55"/>
    </row>
    <row r="39" spans="18:22" x14ac:dyDescent="0.2">
      <c r="R39" s="58" t="s">
        <v>46</v>
      </c>
      <c r="S39" s="69">
        <v>2072038867.27</v>
      </c>
      <c r="T39" s="70">
        <v>193504845.70999998</v>
      </c>
      <c r="U39" s="70">
        <v>109063417.94</v>
      </c>
      <c r="V39" s="71">
        <f>S39+T39-U39</f>
        <v>2156480295.04</v>
      </c>
    </row>
    <row r="40" spans="18:22" x14ac:dyDescent="0.2">
      <c r="R40" s="22"/>
      <c r="S40" s="23"/>
      <c r="T40" s="22"/>
      <c r="U40" s="22"/>
      <c r="V40" s="22"/>
    </row>
    <row r="41" spans="18:22" x14ac:dyDescent="0.2">
      <c r="R41" s="59"/>
      <c r="S41" s="60"/>
      <c r="T41" s="60"/>
      <c r="U41" s="60"/>
      <c r="V41" s="60"/>
    </row>
    <row r="42" spans="18:22" x14ac:dyDescent="0.2">
      <c r="R42" s="24"/>
      <c r="S42" s="25"/>
      <c r="T42" s="26"/>
      <c r="U42" s="26"/>
      <c r="V42" s="26"/>
    </row>
    <row r="43" spans="18:22" x14ac:dyDescent="0.2">
      <c r="R43" s="24"/>
      <c r="S43" s="25"/>
      <c r="T43" s="26"/>
      <c r="U43" s="26"/>
      <c r="V43" s="26"/>
    </row>
    <row r="44" spans="18:22" x14ac:dyDescent="0.2">
      <c r="R44" s="24"/>
      <c r="S44" s="25"/>
      <c r="T44" s="26"/>
      <c r="U44" s="26"/>
      <c r="V44" s="26"/>
    </row>
    <row r="45" spans="18:22" x14ac:dyDescent="0.2">
      <c r="R45" s="21"/>
      <c r="S45" s="21"/>
      <c r="T45" s="21"/>
      <c r="U45" s="21"/>
      <c r="V45" s="21"/>
    </row>
    <row r="46" spans="18:22" x14ac:dyDescent="0.2">
      <c r="R46" s="86" t="s">
        <v>47</v>
      </c>
      <c r="S46" s="87"/>
      <c r="T46" s="87"/>
      <c r="U46" s="87"/>
      <c r="V46" s="88"/>
    </row>
    <row r="47" spans="18:22" x14ac:dyDescent="0.2">
      <c r="R47" s="73" t="s">
        <v>43</v>
      </c>
      <c r="S47" s="74"/>
      <c r="T47" s="74"/>
      <c r="U47" s="74"/>
      <c r="V47" s="75"/>
    </row>
    <row r="48" spans="18:22" x14ac:dyDescent="0.2">
      <c r="R48" s="61"/>
      <c r="S48" s="62"/>
      <c r="T48" s="61"/>
      <c r="U48" s="61"/>
      <c r="V48" s="61"/>
    </row>
    <row r="49" spans="18:22" ht="24" x14ac:dyDescent="0.2">
      <c r="R49" s="55"/>
      <c r="S49" s="56" t="s">
        <v>48</v>
      </c>
      <c r="T49" s="56" t="s">
        <v>19</v>
      </c>
      <c r="U49" s="56" t="s">
        <v>20</v>
      </c>
      <c r="V49" s="56" t="s">
        <v>45</v>
      </c>
    </row>
    <row r="50" spans="18:22" x14ac:dyDescent="0.2">
      <c r="R50" s="55"/>
      <c r="S50" s="57"/>
      <c r="T50" s="55"/>
      <c r="U50" s="55"/>
      <c r="V50" s="55"/>
    </row>
    <row r="51" spans="18:22" x14ac:dyDescent="0.2">
      <c r="R51" s="63" t="s">
        <v>49</v>
      </c>
      <c r="S51" s="72">
        <v>5761800.3300000001</v>
      </c>
      <c r="T51" s="64"/>
      <c r="U51" s="64"/>
      <c r="V51" s="72">
        <v>5761800.3300000001</v>
      </c>
    </row>
    <row r="52" spans="18:22" x14ac:dyDescent="0.2">
      <c r="R52" s="65"/>
      <c r="S52" s="66"/>
      <c r="T52" s="66"/>
      <c r="U52" s="66"/>
      <c r="V52" s="66"/>
    </row>
    <row r="53" spans="18:22" ht="31.5" customHeight="1" x14ac:dyDescent="0.2">
      <c r="R53" s="24"/>
      <c r="S53" s="67"/>
      <c r="T53" s="68"/>
      <c r="U53" s="68"/>
      <c r="V53" s="68"/>
    </row>
    <row r="54" spans="18:22" x14ac:dyDescent="0.2">
      <c r="R54" s="59"/>
      <c r="S54" s="60"/>
      <c r="T54" s="60"/>
      <c r="U54" s="60"/>
      <c r="V54" s="60"/>
    </row>
  </sheetData>
  <mergeCells count="11">
    <mergeCell ref="G13:M13"/>
    <mergeCell ref="B2:F2"/>
    <mergeCell ref="G12:M12"/>
    <mergeCell ref="G20:I20"/>
    <mergeCell ref="B4:C4"/>
    <mergeCell ref="R47:V47"/>
    <mergeCell ref="N23:R23"/>
    <mergeCell ref="R33:V33"/>
    <mergeCell ref="R34:V34"/>
    <mergeCell ref="R35:V35"/>
    <mergeCell ref="R46:V46"/>
  </mergeCells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1C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Situación de tesorería del sector público (primer trimestre 2023)</dc:title>
  <dc:creator>DGA</dc:creator>
  <cp:lastModifiedBy>Administrador</cp:lastModifiedBy>
  <cp:lastPrinted>2019-10-03T12:07:51Z</cp:lastPrinted>
  <dcterms:created xsi:type="dcterms:W3CDTF">2018-08-22T11:00:40Z</dcterms:created>
  <dcterms:modified xsi:type="dcterms:W3CDTF">2025-11-17T12:52:14Z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Tª 1T 2020.xlsx</vt:lpwstr>
  </property>
</Properties>
</file>